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drawings/drawing15.xml" ContentType="application/vnd.openxmlformats-officedocument.drawing+xml"/>
  <Override PartName="/xl/comments4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Mestrado Univ Shangai\"/>
    </mc:Choice>
  </mc:AlternateContent>
  <bookViews>
    <workbookView xWindow="0" yWindow="0" windowWidth="15510" windowHeight="6970"/>
  </bookViews>
  <sheets>
    <sheet name="Exemplo 1" sheetId="1" r:id="rId1"/>
    <sheet name="Exemplo 2" sheetId="5" r:id="rId2"/>
    <sheet name="Exemplo 3" sheetId="6" r:id="rId3"/>
    <sheet name="Exemplo 4" sheetId="7" r:id="rId4"/>
    <sheet name="Exemplo 5" sheetId="10" r:id="rId5"/>
    <sheet name="Exemplo 6" sheetId="11" r:id="rId6"/>
    <sheet name="Exemplo 7(a res)" sheetId="19" r:id="rId7"/>
    <sheet name="Exemplo 7" sheetId="12" r:id="rId8"/>
    <sheet name="Exemplo8" sheetId="14" r:id="rId9"/>
    <sheet name="MGBdiscreto" sheetId="13" state="hidden" r:id="rId10"/>
    <sheet name="Exemplo 9" sheetId="18" r:id="rId11"/>
    <sheet name="Exercicio 6" sheetId="17" r:id="rId12"/>
    <sheet name="Exercício 1" sheetId="2" r:id="rId13"/>
    <sheet name="Exercício 2" sheetId="3" r:id="rId14"/>
    <sheet name="Exercício 3" sheetId="4" r:id="rId15"/>
    <sheet name="Exercício 4" sheetId="8" r:id="rId16"/>
    <sheet name="Exercício 5" sheetId="9" r:id="rId17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4" l="1"/>
  <c r="I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6" i="14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6" i="19"/>
  <c r="B396" i="18"/>
  <c r="B1348" i="18"/>
  <c r="B14" i="18"/>
  <c r="B778" i="18"/>
  <c r="A6" i="18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771" i="18" s="1"/>
  <c r="A772" i="18" s="1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944" i="18" s="1"/>
  <c r="A945" i="18" s="1"/>
  <c r="A946" i="18" s="1"/>
  <c r="A947" i="18" s="1"/>
  <c r="A948" i="18" s="1"/>
  <c r="A949" i="18" s="1"/>
  <c r="A950" i="18" s="1"/>
  <c r="A951" i="18" s="1"/>
  <c r="A952" i="18" s="1"/>
  <c r="A953" i="18" s="1"/>
  <c r="A954" i="18" s="1"/>
  <c r="A955" i="18" s="1"/>
  <c r="A956" i="18" s="1"/>
  <c r="A957" i="18" s="1"/>
  <c r="A958" i="18" s="1"/>
  <c r="A959" i="18" s="1"/>
  <c r="A960" i="18" s="1"/>
  <c r="A961" i="18" s="1"/>
  <c r="A962" i="18" s="1"/>
  <c r="A963" i="18" s="1"/>
  <c r="A964" i="18" s="1"/>
  <c r="A965" i="18" s="1"/>
  <c r="A966" i="18" s="1"/>
  <c r="A967" i="18" s="1"/>
  <c r="A968" i="18" s="1"/>
  <c r="A969" i="18" s="1"/>
  <c r="A970" i="18" s="1"/>
  <c r="A971" i="18" s="1"/>
  <c r="A972" i="18" s="1"/>
  <c r="A973" i="18" s="1"/>
  <c r="A974" i="18" s="1"/>
  <c r="A975" i="18" s="1"/>
  <c r="A976" i="18" s="1"/>
  <c r="A977" i="18" s="1"/>
  <c r="A978" i="18" s="1"/>
  <c r="A979" i="18" s="1"/>
  <c r="A980" i="18" s="1"/>
  <c r="A981" i="18" s="1"/>
  <c r="A982" i="18" s="1"/>
  <c r="A983" i="18" s="1"/>
  <c r="A984" i="18" s="1"/>
  <c r="A985" i="18" s="1"/>
  <c r="A986" i="18" s="1"/>
  <c r="A987" i="18" s="1"/>
  <c r="A988" i="18" s="1"/>
  <c r="A989" i="18" s="1"/>
  <c r="A990" i="18" s="1"/>
  <c r="A991" i="18" s="1"/>
  <c r="A992" i="18" s="1"/>
  <c r="A993" i="18" s="1"/>
  <c r="A994" i="18" s="1"/>
  <c r="A995" i="18" s="1"/>
  <c r="A996" i="18" s="1"/>
  <c r="A997" i="18" s="1"/>
  <c r="A998" i="18" s="1"/>
  <c r="A999" i="18" s="1"/>
  <c r="A1000" i="18" s="1"/>
  <c r="A1001" i="18" s="1"/>
  <c r="A1002" i="18" s="1"/>
  <c r="A1003" i="18" s="1"/>
  <c r="A1004" i="18" s="1"/>
  <c r="A1005" i="18" s="1"/>
  <c r="A1006" i="18" s="1"/>
  <c r="A1007" i="18" s="1"/>
  <c r="A1008" i="18" s="1"/>
  <c r="A1009" i="18" s="1"/>
  <c r="A1010" i="18" s="1"/>
  <c r="A1011" i="18" s="1"/>
  <c r="A1012" i="18" s="1"/>
  <c r="A1013" i="18" s="1"/>
  <c r="A1014" i="18" s="1"/>
  <c r="A1015" i="18" s="1"/>
  <c r="A1016" i="18" s="1"/>
  <c r="A1017" i="18" s="1"/>
  <c r="A1018" i="18" s="1"/>
  <c r="A1019" i="18" s="1"/>
  <c r="A1020" i="18" s="1"/>
  <c r="A1021" i="18" s="1"/>
  <c r="A1022" i="18" s="1"/>
  <c r="A1023" i="18" s="1"/>
  <c r="A1024" i="18" s="1"/>
  <c r="A1025" i="18" s="1"/>
  <c r="A1026" i="18" s="1"/>
  <c r="A1027" i="18" s="1"/>
  <c r="A1028" i="18" s="1"/>
  <c r="A1029" i="18" s="1"/>
  <c r="A1030" i="18" s="1"/>
  <c r="A1031" i="18" s="1"/>
  <c r="A1032" i="18" s="1"/>
  <c r="A1033" i="18" s="1"/>
  <c r="A1034" i="18" s="1"/>
  <c r="A1035" i="18" s="1"/>
  <c r="A1036" i="18" s="1"/>
  <c r="A1037" i="18" s="1"/>
  <c r="A1038" i="18" s="1"/>
  <c r="A1039" i="18" s="1"/>
  <c r="A1040" i="18" s="1"/>
  <c r="A1041" i="18" s="1"/>
  <c r="A1042" i="18" s="1"/>
  <c r="A1043" i="18" s="1"/>
  <c r="A1044" i="18" s="1"/>
  <c r="A1045" i="18" s="1"/>
  <c r="A1046" i="18" s="1"/>
  <c r="A1047" i="18" s="1"/>
  <c r="A1048" i="18" s="1"/>
  <c r="A1049" i="18" s="1"/>
  <c r="A1050" i="18" s="1"/>
  <c r="A1051" i="18" s="1"/>
  <c r="A1052" i="18" s="1"/>
  <c r="A1053" i="18" s="1"/>
  <c r="A1054" i="18" s="1"/>
  <c r="A1055" i="18" s="1"/>
  <c r="A1056" i="18" s="1"/>
  <c r="A1057" i="18" s="1"/>
  <c r="A1058" i="18" s="1"/>
  <c r="A1059" i="18" s="1"/>
  <c r="A1060" i="18" s="1"/>
  <c r="A1061" i="18" s="1"/>
  <c r="A1062" i="18" s="1"/>
  <c r="A1063" i="18" s="1"/>
  <c r="A1064" i="18" s="1"/>
  <c r="A1065" i="18" s="1"/>
  <c r="A1066" i="18" s="1"/>
  <c r="A1067" i="18" s="1"/>
  <c r="A1068" i="18" s="1"/>
  <c r="A1069" i="18" s="1"/>
  <c r="A1070" i="18" s="1"/>
  <c r="A1071" i="18" s="1"/>
  <c r="A1072" i="18" s="1"/>
  <c r="A1073" i="18" s="1"/>
  <c r="A1074" i="18" s="1"/>
  <c r="A1075" i="18" s="1"/>
  <c r="A1076" i="18" s="1"/>
  <c r="A1077" i="18" s="1"/>
  <c r="A1078" i="18" s="1"/>
  <c r="A1079" i="18" s="1"/>
  <c r="A1080" i="18" s="1"/>
  <c r="A1081" i="18" s="1"/>
  <c r="A1082" i="18" s="1"/>
  <c r="A1083" i="18" s="1"/>
  <c r="A1084" i="18" s="1"/>
  <c r="A1085" i="18" s="1"/>
  <c r="A1086" i="18" s="1"/>
  <c r="A1087" i="18" s="1"/>
  <c r="A1088" i="18" s="1"/>
  <c r="A1089" i="18" s="1"/>
  <c r="A1090" i="18" s="1"/>
  <c r="A1091" i="18" s="1"/>
  <c r="A1092" i="18" s="1"/>
  <c r="A1093" i="18" s="1"/>
  <c r="A1094" i="18" s="1"/>
  <c r="A1095" i="18" s="1"/>
  <c r="A1096" i="18" s="1"/>
  <c r="A1097" i="18" s="1"/>
  <c r="A1098" i="18" s="1"/>
  <c r="A1099" i="18" s="1"/>
  <c r="A1100" i="18" s="1"/>
  <c r="A1101" i="18" s="1"/>
  <c r="A1102" i="18" s="1"/>
  <c r="A1103" i="18" s="1"/>
  <c r="A1104" i="18" s="1"/>
  <c r="A1105" i="18" s="1"/>
  <c r="A1106" i="18" s="1"/>
  <c r="A1107" i="18" s="1"/>
  <c r="A1108" i="18" s="1"/>
  <c r="A1109" i="18" s="1"/>
  <c r="A1110" i="18" s="1"/>
  <c r="A1111" i="18" s="1"/>
  <c r="A1112" i="18" s="1"/>
  <c r="A1113" i="18" s="1"/>
  <c r="A1114" i="18" s="1"/>
  <c r="A1115" i="18" s="1"/>
  <c r="A1116" i="18" s="1"/>
  <c r="A1117" i="18" s="1"/>
  <c r="A1118" i="18" s="1"/>
  <c r="A1119" i="18" s="1"/>
  <c r="A1120" i="18" s="1"/>
  <c r="A1121" i="18" s="1"/>
  <c r="A1122" i="18" s="1"/>
  <c r="A1123" i="18" s="1"/>
  <c r="A1124" i="18" s="1"/>
  <c r="A1125" i="18" s="1"/>
  <c r="A1126" i="18" s="1"/>
  <c r="A1127" i="18" s="1"/>
  <c r="A1128" i="18" s="1"/>
  <c r="A1129" i="18" s="1"/>
  <c r="A1130" i="18" s="1"/>
  <c r="A1131" i="18" s="1"/>
  <c r="A1132" i="18" s="1"/>
  <c r="A1133" i="18" s="1"/>
  <c r="A1134" i="18" s="1"/>
  <c r="A1135" i="18" s="1"/>
  <c r="A1136" i="18" s="1"/>
  <c r="A1137" i="18" s="1"/>
  <c r="A1138" i="18" s="1"/>
  <c r="A1139" i="18" s="1"/>
  <c r="A1140" i="18" s="1"/>
  <c r="A1141" i="18" s="1"/>
  <c r="A1142" i="18" s="1"/>
  <c r="A1143" i="18" s="1"/>
  <c r="A1144" i="18" s="1"/>
  <c r="A1145" i="18" s="1"/>
  <c r="A1146" i="18" s="1"/>
  <c r="A1147" i="18" s="1"/>
  <c r="A1148" i="18" s="1"/>
  <c r="A1149" i="18" s="1"/>
  <c r="A1150" i="18" s="1"/>
  <c r="A1151" i="18" s="1"/>
  <c r="A1152" i="18" s="1"/>
  <c r="A1153" i="18" s="1"/>
  <c r="A1154" i="18" s="1"/>
  <c r="A1155" i="18" s="1"/>
  <c r="A1156" i="18" s="1"/>
  <c r="A1157" i="18" s="1"/>
  <c r="A1158" i="18" s="1"/>
  <c r="A1159" i="18" s="1"/>
  <c r="A1160" i="18" s="1"/>
  <c r="A1161" i="18" s="1"/>
  <c r="A1162" i="18" s="1"/>
  <c r="A1163" i="18" s="1"/>
  <c r="A1164" i="18" s="1"/>
  <c r="A1165" i="18" s="1"/>
  <c r="A1166" i="18" s="1"/>
  <c r="A1167" i="18" s="1"/>
  <c r="A1168" i="18" s="1"/>
  <c r="A1169" i="18" s="1"/>
  <c r="A1170" i="18" s="1"/>
  <c r="A1171" i="18" s="1"/>
  <c r="A1172" i="18" s="1"/>
  <c r="A1173" i="18" s="1"/>
  <c r="A1174" i="18" s="1"/>
  <c r="A1175" i="18" s="1"/>
  <c r="A1176" i="18" s="1"/>
  <c r="A1177" i="18" s="1"/>
  <c r="A1178" i="18" s="1"/>
  <c r="A1179" i="18" s="1"/>
  <c r="A1180" i="18" s="1"/>
  <c r="A1181" i="18" s="1"/>
  <c r="A1182" i="18" s="1"/>
  <c r="A1183" i="18" s="1"/>
  <c r="A1184" i="18" s="1"/>
  <c r="A1185" i="18" s="1"/>
  <c r="A1186" i="18" s="1"/>
  <c r="A1187" i="18" s="1"/>
  <c r="A1188" i="18" s="1"/>
  <c r="A1189" i="18" s="1"/>
  <c r="A1190" i="18" s="1"/>
  <c r="A1191" i="18" s="1"/>
  <c r="A1192" i="18" s="1"/>
  <c r="A1193" i="18" s="1"/>
  <c r="A1194" i="18" s="1"/>
  <c r="A1195" i="18" s="1"/>
  <c r="A1196" i="18" s="1"/>
  <c r="A1197" i="18" s="1"/>
  <c r="A1198" i="18" s="1"/>
  <c r="A1199" i="18" s="1"/>
  <c r="A1200" i="18" s="1"/>
  <c r="A1201" i="18" s="1"/>
  <c r="A1202" i="18" s="1"/>
  <c r="A1203" i="18" s="1"/>
  <c r="A1204" i="18" s="1"/>
  <c r="A1205" i="18" s="1"/>
  <c r="A1206" i="18" s="1"/>
  <c r="A1207" i="18" s="1"/>
  <c r="A1208" i="18" s="1"/>
  <c r="A1209" i="18" s="1"/>
  <c r="A1210" i="18" s="1"/>
  <c r="A1211" i="18" s="1"/>
  <c r="A1212" i="18" s="1"/>
  <c r="A1213" i="18" s="1"/>
  <c r="A1214" i="18" s="1"/>
  <c r="A1215" i="18" s="1"/>
  <c r="A1216" i="18" s="1"/>
  <c r="A1217" i="18" s="1"/>
  <c r="A1218" i="18" s="1"/>
  <c r="A1219" i="18" s="1"/>
  <c r="A1220" i="18" s="1"/>
  <c r="A1221" i="18" s="1"/>
  <c r="A1222" i="18" s="1"/>
  <c r="A1223" i="18" s="1"/>
  <c r="A1224" i="18" s="1"/>
  <c r="A1225" i="18" s="1"/>
  <c r="A1226" i="18" s="1"/>
  <c r="A1227" i="18" s="1"/>
  <c r="A1228" i="18" s="1"/>
  <c r="A1229" i="18" s="1"/>
  <c r="A1230" i="18" s="1"/>
  <c r="A1231" i="18" s="1"/>
  <c r="A1232" i="18" s="1"/>
  <c r="A1233" i="18" s="1"/>
  <c r="A1234" i="18" s="1"/>
  <c r="A1235" i="18" s="1"/>
  <c r="A1236" i="18" s="1"/>
  <c r="A1237" i="18" s="1"/>
  <c r="A1238" i="18" s="1"/>
  <c r="A1239" i="18" s="1"/>
  <c r="A1240" i="18" s="1"/>
  <c r="A1241" i="18" s="1"/>
  <c r="A1242" i="18" s="1"/>
  <c r="A1243" i="18" s="1"/>
  <c r="A1244" i="18" s="1"/>
  <c r="A1245" i="18" s="1"/>
  <c r="A1246" i="18" s="1"/>
  <c r="A1247" i="18" s="1"/>
  <c r="A1248" i="18" s="1"/>
  <c r="A1249" i="18" s="1"/>
  <c r="A1250" i="18" s="1"/>
  <c r="A1251" i="18" s="1"/>
  <c r="A1252" i="18" s="1"/>
  <c r="A1253" i="18" s="1"/>
  <c r="A1254" i="18" s="1"/>
  <c r="A1255" i="18" s="1"/>
  <c r="A1256" i="18" s="1"/>
  <c r="A1257" i="18" s="1"/>
  <c r="A1258" i="18" s="1"/>
  <c r="A1259" i="18" s="1"/>
  <c r="A1260" i="18" s="1"/>
  <c r="A1261" i="18" s="1"/>
  <c r="A1262" i="18" s="1"/>
  <c r="A1263" i="18" s="1"/>
  <c r="A1264" i="18" s="1"/>
  <c r="A1265" i="18" s="1"/>
  <c r="A1266" i="18" s="1"/>
  <c r="A1267" i="18" s="1"/>
  <c r="A1268" i="18" s="1"/>
  <c r="A1269" i="18" s="1"/>
  <c r="A1270" i="18" s="1"/>
  <c r="A1271" i="18" s="1"/>
  <c r="A1272" i="18" s="1"/>
  <c r="A1273" i="18" s="1"/>
  <c r="A1274" i="18" s="1"/>
  <c r="A1275" i="18" s="1"/>
  <c r="A1276" i="18" s="1"/>
  <c r="A1277" i="18" s="1"/>
  <c r="A1278" i="18" s="1"/>
  <c r="A1279" i="18" s="1"/>
  <c r="A1280" i="18" s="1"/>
  <c r="A1281" i="18" s="1"/>
  <c r="A1282" i="18" s="1"/>
  <c r="A1283" i="18" s="1"/>
  <c r="A1284" i="18" s="1"/>
  <c r="A1285" i="18" s="1"/>
  <c r="A1286" i="18" s="1"/>
  <c r="A1287" i="18" s="1"/>
  <c r="A1288" i="18" s="1"/>
  <c r="A1289" i="18" s="1"/>
  <c r="A1290" i="18" s="1"/>
  <c r="A1291" i="18" s="1"/>
  <c r="A1292" i="18" s="1"/>
  <c r="A1293" i="18" s="1"/>
  <c r="A1294" i="18" s="1"/>
  <c r="A1295" i="18" s="1"/>
  <c r="A1296" i="18" s="1"/>
  <c r="A1297" i="18" s="1"/>
  <c r="A1298" i="18" s="1"/>
  <c r="A1299" i="18" s="1"/>
  <c r="A1300" i="18" s="1"/>
  <c r="A1301" i="18" s="1"/>
  <c r="A1302" i="18" s="1"/>
  <c r="A1303" i="18" s="1"/>
  <c r="A1304" i="18" s="1"/>
  <c r="A1305" i="18" s="1"/>
  <c r="A1306" i="18" s="1"/>
  <c r="A1307" i="18" s="1"/>
  <c r="A1308" i="18" s="1"/>
  <c r="A1309" i="18" s="1"/>
  <c r="A1310" i="18" s="1"/>
  <c r="A1311" i="18" s="1"/>
  <c r="A1312" i="18" s="1"/>
  <c r="A1313" i="18" s="1"/>
  <c r="A1314" i="18" s="1"/>
  <c r="A1315" i="18" s="1"/>
  <c r="A1316" i="18" s="1"/>
  <c r="A1317" i="18" s="1"/>
  <c r="A1318" i="18" s="1"/>
  <c r="A1319" i="18" s="1"/>
  <c r="A1320" i="18" s="1"/>
  <c r="A1321" i="18" s="1"/>
  <c r="A1322" i="18" s="1"/>
  <c r="A1323" i="18" s="1"/>
  <c r="A1324" i="18" s="1"/>
  <c r="A1325" i="18" s="1"/>
  <c r="A1326" i="18" s="1"/>
  <c r="A1327" i="18" s="1"/>
  <c r="A1328" i="18" s="1"/>
  <c r="A1329" i="18" s="1"/>
  <c r="A1330" i="18" s="1"/>
  <c r="A1331" i="18" s="1"/>
  <c r="A1332" i="18" s="1"/>
  <c r="A1333" i="18" s="1"/>
  <c r="A1334" i="18" s="1"/>
  <c r="A1335" i="18" s="1"/>
  <c r="A1336" i="18" s="1"/>
  <c r="A1337" i="18" s="1"/>
  <c r="A1338" i="18" s="1"/>
  <c r="A1339" i="18" s="1"/>
  <c r="A1340" i="18" s="1"/>
  <c r="A1341" i="18" s="1"/>
  <c r="A1342" i="18" s="1"/>
  <c r="A1343" i="18" s="1"/>
  <c r="A1344" i="18" s="1"/>
  <c r="A1345" i="18" s="1"/>
  <c r="A1346" i="18" s="1"/>
  <c r="A1347" i="18" s="1"/>
  <c r="A1348" i="18" s="1"/>
  <c r="A1349" i="18" s="1"/>
  <c r="A1350" i="18" s="1"/>
  <c r="A1351" i="18" s="1"/>
  <c r="A1352" i="18" s="1"/>
  <c r="A1353" i="18" s="1"/>
  <c r="A1354" i="18" s="1"/>
  <c r="A1355" i="18" s="1"/>
  <c r="A1356" i="18" s="1"/>
  <c r="A1357" i="18" s="1"/>
  <c r="A1358" i="18" s="1"/>
  <c r="A1359" i="18" s="1"/>
  <c r="A1360" i="18" s="1"/>
  <c r="A1361" i="18" s="1"/>
  <c r="A1362" i="18" s="1"/>
  <c r="A1363" i="18" s="1"/>
  <c r="A1364" i="18" s="1"/>
  <c r="A1365" i="18" s="1"/>
  <c r="A1366" i="18" s="1"/>
  <c r="A1367" i="18" s="1"/>
  <c r="A1368" i="18" s="1"/>
  <c r="A1369" i="18" s="1"/>
  <c r="A1370" i="18" s="1"/>
  <c r="A1371" i="18" s="1"/>
  <c r="A1372" i="18" s="1"/>
  <c r="A1373" i="18" s="1"/>
  <c r="A1374" i="18" s="1"/>
  <c r="A1375" i="18" s="1"/>
  <c r="A1376" i="18" s="1"/>
  <c r="A1377" i="18" s="1"/>
  <c r="A1378" i="18" s="1"/>
  <c r="A1379" i="18" s="1"/>
  <c r="A1380" i="18" s="1"/>
  <c r="A1381" i="18" s="1"/>
  <c r="A1382" i="18" s="1"/>
  <c r="A1383" i="18" s="1"/>
  <c r="A1384" i="18" s="1"/>
  <c r="A1385" i="18" s="1"/>
  <c r="A1386" i="18" s="1"/>
  <c r="A1387" i="18" s="1"/>
  <c r="A1388" i="18" s="1"/>
  <c r="A1389" i="18" s="1"/>
  <c r="A1390" i="18" s="1"/>
  <c r="A1391" i="18" s="1"/>
  <c r="A1392" i="18" s="1"/>
  <c r="A1393" i="18" s="1"/>
  <c r="A1394" i="18" s="1"/>
  <c r="A1395" i="18" s="1"/>
  <c r="A1396" i="18" s="1"/>
  <c r="A1397" i="18" s="1"/>
  <c r="A1398" i="18" s="1"/>
  <c r="A1399" i="18" s="1"/>
  <c r="A1400" i="18" s="1"/>
  <c r="A1401" i="18" s="1"/>
  <c r="A1402" i="18" s="1"/>
  <c r="A1403" i="18" s="1"/>
  <c r="A1404" i="18" s="1"/>
  <c r="A1405" i="18" s="1"/>
  <c r="A1406" i="18" s="1"/>
  <c r="A1407" i="18" s="1"/>
  <c r="A1408" i="18" s="1"/>
  <c r="A1409" i="18" s="1"/>
  <c r="A1410" i="18" s="1"/>
  <c r="A1411" i="18" s="1"/>
  <c r="A1412" i="18" s="1"/>
  <c r="A1413" i="18" s="1"/>
  <c r="A1414" i="18" s="1"/>
  <c r="A1415" i="18" s="1"/>
  <c r="A1416" i="18" s="1"/>
  <c r="A1417" i="18" s="1"/>
  <c r="A1418" i="18" s="1"/>
  <c r="A1419" i="18" s="1"/>
  <c r="A1420" i="18" s="1"/>
  <c r="A1421" i="18" s="1"/>
  <c r="A1422" i="18" s="1"/>
  <c r="A1423" i="18" s="1"/>
  <c r="A1424" i="18" s="1"/>
  <c r="A1425" i="18" s="1"/>
  <c r="A1426" i="18" s="1"/>
  <c r="A1427" i="18" s="1"/>
  <c r="A1428" i="18" s="1"/>
  <c r="A1429" i="18" s="1"/>
  <c r="A1430" i="18" s="1"/>
  <c r="A1431" i="18" s="1"/>
  <c r="A1432" i="18" s="1"/>
  <c r="A1433" i="18" s="1"/>
  <c r="A1434" i="18" s="1"/>
  <c r="A1435" i="18" s="1"/>
  <c r="A1436" i="18" s="1"/>
  <c r="A1437" i="18" s="1"/>
  <c r="A1438" i="18" s="1"/>
  <c r="A1439" i="18" s="1"/>
  <c r="A1440" i="18" s="1"/>
  <c r="A1441" i="18" s="1"/>
  <c r="A1442" i="18" s="1"/>
  <c r="A1443" i="18" s="1"/>
  <c r="A1444" i="18" s="1"/>
  <c r="A1445" i="18" s="1"/>
  <c r="A1446" i="18" s="1"/>
  <c r="A1447" i="18" s="1"/>
  <c r="A1448" i="18" s="1"/>
  <c r="A1449" i="18" s="1"/>
  <c r="A1450" i="18" s="1"/>
  <c r="A1451" i="18" s="1"/>
  <c r="A1452" i="18" s="1"/>
  <c r="A1453" i="18" s="1"/>
  <c r="A1454" i="18" s="1"/>
  <c r="A1455" i="18" s="1"/>
  <c r="A1456" i="18" s="1"/>
  <c r="A1457" i="18" s="1"/>
  <c r="A1458" i="18" s="1"/>
  <c r="A1459" i="18" s="1"/>
  <c r="A1460" i="18" s="1"/>
  <c r="A1461" i="18" s="1"/>
  <c r="A1462" i="18" s="1"/>
  <c r="A1463" i="18" s="1"/>
  <c r="A1464" i="18" s="1"/>
  <c r="A1465" i="18" s="1"/>
  <c r="A1466" i="18" s="1"/>
  <c r="A1467" i="18" s="1"/>
  <c r="A1468" i="18" s="1"/>
  <c r="A1469" i="18" s="1"/>
  <c r="A1470" i="18" s="1"/>
  <c r="A1471" i="18" s="1"/>
  <c r="A1472" i="18" s="1"/>
  <c r="A1473" i="18" s="1"/>
  <c r="A1474" i="18" s="1"/>
  <c r="A1475" i="18" s="1"/>
  <c r="A1476" i="18" s="1"/>
  <c r="A1477" i="18" s="1"/>
  <c r="A1478" i="18" s="1"/>
  <c r="A1479" i="18" s="1"/>
  <c r="A1480" i="18" s="1"/>
  <c r="A1481" i="18" s="1"/>
  <c r="A1482" i="18" s="1"/>
  <c r="A1483" i="18" s="1"/>
  <c r="A1484" i="18" s="1"/>
  <c r="A1485" i="18" s="1"/>
  <c r="A1486" i="18" s="1"/>
  <c r="A1487" i="18" s="1"/>
  <c r="A1488" i="18" s="1"/>
  <c r="A1489" i="18" s="1"/>
  <c r="A1490" i="18" s="1"/>
  <c r="A1491" i="18" s="1"/>
  <c r="A1492" i="18" s="1"/>
  <c r="A1493" i="18" s="1"/>
  <c r="A1494" i="18" s="1"/>
  <c r="A1495" i="18" s="1"/>
  <c r="A1496" i="18" s="1"/>
  <c r="A1497" i="18" s="1"/>
  <c r="A1498" i="18" s="1"/>
  <c r="A1499" i="18" s="1"/>
  <c r="A1500" i="18" s="1"/>
  <c r="I9" i="14"/>
  <c r="G390" i="19" l="1"/>
  <c r="G382" i="19"/>
  <c r="G374" i="19"/>
  <c r="G366" i="19"/>
  <c r="G358" i="19"/>
  <c r="G350" i="19"/>
  <c r="G342" i="19"/>
  <c r="G294" i="19"/>
  <c r="G246" i="19"/>
  <c r="G198" i="19"/>
  <c r="G150" i="19"/>
  <c r="G102" i="19"/>
  <c r="G62" i="19"/>
  <c r="G14" i="19"/>
  <c r="G388" i="19"/>
  <c r="G380" i="19"/>
  <c r="G372" i="19"/>
  <c r="G364" i="19"/>
  <c r="G356" i="19"/>
  <c r="G348" i="19"/>
  <c r="G340" i="19"/>
  <c r="G332" i="19"/>
  <c r="G324" i="19"/>
  <c r="G316" i="19"/>
  <c r="G308" i="19"/>
  <c r="G300" i="19"/>
  <c r="G292" i="19"/>
  <c r="G284" i="19"/>
  <c r="G276" i="19"/>
  <c r="G268" i="19"/>
  <c r="G260" i="19"/>
  <c r="G252" i="19"/>
  <c r="G244" i="19"/>
  <c r="G236" i="19"/>
  <c r="G228" i="19"/>
  <c r="G220" i="19"/>
  <c r="G212" i="19"/>
  <c r="G204" i="19"/>
  <c r="G196" i="19"/>
  <c r="G188" i="19"/>
  <c r="G180" i="19"/>
  <c r="G172" i="19"/>
  <c r="G164" i="19"/>
  <c r="G156" i="19"/>
  <c r="G148" i="19"/>
  <c r="G140" i="19"/>
  <c r="G132" i="19"/>
  <c r="G124" i="19"/>
  <c r="G116" i="19"/>
  <c r="G108" i="19"/>
  <c r="G100" i="19"/>
  <c r="G92" i="19"/>
  <c r="G84" i="19"/>
  <c r="G76" i="19"/>
  <c r="G68" i="19"/>
  <c r="G60" i="19"/>
  <c r="G52" i="19"/>
  <c r="G44" i="19"/>
  <c r="G36" i="19"/>
  <c r="G28" i="19"/>
  <c r="G20" i="19"/>
  <c r="G12" i="19"/>
  <c r="G326" i="19"/>
  <c r="G278" i="19"/>
  <c r="G230" i="19"/>
  <c r="G182" i="19"/>
  <c r="G134" i="19"/>
  <c r="G94" i="19"/>
  <c r="G54" i="19"/>
  <c r="G387" i="19"/>
  <c r="G379" i="19"/>
  <c r="G371" i="19"/>
  <c r="G363" i="19"/>
  <c r="G355" i="19"/>
  <c r="G347" i="19"/>
  <c r="G339" i="19"/>
  <c r="G331" i="19"/>
  <c r="G323" i="19"/>
  <c r="G315" i="19"/>
  <c r="G307" i="19"/>
  <c r="G299" i="19"/>
  <c r="G291" i="19"/>
  <c r="G283" i="19"/>
  <c r="G275" i="19"/>
  <c r="G267" i="19"/>
  <c r="G259" i="19"/>
  <c r="G251" i="19"/>
  <c r="G243" i="19"/>
  <c r="G235" i="19"/>
  <c r="G227" i="19"/>
  <c r="G219" i="19"/>
  <c r="G211" i="19"/>
  <c r="G203" i="19"/>
  <c r="G195" i="19"/>
  <c r="G187" i="19"/>
  <c r="G179" i="19"/>
  <c r="G171" i="19"/>
  <c r="G163" i="19"/>
  <c r="G155" i="19"/>
  <c r="G147" i="19"/>
  <c r="G139" i="19"/>
  <c r="G131" i="19"/>
  <c r="G123" i="19"/>
  <c r="G115" i="19"/>
  <c r="G107" i="19"/>
  <c r="G99" i="19"/>
  <c r="G91" i="19"/>
  <c r="G83" i="19"/>
  <c r="G75" i="19"/>
  <c r="G67" i="19"/>
  <c r="G59" i="19"/>
  <c r="G51" i="19"/>
  <c r="G43" i="19"/>
  <c r="G35" i="19"/>
  <c r="G27" i="19"/>
  <c r="G19" i="19"/>
  <c r="G11" i="19"/>
  <c r="G310" i="19"/>
  <c r="G262" i="19"/>
  <c r="G214" i="19"/>
  <c r="G166" i="19"/>
  <c r="G118" i="19"/>
  <c r="G70" i="19"/>
  <c r="G38" i="19"/>
  <c r="G394" i="19"/>
  <c r="G386" i="19"/>
  <c r="G378" i="19"/>
  <c r="G370" i="19"/>
  <c r="G362" i="19"/>
  <c r="G354" i="19"/>
  <c r="G346" i="19"/>
  <c r="G338" i="19"/>
  <c r="G330" i="19"/>
  <c r="G322" i="19"/>
  <c r="G314" i="19"/>
  <c r="G306" i="19"/>
  <c r="G298" i="19"/>
  <c r="G290" i="19"/>
  <c r="G282" i="19"/>
  <c r="G274" i="19"/>
  <c r="G266" i="19"/>
  <c r="G258" i="19"/>
  <c r="G250" i="19"/>
  <c r="G242" i="19"/>
  <c r="G234" i="19"/>
  <c r="G226" i="19"/>
  <c r="G218" i="19"/>
  <c r="G210" i="19"/>
  <c r="G202" i="19"/>
  <c r="G194" i="19"/>
  <c r="G186" i="19"/>
  <c r="G178" i="19"/>
  <c r="G170" i="19"/>
  <c r="G162" i="19"/>
  <c r="G154" i="19"/>
  <c r="G146" i="19"/>
  <c r="G138" i="19"/>
  <c r="G130" i="19"/>
  <c r="G122" i="19"/>
  <c r="G114" i="19"/>
  <c r="G106" i="19"/>
  <c r="G98" i="19"/>
  <c r="G90" i="19"/>
  <c r="G82" i="19"/>
  <c r="G74" i="19"/>
  <c r="G66" i="19"/>
  <c r="G58" i="19"/>
  <c r="G50" i="19"/>
  <c r="G42" i="19"/>
  <c r="G34" i="19"/>
  <c r="G26" i="19"/>
  <c r="G18" i="19"/>
  <c r="G10" i="19"/>
  <c r="G302" i="19"/>
  <c r="G254" i="19"/>
  <c r="G206" i="19"/>
  <c r="G158" i="19"/>
  <c r="G110" i="19"/>
  <c r="G78" i="19"/>
  <c r="G46" i="19"/>
  <c r="G393" i="19"/>
  <c r="G385" i="19"/>
  <c r="G377" i="19"/>
  <c r="G369" i="19"/>
  <c r="G361" i="19"/>
  <c r="G353" i="19"/>
  <c r="G345" i="19"/>
  <c r="G337" i="19"/>
  <c r="G329" i="19"/>
  <c r="G321" i="19"/>
  <c r="G313" i="19"/>
  <c r="G305" i="19"/>
  <c r="G297" i="19"/>
  <c r="G289" i="19"/>
  <c r="G281" i="19"/>
  <c r="G273" i="19"/>
  <c r="G265" i="19"/>
  <c r="G257" i="19"/>
  <c r="G249" i="19"/>
  <c r="G241" i="19"/>
  <c r="G233" i="19"/>
  <c r="G225" i="19"/>
  <c r="G217" i="19"/>
  <c r="G209" i="19"/>
  <c r="G201" i="19"/>
  <c r="G193" i="19"/>
  <c r="G185" i="19"/>
  <c r="G177" i="19"/>
  <c r="G169" i="19"/>
  <c r="G161" i="19"/>
  <c r="G153" i="19"/>
  <c r="G145" i="19"/>
  <c r="G137" i="19"/>
  <c r="G129" i="19"/>
  <c r="G121" i="19"/>
  <c r="G113" i="19"/>
  <c r="G105" i="19"/>
  <c r="G97" i="19"/>
  <c r="G89" i="19"/>
  <c r="G81" i="19"/>
  <c r="G73" i="19"/>
  <c r="G65" i="19"/>
  <c r="G57" i="19"/>
  <c r="G49" i="19"/>
  <c r="G41" i="19"/>
  <c r="G33" i="19"/>
  <c r="G25" i="19"/>
  <c r="G17" i="19"/>
  <c r="G53" i="19"/>
  <c r="G334" i="19"/>
  <c r="G286" i="19"/>
  <c r="G238" i="19"/>
  <c r="G190" i="19"/>
  <c r="G142" i="19"/>
  <c r="G86" i="19"/>
  <c r="G30" i="19"/>
  <c r="G392" i="19"/>
  <c r="G384" i="19"/>
  <c r="G376" i="19"/>
  <c r="G368" i="19"/>
  <c r="G360" i="19"/>
  <c r="G352" i="19"/>
  <c r="G344" i="19"/>
  <c r="G336" i="19"/>
  <c r="G328" i="19"/>
  <c r="G320" i="19"/>
  <c r="G312" i="19"/>
  <c r="G304" i="19"/>
  <c r="G296" i="19"/>
  <c r="G288" i="19"/>
  <c r="G280" i="19"/>
  <c r="G272" i="19"/>
  <c r="G264" i="19"/>
  <c r="G256" i="19"/>
  <c r="G248" i="19"/>
  <c r="G240" i="19"/>
  <c r="G232" i="19"/>
  <c r="G224" i="19"/>
  <c r="G216" i="19"/>
  <c r="G208" i="19"/>
  <c r="G200" i="19"/>
  <c r="G192" i="19"/>
  <c r="G184" i="19"/>
  <c r="G176" i="19"/>
  <c r="G168" i="19"/>
  <c r="G160" i="19"/>
  <c r="G152" i="19"/>
  <c r="G144" i="19"/>
  <c r="G136" i="19"/>
  <c r="G128" i="19"/>
  <c r="G120" i="19"/>
  <c r="G112" i="19"/>
  <c r="G104" i="19"/>
  <c r="G96" i="19"/>
  <c r="G88" i="19"/>
  <c r="G80" i="19"/>
  <c r="G72" i="19"/>
  <c r="G64" i="19"/>
  <c r="G56" i="19"/>
  <c r="G48" i="19"/>
  <c r="G40" i="19"/>
  <c r="G32" i="19"/>
  <c r="G24" i="19"/>
  <c r="G16" i="19"/>
  <c r="G8" i="19"/>
  <c r="G318" i="19"/>
  <c r="G270" i="19"/>
  <c r="G222" i="19"/>
  <c r="G174" i="19"/>
  <c r="G126" i="19"/>
  <c r="G22" i="19"/>
  <c r="G391" i="19"/>
  <c r="G383" i="19"/>
  <c r="G375" i="19"/>
  <c r="G367" i="19"/>
  <c r="G359" i="19"/>
  <c r="G351" i="19"/>
  <c r="G343" i="19"/>
  <c r="G335" i="19"/>
  <c r="G327" i="19"/>
  <c r="G319" i="19"/>
  <c r="G311" i="19"/>
  <c r="G303" i="19"/>
  <c r="G295" i="19"/>
  <c r="G287" i="19"/>
  <c r="G279" i="19"/>
  <c r="G271" i="19"/>
  <c r="G263" i="19"/>
  <c r="G255" i="19"/>
  <c r="G247" i="19"/>
  <c r="G239" i="19"/>
  <c r="G231" i="19"/>
  <c r="G223" i="19"/>
  <c r="G215" i="19"/>
  <c r="G207" i="19"/>
  <c r="G199" i="19"/>
  <c r="G191" i="19"/>
  <c r="G183" i="19"/>
  <c r="G175" i="19"/>
  <c r="G167" i="19"/>
  <c r="G159" i="19"/>
  <c r="G151" i="19"/>
  <c r="G143" i="19"/>
  <c r="G135" i="19"/>
  <c r="G127" i="19"/>
  <c r="G119" i="19"/>
  <c r="G111" i="19"/>
  <c r="G103" i="19"/>
  <c r="G95" i="19"/>
  <c r="G87" i="19"/>
  <c r="G79" i="19"/>
  <c r="G71" i="19"/>
  <c r="G63" i="19"/>
  <c r="G55" i="19"/>
  <c r="G47" i="19"/>
  <c r="G39" i="19"/>
  <c r="G31" i="19"/>
  <c r="G23" i="19"/>
  <c r="G15" i="19"/>
  <c r="G7" i="19"/>
  <c r="G357" i="19"/>
  <c r="G301" i="19"/>
  <c r="G261" i="19"/>
  <c r="G213" i="19"/>
  <c r="G141" i="19"/>
  <c r="G93" i="19"/>
  <c r="G37" i="19"/>
  <c r="G365" i="19"/>
  <c r="G325" i="19"/>
  <c r="G277" i="19"/>
  <c r="G229" i="19"/>
  <c r="G165" i="19"/>
  <c r="G85" i="19"/>
  <c r="G21" i="19"/>
  <c r="G333" i="19"/>
  <c r="G285" i="19"/>
  <c r="G221" i="19"/>
  <c r="G173" i="19"/>
  <c r="G117" i="19"/>
  <c r="G45" i="19"/>
  <c r="G373" i="19"/>
  <c r="G317" i="19"/>
  <c r="G253" i="19"/>
  <c r="G205" i="19"/>
  <c r="G157" i="19"/>
  <c r="G109" i="19"/>
  <c r="G13" i="19"/>
  <c r="G9" i="19"/>
  <c r="G381" i="19"/>
  <c r="G341" i="19"/>
  <c r="G293" i="19"/>
  <c r="G245" i="19"/>
  <c r="G189" i="19"/>
  <c r="G149" i="19"/>
  <c r="G101" i="19"/>
  <c r="G29" i="19"/>
  <c r="G389" i="19"/>
  <c r="G349" i="19"/>
  <c r="G309" i="19"/>
  <c r="G269" i="19"/>
  <c r="G237" i="19"/>
  <c r="G197" i="19"/>
  <c r="G181" i="19"/>
  <c r="G133" i="19"/>
  <c r="G125" i="19"/>
  <c r="G77" i="19"/>
  <c r="G69" i="19"/>
  <c r="G61" i="19"/>
  <c r="G6" i="19"/>
  <c r="J8" i="19"/>
  <c r="J7" i="19"/>
  <c r="B1" i="19"/>
  <c r="E9" i="13"/>
  <c r="F9" i="13" s="1"/>
  <c r="C9" i="13" s="1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9" i="13"/>
  <c r="E383" i="13"/>
  <c r="E382" i="13"/>
  <c r="F382" i="13" s="1"/>
  <c r="E381" i="13"/>
  <c r="E380" i="13"/>
  <c r="F380" i="13" s="1"/>
  <c r="E379" i="13"/>
  <c r="F379" i="13" s="1"/>
  <c r="E378" i="13"/>
  <c r="F378" i="13" s="1"/>
  <c r="E377" i="13"/>
  <c r="E376" i="13"/>
  <c r="F376" i="13" s="1"/>
  <c r="E375" i="13"/>
  <c r="E374" i="13"/>
  <c r="F374" i="13" s="1"/>
  <c r="E373" i="13"/>
  <c r="E372" i="13"/>
  <c r="F372" i="13" s="1"/>
  <c r="E371" i="13"/>
  <c r="F371" i="13" s="1"/>
  <c r="E370" i="13"/>
  <c r="F370" i="13" s="1"/>
  <c r="E369" i="13"/>
  <c r="E368" i="13"/>
  <c r="F368" i="13" s="1"/>
  <c r="E367" i="13"/>
  <c r="E366" i="13"/>
  <c r="F366" i="13" s="1"/>
  <c r="E365" i="13"/>
  <c r="E364" i="13"/>
  <c r="F364" i="13" s="1"/>
  <c r="E363" i="13"/>
  <c r="F363" i="13" s="1"/>
  <c r="E362" i="13"/>
  <c r="F362" i="13" s="1"/>
  <c r="E361" i="13"/>
  <c r="E360" i="13"/>
  <c r="F360" i="13" s="1"/>
  <c r="E359" i="13"/>
  <c r="E358" i="13"/>
  <c r="F358" i="13" s="1"/>
  <c r="E357" i="13"/>
  <c r="E356" i="13"/>
  <c r="F356" i="13" s="1"/>
  <c r="E355" i="13"/>
  <c r="F355" i="13" s="1"/>
  <c r="E354" i="13"/>
  <c r="F354" i="13" s="1"/>
  <c r="E353" i="13"/>
  <c r="E352" i="13"/>
  <c r="F352" i="13" s="1"/>
  <c r="E351" i="13"/>
  <c r="E350" i="13"/>
  <c r="F350" i="13" s="1"/>
  <c r="E349" i="13"/>
  <c r="E348" i="13"/>
  <c r="F348" i="13" s="1"/>
  <c r="E347" i="13"/>
  <c r="F347" i="13" s="1"/>
  <c r="E346" i="13"/>
  <c r="F346" i="13" s="1"/>
  <c r="E345" i="13"/>
  <c r="E344" i="13"/>
  <c r="F344" i="13" s="1"/>
  <c r="E343" i="13"/>
  <c r="E342" i="13"/>
  <c r="F342" i="13" s="1"/>
  <c r="E341" i="13"/>
  <c r="E340" i="13"/>
  <c r="F340" i="13" s="1"/>
  <c r="E339" i="13"/>
  <c r="F339" i="13" s="1"/>
  <c r="E338" i="13"/>
  <c r="F338" i="13" s="1"/>
  <c r="E337" i="13"/>
  <c r="E336" i="13"/>
  <c r="F336" i="13" s="1"/>
  <c r="E335" i="13"/>
  <c r="E334" i="13"/>
  <c r="F334" i="13" s="1"/>
  <c r="E333" i="13"/>
  <c r="E332" i="13"/>
  <c r="F332" i="13" s="1"/>
  <c r="E331" i="13"/>
  <c r="F331" i="13" s="1"/>
  <c r="E330" i="13"/>
  <c r="F330" i="13" s="1"/>
  <c r="E329" i="13"/>
  <c r="E328" i="13"/>
  <c r="F328" i="13" s="1"/>
  <c r="E327" i="13"/>
  <c r="E326" i="13"/>
  <c r="F326" i="13" s="1"/>
  <c r="E325" i="13"/>
  <c r="E324" i="13"/>
  <c r="F324" i="13" s="1"/>
  <c r="E323" i="13"/>
  <c r="F323" i="13" s="1"/>
  <c r="E322" i="13"/>
  <c r="F322" i="13" s="1"/>
  <c r="E321" i="13"/>
  <c r="E320" i="13"/>
  <c r="F320" i="13" s="1"/>
  <c r="E319" i="13"/>
  <c r="E318" i="13"/>
  <c r="F318" i="13" s="1"/>
  <c r="E317" i="13"/>
  <c r="E316" i="13"/>
  <c r="F316" i="13" s="1"/>
  <c r="E315" i="13"/>
  <c r="F315" i="13" s="1"/>
  <c r="E314" i="13"/>
  <c r="F314" i="13" s="1"/>
  <c r="E313" i="13"/>
  <c r="E312" i="13"/>
  <c r="F312" i="13" s="1"/>
  <c r="E311" i="13"/>
  <c r="E310" i="13"/>
  <c r="F310" i="13" s="1"/>
  <c r="E309" i="13"/>
  <c r="E308" i="13"/>
  <c r="F308" i="13" s="1"/>
  <c r="E307" i="13"/>
  <c r="F307" i="13" s="1"/>
  <c r="E306" i="13"/>
  <c r="F306" i="13" s="1"/>
  <c r="E305" i="13"/>
  <c r="E304" i="13"/>
  <c r="F304" i="13" s="1"/>
  <c r="E303" i="13"/>
  <c r="E302" i="13"/>
  <c r="F302" i="13" s="1"/>
  <c r="E301" i="13"/>
  <c r="F301" i="13" s="1"/>
  <c r="E300" i="13"/>
  <c r="F300" i="13" s="1"/>
  <c r="E299" i="13"/>
  <c r="F299" i="13" s="1"/>
  <c r="E298" i="13"/>
  <c r="F298" i="13" s="1"/>
  <c r="E297" i="13"/>
  <c r="E296" i="13"/>
  <c r="F296" i="13" s="1"/>
  <c r="E295" i="13"/>
  <c r="E294" i="13"/>
  <c r="F294" i="13" s="1"/>
  <c r="E293" i="13"/>
  <c r="F293" i="13" s="1"/>
  <c r="E292" i="13"/>
  <c r="F292" i="13" s="1"/>
  <c r="E291" i="13"/>
  <c r="F291" i="13" s="1"/>
  <c r="E290" i="13"/>
  <c r="F290" i="13" s="1"/>
  <c r="E289" i="13"/>
  <c r="E288" i="13"/>
  <c r="F288" i="13" s="1"/>
  <c r="E287" i="13"/>
  <c r="E286" i="13"/>
  <c r="F286" i="13" s="1"/>
  <c r="E285" i="13"/>
  <c r="E284" i="13"/>
  <c r="F284" i="13" s="1"/>
  <c r="E283" i="13"/>
  <c r="F283" i="13" s="1"/>
  <c r="E282" i="13"/>
  <c r="F282" i="13" s="1"/>
  <c r="E281" i="13"/>
  <c r="E280" i="13"/>
  <c r="F280" i="13" s="1"/>
  <c r="E279" i="13"/>
  <c r="E278" i="13"/>
  <c r="F278" i="13" s="1"/>
  <c r="E277" i="13"/>
  <c r="E276" i="13"/>
  <c r="F276" i="13" s="1"/>
  <c r="E275" i="13"/>
  <c r="F275" i="13" s="1"/>
  <c r="E274" i="13"/>
  <c r="F274" i="13" s="1"/>
  <c r="E273" i="13"/>
  <c r="E272" i="13"/>
  <c r="F272" i="13" s="1"/>
  <c r="E271" i="13"/>
  <c r="E270" i="13"/>
  <c r="F270" i="13" s="1"/>
  <c r="E269" i="13"/>
  <c r="E268" i="13"/>
  <c r="F268" i="13" s="1"/>
  <c r="E267" i="13"/>
  <c r="F267" i="13" s="1"/>
  <c r="E266" i="13"/>
  <c r="F266" i="13" s="1"/>
  <c r="E265" i="13"/>
  <c r="E264" i="13"/>
  <c r="F264" i="13" s="1"/>
  <c r="E263" i="13"/>
  <c r="E262" i="13"/>
  <c r="F262" i="13" s="1"/>
  <c r="E261" i="13"/>
  <c r="E260" i="13"/>
  <c r="F260" i="13" s="1"/>
  <c r="E259" i="13"/>
  <c r="F259" i="13" s="1"/>
  <c r="E258" i="13"/>
  <c r="F258" i="13" s="1"/>
  <c r="E257" i="13"/>
  <c r="E256" i="13"/>
  <c r="F256" i="13" s="1"/>
  <c r="E255" i="13"/>
  <c r="E254" i="13"/>
  <c r="F254" i="13" s="1"/>
  <c r="E253" i="13"/>
  <c r="E252" i="13"/>
  <c r="F252" i="13" s="1"/>
  <c r="E251" i="13"/>
  <c r="F251" i="13" s="1"/>
  <c r="E250" i="13"/>
  <c r="F250" i="13" s="1"/>
  <c r="E249" i="13"/>
  <c r="E248" i="13"/>
  <c r="F248" i="13" s="1"/>
  <c r="E247" i="13"/>
  <c r="E246" i="13"/>
  <c r="F246" i="13" s="1"/>
  <c r="E245" i="13"/>
  <c r="E244" i="13"/>
  <c r="F244" i="13" s="1"/>
  <c r="E243" i="13"/>
  <c r="F243" i="13" s="1"/>
  <c r="E242" i="13"/>
  <c r="F242" i="13" s="1"/>
  <c r="E241" i="13"/>
  <c r="E240" i="13"/>
  <c r="F240" i="13" s="1"/>
  <c r="E239" i="13"/>
  <c r="E238" i="13"/>
  <c r="F238" i="13" s="1"/>
  <c r="E237" i="13"/>
  <c r="E236" i="13"/>
  <c r="F236" i="13" s="1"/>
  <c r="E235" i="13"/>
  <c r="F235" i="13" s="1"/>
  <c r="E234" i="13"/>
  <c r="F234" i="13" s="1"/>
  <c r="E233" i="13"/>
  <c r="E232" i="13"/>
  <c r="F232" i="13" s="1"/>
  <c r="E231" i="13"/>
  <c r="E230" i="13"/>
  <c r="F230" i="13" s="1"/>
  <c r="E229" i="13"/>
  <c r="E228" i="13"/>
  <c r="F228" i="13" s="1"/>
  <c r="E227" i="13"/>
  <c r="F227" i="13" s="1"/>
  <c r="E226" i="13"/>
  <c r="F226" i="13" s="1"/>
  <c r="E225" i="13"/>
  <c r="E224" i="13"/>
  <c r="F224" i="13" s="1"/>
  <c r="E223" i="13"/>
  <c r="E222" i="13"/>
  <c r="F222" i="13" s="1"/>
  <c r="E221" i="13"/>
  <c r="F221" i="13" s="1"/>
  <c r="E220" i="13"/>
  <c r="F220" i="13" s="1"/>
  <c r="E219" i="13"/>
  <c r="F219" i="13" s="1"/>
  <c r="E218" i="13"/>
  <c r="F218" i="13" s="1"/>
  <c r="E217" i="13"/>
  <c r="E216" i="13"/>
  <c r="F216" i="13" s="1"/>
  <c r="E215" i="13"/>
  <c r="E214" i="13"/>
  <c r="F214" i="13" s="1"/>
  <c r="E213" i="13"/>
  <c r="F213" i="13" s="1"/>
  <c r="E212" i="13"/>
  <c r="F212" i="13" s="1"/>
  <c r="E211" i="13"/>
  <c r="F211" i="13" s="1"/>
  <c r="E210" i="13"/>
  <c r="F210" i="13" s="1"/>
  <c r="E209" i="13"/>
  <c r="F209" i="13" s="1"/>
  <c r="E208" i="13"/>
  <c r="F208" i="13" s="1"/>
  <c r="E207" i="13"/>
  <c r="E206" i="13"/>
  <c r="F206" i="13" s="1"/>
  <c r="E205" i="13"/>
  <c r="F205" i="13" s="1"/>
  <c r="E204" i="13"/>
  <c r="F204" i="13" s="1"/>
  <c r="E203" i="13"/>
  <c r="F203" i="13" s="1"/>
  <c r="E202" i="13"/>
  <c r="F202" i="13" s="1"/>
  <c r="E201" i="13"/>
  <c r="E200" i="13"/>
  <c r="F200" i="13" s="1"/>
  <c r="E199" i="13"/>
  <c r="E198" i="13"/>
  <c r="F198" i="13" s="1"/>
  <c r="E197" i="13"/>
  <c r="F197" i="13" s="1"/>
  <c r="E196" i="13"/>
  <c r="F196" i="13" s="1"/>
  <c r="E195" i="13"/>
  <c r="F195" i="13" s="1"/>
  <c r="E194" i="13"/>
  <c r="F194" i="13" s="1"/>
  <c r="E193" i="13"/>
  <c r="E192" i="13"/>
  <c r="F192" i="13" s="1"/>
  <c r="E191" i="13"/>
  <c r="E190" i="13"/>
  <c r="F190" i="13" s="1"/>
  <c r="E189" i="13"/>
  <c r="F189" i="13" s="1"/>
  <c r="E188" i="13"/>
  <c r="F188" i="13" s="1"/>
  <c r="E187" i="13"/>
  <c r="E186" i="13"/>
  <c r="F186" i="13" s="1"/>
  <c r="E185" i="13"/>
  <c r="E184" i="13"/>
  <c r="F184" i="13" s="1"/>
  <c r="E183" i="13"/>
  <c r="E182" i="13"/>
  <c r="F182" i="13" s="1"/>
  <c r="E181" i="13"/>
  <c r="F181" i="13" s="1"/>
  <c r="E180" i="13"/>
  <c r="F180" i="13" s="1"/>
  <c r="E179" i="13"/>
  <c r="F179" i="13" s="1"/>
  <c r="E178" i="13"/>
  <c r="F178" i="13" s="1"/>
  <c r="E177" i="13"/>
  <c r="E176" i="13"/>
  <c r="F176" i="13" s="1"/>
  <c r="E175" i="13"/>
  <c r="E174" i="13"/>
  <c r="F174" i="13" s="1"/>
  <c r="E173" i="13"/>
  <c r="F173" i="13" s="1"/>
  <c r="E172" i="13"/>
  <c r="E171" i="13"/>
  <c r="F171" i="13" s="1"/>
  <c r="E170" i="13"/>
  <c r="F170" i="13" s="1"/>
  <c r="E169" i="13"/>
  <c r="E168" i="13"/>
  <c r="F168" i="13" s="1"/>
  <c r="E167" i="13"/>
  <c r="E166" i="13"/>
  <c r="F166" i="13" s="1"/>
  <c r="E165" i="13"/>
  <c r="F165" i="13" s="1"/>
  <c r="E164" i="13"/>
  <c r="E163" i="13"/>
  <c r="F163" i="13" s="1"/>
  <c r="E162" i="13"/>
  <c r="F162" i="13" s="1"/>
  <c r="E161" i="13"/>
  <c r="E160" i="13"/>
  <c r="F160" i="13" s="1"/>
  <c r="E159" i="13"/>
  <c r="E158" i="13"/>
  <c r="F158" i="13" s="1"/>
  <c r="E157" i="13"/>
  <c r="F157" i="13" s="1"/>
  <c r="E156" i="13"/>
  <c r="E155" i="13"/>
  <c r="F155" i="13" s="1"/>
  <c r="E154" i="13"/>
  <c r="F154" i="13" s="1"/>
  <c r="E153" i="13"/>
  <c r="E152" i="13"/>
  <c r="F152" i="13" s="1"/>
  <c r="E151" i="13"/>
  <c r="E150" i="13"/>
  <c r="F150" i="13" s="1"/>
  <c r="E149" i="13"/>
  <c r="F149" i="13" s="1"/>
  <c r="E148" i="13"/>
  <c r="E147" i="13"/>
  <c r="F147" i="13" s="1"/>
  <c r="E146" i="13"/>
  <c r="F146" i="13" s="1"/>
  <c r="E145" i="13"/>
  <c r="E144" i="13"/>
  <c r="F144" i="13" s="1"/>
  <c r="E143" i="13"/>
  <c r="E142" i="13"/>
  <c r="F142" i="13" s="1"/>
  <c r="E141" i="13"/>
  <c r="F141" i="13" s="1"/>
  <c r="E140" i="13"/>
  <c r="F140" i="13" s="1"/>
  <c r="E139" i="13"/>
  <c r="F139" i="13" s="1"/>
  <c r="E138" i="13"/>
  <c r="F138" i="13" s="1"/>
  <c r="E137" i="13"/>
  <c r="E136" i="13"/>
  <c r="F136" i="13" s="1"/>
  <c r="E135" i="13"/>
  <c r="E134" i="13"/>
  <c r="F134" i="13" s="1"/>
  <c r="E133" i="13"/>
  <c r="F133" i="13" s="1"/>
  <c r="E132" i="13"/>
  <c r="E131" i="13"/>
  <c r="F131" i="13" s="1"/>
  <c r="E130" i="13"/>
  <c r="F130" i="13" s="1"/>
  <c r="E129" i="13"/>
  <c r="E128" i="13"/>
  <c r="F128" i="13" s="1"/>
  <c r="E127" i="13"/>
  <c r="E126" i="13"/>
  <c r="F126" i="13" s="1"/>
  <c r="E125" i="13"/>
  <c r="F125" i="13" s="1"/>
  <c r="E124" i="13"/>
  <c r="E123" i="13"/>
  <c r="F123" i="13" s="1"/>
  <c r="E122" i="13"/>
  <c r="F122" i="13" s="1"/>
  <c r="E121" i="13"/>
  <c r="E120" i="13"/>
  <c r="F120" i="13" s="1"/>
  <c r="E119" i="13"/>
  <c r="E118" i="13"/>
  <c r="F118" i="13" s="1"/>
  <c r="E117" i="13"/>
  <c r="F117" i="13" s="1"/>
  <c r="E116" i="13"/>
  <c r="E115" i="13"/>
  <c r="F115" i="13" s="1"/>
  <c r="E114" i="13"/>
  <c r="F114" i="13" s="1"/>
  <c r="E113" i="13"/>
  <c r="E112" i="13"/>
  <c r="F112" i="13" s="1"/>
  <c r="E111" i="13"/>
  <c r="E110" i="13"/>
  <c r="F110" i="13" s="1"/>
  <c r="E109" i="13"/>
  <c r="F109" i="13" s="1"/>
  <c r="E108" i="13"/>
  <c r="F108" i="13" s="1"/>
  <c r="E107" i="13"/>
  <c r="F107" i="13" s="1"/>
  <c r="E106" i="13"/>
  <c r="F106" i="13" s="1"/>
  <c r="E105" i="13"/>
  <c r="E104" i="13"/>
  <c r="F104" i="13" s="1"/>
  <c r="E103" i="13"/>
  <c r="E102" i="13"/>
  <c r="F102" i="13" s="1"/>
  <c r="E101" i="13"/>
  <c r="F101" i="13" s="1"/>
  <c r="E100" i="13"/>
  <c r="E99" i="13"/>
  <c r="F99" i="13" s="1"/>
  <c r="E98" i="13"/>
  <c r="F98" i="13" s="1"/>
  <c r="E97" i="13"/>
  <c r="E96" i="13"/>
  <c r="F96" i="13" s="1"/>
  <c r="E95" i="13"/>
  <c r="E94" i="13"/>
  <c r="F94" i="13" s="1"/>
  <c r="E93" i="13"/>
  <c r="F93" i="13" s="1"/>
  <c r="E92" i="13"/>
  <c r="E91" i="13"/>
  <c r="F91" i="13" s="1"/>
  <c r="E90" i="13"/>
  <c r="F90" i="13" s="1"/>
  <c r="E89" i="13"/>
  <c r="E88" i="13"/>
  <c r="F88" i="13" s="1"/>
  <c r="E87" i="13"/>
  <c r="E86" i="13"/>
  <c r="F86" i="13" s="1"/>
  <c r="E85" i="13"/>
  <c r="F85" i="13" s="1"/>
  <c r="E84" i="13"/>
  <c r="E83" i="13"/>
  <c r="F83" i="13" s="1"/>
  <c r="E82" i="13"/>
  <c r="F82" i="13" s="1"/>
  <c r="E81" i="13"/>
  <c r="E80" i="13"/>
  <c r="F80" i="13" s="1"/>
  <c r="E79" i="13"/>
  <c r="E78" i="13"/>
  <c r="F78" i="13" s="1"/>
  <c r="E77" i="13"/>
  <c r="F77" i="13" s="1"/>
  <c r="E76" i="13"/>
  <c r="F76" i="13" s="1"/>
  <c r="E75" i="13"/>
  <c r="F75" i="13" s="1"/>
  <c r="E74" i="13"/>
  <c r="F74" i="13" s="1"/>
  <c r="E73" i="13"/>
  <c r="E72" i="13"/>
  <c r="F72" i="13" s="1"/>
  <c r="E71" i="13"/>
  <c r="E70" i="13"/>
  <c r="F70" i="13" s="1"/>
  <c r="E69" i="13"/>
  <c r="F69" i="13" s="1"/>
  <c r="E68" i="13"/>
  <c r="E67" i="13"/>
  <c r="F67" i="13" s="1"/>
  <c r="E66" i="13"/>
  <c r="F66" i="13" s="1"/>
  <c r="E65" i="13"/>
  <c r="E64" i="13"/>
  <c r="F64" i="13" s="1"/>
  <c r="E63" i="13"/>
  <c r="E62" i="13"/>
  <c r="F62" i="13" s="1"/>
  <c r="E61" i="13"/>
  <c r="F61" i="13" s="1"/>
  <c r="E60" i="13"/>
  <c r="E59" i="13"/>
  <c r="F59" i="13" s="1"/>
  <c r="E58" i="13"/>
  <c r="F58" i="13" s="1"/>
  <c r="E57" i="13"/>
  <c r="E56" i="13"/>
  <c r="F56" i="13" s="1"/>
  <c r="E55" i="13"/>
  <c r="E54" i="13"/>
  <c r="F54" i="13" s="1"/>
  <c r="E53" i="13"/>
  <c r="F53" i="13" s="1"/>
  <c r="E52" i="13"/>
  <c r="E51" i="13"/>
  <c r="F51" i="13" s="1"/>
  <c r="E50" i="13"/>
  <c r="F50" i="13" s="1"/>
  <c r="E49" i="13"/>
  <c r="E48" i="13"/>
  <c r="F48" i="13" s="1"/>
  <c r="E47" i="13"/>
  <c r="E46" i="13"/>
  <c r="F46" i="13" s="1"/>
  <c r="E45" i="13"/>
  <c r="F45" i="13" s="1"/>
  <c r="E44" i="13"/>
  <c r="F44" i="13" s="1"/>
  <c r="E43" i="13"/>
  <c r="F43" i="13" s="1"/>
  <c r="E42" i="13"/>
  <c r="F42" i="13" s="1"/>
  <c r="E41" i="13"/>
  <c r="E40" i="13"/>
  <c r="F40" i="13" s="1"/>
  <c r="E39" i="13"/>
  <c r="E38" i="13"/>
  <c r="F38" i="13" s="1"/>
  <c r="E37" i="13"/>
  <c r="F37" i="13" s="1"/>
  <c r="E36" i="13"/>
  <c r="E35" i="13"/>
  <c r="F35" i="13" s="1"/>
  <c r="E34" i="13"/>
  <c r="F34" i="13" s="1"/>
  <c r="E33" i="13"/>
  <c r="E32" i="13"/>
  <c r="F32" i="13" s="1"/>
  <c r="E31" i="13"/>
  <c r="E30" i="13"/>
  <c r="F30" i="13" s="1"/>
  <c r="E29" i="13"/>
  <c r="F29" i="13" s="1"/>
  <c r="E28" i="13"/>
  <c r="E27" i="13"/>
  <c r="F27" i="13" s="1"/>
  <c r="E26" i="13"/>
  <c r="F26" i="13" s="1"/>
  <c r="E25" i="13"/>
  <c r="E24" i="13"/>
  <c r="F24" i="13" s="1"/>
  <c r="E23" i="13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E16" i="13"/>
  <c r="F16" i="13" s="1"/>
  <c r="E15" i="13"/>
  <c r="E14" i="13"/>
  <c r="F14" i="13" s="1"/>
  <c r="E13" i="13"/>
  <c r="F13" i="13" s="1"/>
  <c r="E12" i="13"/>
  <c r="F12" i="13" s="1"/>
  <c r="E11" i="13"/>
  <c r="F11" i="13" s="1"/>
  <c r="E10" i="13"/>
  <c r="F10" i="13" s="1"/>
  <c r="B11" i="13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B349" i="13" s="1"/>
  <c r="B350" i="13" s="1"/>
  <c r="B351" i="13" s="1"/>
  <c r="B352" i="13" s="1"/>
  <c r="B353" i="13" s="1"/>
  <c r="B354" i="13" s="1"/>
  <c r="B355" i="13" s="1"/>
  <c r="B356" i="13" s="1"/>
  <c r="B357" i="13" s="1"/>
  <c r="B358" i="13" s="1"/>
  <c r="B359" i="13" s="1"/>
  <c r="B360" i="13" s="1"/>
  <c r="B361" i="13" s="1"/>
  <c r="B362" i="13" s="1"/>
  <c r="B363" i="13" s="1"/>
  <c r="B364" i="13" s="1"/>
  <c r="B365" i="13" s="1"/>
  <c r="B366" i="13" s="1"/>
  <c r="B367" i="13" s="1"/>
  <c r="B368" i="13" s="1"/>
  <c r="B369" i="13" s="1"/>
  <c r="B370" i="13" s="1"/>
  <c r="B371" i="13" s="1"/>
  <c r="B372" i="13" s="1"/>
  <c r="B373" i="13" s="1"/>
  <c r="B374" i="13" s="1"/>
  <c r="B375" i="13" s="1"/>
  <c r="B376" i="13" s="1"/>
  <c r="B377" i="13" s="1"/>
  <c r="B378" i="13" s="1"/>
  <c r="B379" i="13" s="1"/>
  <c r="B380" i="13" s="1"/>
  <c r="B381" i="13" s="1"/>
  <c r="B382" i="13" s="1"/>
  <c r="B383" i="13" s="1"/>
  <c r="B10" i="13"/>
  <c r="M6" i="11"/>
  <c r="M7" i="11"/>
  <c r="M8" i="11"/>
  <c r="M9" i="11"/>
  <c r="M10" i="11"/>
  <c r="M11" i="11"/>
  <c r="M12" i="11"/>
  <c r="M13" i="11"/>
  <c r="M14" i="11"/>
  <c r="M15" i="11"/>
  <c r="M16" i="11"/>
  <c r="M17" i="11"/>
  <c r="M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5" i="11"/>
  <c r="J13" i="19" l="1"/>
  <c r="E7" i="19"/>
  <c r="F7" i="19" s="1"/>
  <c r="E15" i="19"/>
  <c r="F15" i="19" s="1"/>
  <c r="E23" i="19"/>
  <c r="F23" i="19" s="1"/>
  <c r="E31" i="19"/>
  <c r="F31" i="19" s="1"/>
  <c r="E39" i="19"/>
  <c r="F39" i="19" s="1"/>
  <c r="E47" i="19"/>
  <c r="F47" i="19" s="1"/>
  <c r="E55" i="19"/>
  <c r="F55" i="19" s="1"/>
  <c r="E63" i="19"/>
  <c r="F63" i="19" s="1"/>
  <c r="E71" i="19"/>
  <c r="F71" i="19" s="1"/>
  <c r="E79" i="19"/>
  <c r="F79" i="19" s="1"/>
  <c r="E87" i="19"/>
  <c r="F87" i="19" s="1"/>
  <c r="E95" i="19"/>
  <c r="F95" i="19" s="1"/>
  <c r="E103" i="19"/>
  <c r="F103" i="19" s="1"/>
  <c r="E111" i="19"/>
  <c r="F111" i="19" s="1"/>
  <c r="E119" i="19"/>
  <c r="F119" i="19" s="1"/>
  <c r="E127" i="19"/>
  <c r="F127" i="19" s="1"/>
  <c r="E135" i="19"/>
  <c r="F135" i="19" s="1"/>
  <c r="E143" i="19"/>
  <c r="F143" i="19" s="1"/>
  <c r="E151" i="19"/>
  <c r="F151" i="19" s="1"/>
  <c r="E159" i="19"/>
  <c r="F159" i="19" s="1"/>
  <c r="E167" i="19"/>
  <c r="F167" i="19" s="1"/>
  <c r="E175" i="19"/>
  <c r="F175" i="19" s="1"/>
  <c r="E183" i="19"/>
  <c r="F183" i="19" s="1"/>
  <c r="E191" i="19"/>
  <c r="F191" i="19" s="1"/>
  <c r="E199" i="19"/>
  <c r="F199" i="19" s="1"/>
  <c r="E207" i="19"/>
  <c r="F207" i="19" s="1"/>
  <c r="E215" i="19"/>
  <c r="F215" i="19" s="1"/>
  <c r="E223" i="19"/>
  <c r="F223" i="19" s="1"/>
  <c r="E231" i="19"/>
  <c r="F231" i="19" s="1"/>
  <c r="E239" i="19"/>
  <c r="F239" i="19" s="1"/>
  <c r="E247" i="19"/>
  <c r="F247" i="19" s="1"/>
  <c r="E255" i="19"/>
  <c r="F255" i="19" s="1"/>
  <c r="E263" i="19"/>
  <c r="F263" i="19" s="1"/>
  <c r="E271" i="19"/>
  <c r="F271" i="19" s="1"/>
  <c r="E279" i="19"/>
  <c r="F279" i="19" s="1"/>
  <c r="E287" i="19"/>
  <c r="F287" i="19" s="1"/>
  <c r="E295" i="19"/>
  <c r="F295" i="19" s="1"/>
  <c r="E303" i="19"/>
  <c r="F303" i="19" s="1"/>
  <c r="E311" i="19"/>
  <c r="F311" i="19" s="1"/>
  <c r="E319" i="19"/>
  <c r="F319" i="19" s="1"/>
  <c r="E327" i="19"/>
  <c r="F327" i="19" s="1"/>
  <c r="E335" i="19"/>
  <c r="F335" i="19" s="1"/>
  <c r="E343" i="19"/>
  <c r="F343" i="19" s="1"/>
  <c r="E351" i="19"/>
  <c r="F351" i="19" s="1"/>
  <c r="E359" i="19"/>
  <c r="F359" i="19" s="1"/>
  <c r="E367" i="19"/>
  <c r="F367" i="19" s="1"/>
  <c r="E375" i="19"/>
  <c r="F375" i="19" s="1"/>
  <c r="E383" i="19"/>
  <c r="F383" i="19" s="1"/>
  <c r="E391" i="19"/>
  <c r="F391" i="19" s="1"/>
  <c r="E45" i="19"/>
  <c r="F45" i="19" s="1"/>
  <c r="E53" i="19"/>
  <c r="F53" i="19" s="1"/>
  <c r="E69" i="19"/>
  <c r="F69" i="19" s="1"/>
  <c r="E101" i="19"/>
  <c r="F101" i="19" s="1"/>
  <c r="E117" i="19"/>
  <c r="F117" i="19" s="1"/>
  <c r="E141" i="19"/>
  <c r="F141" i="19" s="1"/>
  <c r="E173" i="19"/>
  <c r="F173" i="19" s="1"/>
  <c r="E221" i="19"/>
  <c r="F221" i="19" s="1"/>
  <c r="E253" i="19"/>
  <c r="F253" i="19" s="1"/>
  <c r="E293" i="19"/>
  <c r="F293" i="19" s="1"/>
  <c r="E325" i="19"/>
  <c r="F325" i="19" s="1"/>
  <c r="E365" i="19"/>
  <c r="F365" i="19" s="1"/>
  <c r="E30" i="19"/>
  <c r="F30" i="19" s="1"/>
  <c r="E110" i="19"/>
  <c r="F110" i="19" s="1"/>
  <c r="E158" i="19"/>
  <c r="F158" i="19" s="1"/>
  <c r="E190" i="19"/>
  <c r="F190" i="19" s="1"/>
  <c r="E238" i="19"/>
  <c r="F238" i="19" s="1"/>
  <c r="E278" i="19"/>
  <c r="F278" i="19" s="1"/>
  <c r="E310" i="19"/>
  <c r="F310" i="19" s="1"/>
  <c r="E350" i="19"/>
  <c r="F350" i="19" s="1"/>
  <c r="E390" i="19"/>
  <c r="F390" i="19" s="1"/>
  <c r="E8" i="19"/>
  <c r="F8" i="19" s="1"/>
  <c r="E16" i="19"/>
  <c r="F16" i="19" s="1"/>
  <c r="E24" i="19"/>
  <c r="F24" i="19" s="1"/>
  <c r="E32" i="19"/>
  <c r="F32" i="19" s="1"/>
  <c r="E40" i="19"/>
  <c r="F40" i="19" s="1"/>
  <c r="E48" i="19"/>
  <c r="F48" i="19" s="1"/>
  <c r="E56" i="19"/>
  <c r="F56" i="19" s="1"/>
  <c r="E64" i="19"/>
  <c r="F64" i="19" s="1"/>
  <c r="E72" i="19"/>
  <c r="F72" i="19" s="1"/>
  <c r="E80" i="19"/>
  <c r="F80" i="19" s="1"/>
  <c r="E88" i="19"/>
  <c r="F88" i="19" s="1"/>
  <c r="E96" i="19"/>
  <c r="F96" i="19" s="1"/>
  <c r="E104" i="19"/>
  <c r="F104" i="19" s="1"/>
  <c r="E112" i="19"/>
  <c r="F112" i="19" s="1"/>
  <c r="E120" i="19"/>
  <c r="F120" i="19" s="1"/>
  <c r="E128" i="19"/>
  <c r="F128" i="19" s="1"/>
  <c r="E136" i="19"/>
  <c r="F136" i="19" s="1"/>
  <c r="E144" i="19"/>
  <c r="F144" i="19" s="1"/>
  <c r="E152" i="19"/>
  <c r="F152" i="19" s="1"/>
  <c r="E160" i="19"/>
  <c r="F160" i="19" s="1"/>
  <c r="E168" i="19"/>
  <c r="F168" i="19" s="1"/>
  <c r="E176" i="19"/>
  <c r="F176" i="19" s="1"/>
  <c r="E184" i="19"/>
  <c r="F184" i="19" s="1"/>
  <c r="E192" i="19"/>
  <c r="F192" i="19" s="1"/>
  <c r="E200" i="19"/>
  <c r="F200" i="19" s="1"/>
  <c r="E208" i="19"/>
  <c r="F208" i="19" s="1"/>
  <c r="E216" i="19"/>
  <c r="F216" i="19" s="1"/>
  <c r="E224" i="19"/>
  <c r="F224" i="19" s="1"/>
  <c r="E232" i="19"/>
  <c r="F232" i="19" s="1"/>
  <c r="E240" i="19"/>
  <c r="F240" i="19" s="1"/>
  <c r="E248" i="19"/>
  <c r="F248" i="19" s="1"/>
  <c r="E256" i="19"/>
  <c r="F256" i="19" s="1"/>
  <c r="E264" i="19"/>
  <c r="F264" i="19" s="1"/>
  <c r="E272" i="19"/>
  <c r="F272" i="19" s="1"/>
  <c r="E280" i="19"/>
  <c r="F280" i="19" s="1"/>
  <c r="E288" i="19"/>
  <c r="F288" i="19" s="1"/>
  <c r="E296" i="19"/>
  <c r="F296" i="19" s="1"/>
  <c r="E304" i="19"/>
  <c r="F304" i="19" s="1"/>
  <c r="E312" i="19"/>
  <c r="F312" i="19" s="1"/>
  <c r="E320" i="19"/>
  <c r="F320" i="19" s="1"/>
  <c r="E328" i="19"/>
  <c r="F328" i="19" s="1"/>
  <c r="E336" i="19"/>
  <c r="F336" i="19" s="1"/>
  <c r="E344" i="19"/>
  <c r="F344" i="19" s="1"/>
  <c r="E352" i="19"/>
  <c r="F352" i="19" s="1"/>
  <c r="E360" i="19"/>
  <c r="F360" i="19" s="1"/>
  <c r="E368" i="19"/>
  <c r="F368" i="19" s="1"/>
  <c r="E376" i="19"/>
  <c r="F376" i="19" s="1"/>
  <c r="E384" i="19"/>
  <c r="F384" i="19" s="1"/>
  <c r="E392" i="19"/>
  <c r="F392" i="19" s="1"/>
  <c r="E13" i="19"/>
  <c r="F13" i="19" s="1"/>
  <c r="E77" i="19"/>
  <c r="F77" i="19" s="1"/>
  <c r="E125" i="19"/>
  <c r="F125" i="19" s="1"/>
  <c r="E157" i="19"/>
  <c r="F157" i="19" s="1"/>
  <c r="E189" i="19"/>
  <c r="F189" i="19" s="1"/>
  <c r="E229" i="19"/>
  <c r="F229" i="19" s="1"/>
  <c r="E261" i="19"/>
  <c r="F261" i="19" s="1"/>
  <c r="E285" i="19"/>
  <c r="F285" i="19" s="1"/>
  <c r="E317" i="19"/>
  <c r="F317" i="19" s="1"/>
  <c r="E349" i="19"/>
  <c r="F349" i="19" s="1"/>
  <c r="E381" i="19"/>
  <c r="F381" i="19" s="1"/>
  <c r="E22" i="19"/>
  <c r="F22" i="19" s="1"/>
  <c r="E62" i="19"/>
  <c r="F62" i="19" s="1"/>
  <c r="E78" i="19"/>
  <c r="F78" i="19" s="1"/>
  <c r="E102" i="19"/>
  <c r="F102" i="19" s="1"/>
  <c r="E134" i="19"/>
  <c r="F134" i="19" s="1"/>
  <c r="E174" i="19"/>
  <c r="F174" i="19" s="1"/>
  <c r="E222" i="19"/>
  <c r="F222" i="19" s="1"/>
  <c r="E262" i="19"/>
  <c r="F262" i="19" s="1"/>
  <c r="E302" i="19"/>
  <c r="F302" i="19" s="1"/>
  <c r="E342" i="19"/>
  <c r="F342" i="19" s="1"/>
  <c r="E382" i="19"/>
  <c r="F382" i="19" s="1"/>
  <c r="E9" i="19"/>
  <c r="F9" i="19" s="1"/>
  <c r="E17" i="19"/>
  <c r="F17" i="19" s="1"/>
  <c r="E25" i="19"/>
  <c r="F25" i="19" s="1"/>
  <c r="E33" i="19"/>
  <c r="F33" i="19" s="1"/>
  <c r="E41" i="19"/>
  <c r="F41" i="19" s="1"/>
  <c r="E49" i="19"/>
  <c r="F49" i="19" s="1"/>
  <c r="E57" i="19"/>
  <c r="F57" i="19" s="1"/>
  <c r="E65" i="19"/>
  <c r="F65" i="19" s="1"/>
  <c r="E73" i="19"/>
  <c r="F73" i="19" s="1"/>
  <c r="E81" i="19"/>
  <c r="F81" i="19" s="1"/>
  <c r="E89" i="19"/>
  <c r="F89" i="19" s="1"/>
  <c r="E97" i="19"/>
  <c r="F97" i="19" s="1"/>
  <c r="E105" i="19"/>
  <c r="F105" i="19" s="1"/>
  <c r="E113" i="19"/>
  <c r="F113" i="19" s="1"/>
  <c r="E121" i="19"/>
  <c r="F121" i="19" s="1"/>
  <c r="E129" i="19"/>
  <c r="F129" i="19" s="1"/>
  <c r="E137" i="19"/>
  <c r="F137" i="19" s="1"/>
  <c r="E145" i="19"/>
  <c r="F145" i="19" s="1"/>
  <c r="E153" i="19"/>
  <c r="F153" i="19" s="1"/>
  <c r="E161" i="19"/>
  <c r="F161" i="19" s="1"/>
  <c r="E169" i="19"/>
  <c r="F169" i="19" s="1"/>
  <c r="E177" i="19"/>
  <c r="F177" i="19" s="1"/>
  <c r="E185" i="19"/>
  <c r="F185" i="19" s="1"/>
  <c r="E193" i="19"/>
  <c r="F193" i="19" s="1"/>
  <c r="E201" i="19"/>
  <c r="F201" i="19" s="1"/>
  <c r="E209" i="19"/>
  <c r="F209" i="19" s="1"/>
  <c r="E217" i="19"/>
  <c r="F217" i="19" s="1"/>
  <c r="E225" i="19"/>
  <c r="F225" i="19" s="1"/>
  <c r="E233" i="19"/>
  <c r="F233" i="19" s="1"/>
  <c r="E241" i="19"/>
  <c r="F241" i="19" s="1"/>
  <c r="E249" i="19"/>
  <c r="F249" i="19" s="1"/>
  <c r="E257" i="19"/>
  <c r="F257" i="19" s="1"/>
  <c r="E265" i="19"/>
  <c r="F265" i="19" s="1"/>
  <c r="E273" i="19"/>
  <c r="F273" i="19" s="1"/>
  <c r="E281" i="19"/>
  <c r="F281" i="19" s="1"/>
  <c r="E289" i="19"/>
  <c r="F289" i="19" s="1"/>
  <c r="E297" i="19"/>
  <c r="F297" i="19" s="1"/>
  <c r="E305" i="19"/>
  <c r="F305" i="19" s="1"/>
  <c r="E313" i="19"/>
  <c r="F313" i="19" s="1"/>
  <c r="E321" i="19"/>
  <c r="F321" i="19" s="1"/>
  <c r="E329" i="19"/>
  <c r="F329" i="19" s="1"/>
  <c r="E337" i="19"/>
  <c r="F337" i="19" s="1"/>
  <c r="E345" i="19"/>
  <c r="F345" i="19" s="1"/>
  <c r="E353" i="19"/>
  <c r="F353" i="19" s="1"/>
  <c r="E361" i="19"/>
  <c r="F361" i="19" s="1"/>
  <c r="E369" i="19"/>
  <c r="F369" i="19" s="1"/>
  <c r="E377" i="19"/>
  <c r="F377" i="19" s="1"/>
  <c r="E385" i="19"/>
  <c r="F385" i="19" s="1"/>
  <c r="E393" i="19"/>
  <c r="F393" i="19" s="1"/>
  <c r="E21" i="19"/>
  <c r="F21" i="19" s="1"/>
  <c r="E85" i="19"/>
  <c r="F85" i="19" s="1"/>
  <c r="E133" i="19"/>
  <c r="F133" i="19" s="1"/>
  <c r="E165" i="19"/>
  <c r="F165" i="19" s="1"/>
  <c r="E197" i="19"/>
  <c r="F197" i="19" s="1"/>
  <c r="E237" i="19"/>
  <c r="F237" i="19" s="1"/>
  <c r="E269" i="19"/>
  <c r="F269" i="19" s="1"/>
  <c r="E309" i="19"/>
  <c r="F309" i="19" s="1"/>
  <c r="E357" i="19"/>
  <c r="F357" i="19" s="1"/>
  <c r="E389" i="19"/>
  <c r="F389" i="19" s="1"/>
  <c r="E46" i="19"/>
  <c r="F46" i="19" s="1"/>
  <c r="E126" i="19"/>
  <c r="F126" i="19" s="1"/>
  <c r="E166" i="19"/>
  <c r="F166" i="19" s="1"/>
  <c r="E206" i="19"/>
  <c r="F206" i="19" s="1"/>
  <c r="E246" i="19"/>
  <c r="F246" i="19" s="1"/>
  <c r="E286" i="19"/>
  <c r="F286" i="19" s="1"/>
  <c r="E334" i="19"/>
  <c r="F334" i="19" s="1"/>
  <c r="E374" i="19"/>
  <c r="F374" i="19" s="1"/>
  <c r="E10" i="19"/>
  <c r="F10" i="19" s="1"/>
  <c r="E18" i="19"/>
  <c r="F18" i="19" s="1"/>
  <c r="E26" i="19"/>
  <c r="F26" i="19" s="1"/>
  <c r="E34" i="19"/>
  <c r="F34" i="19" s="1"/>
  <c r="E42" i="19"/>
  <c r="F42" i="19" s="1"/>
  <c r="E50" i="19"/>
  <c r="F50" i="19" s="1"/>
  <c r="E58" i="19"/>
  <c r="F58" i="19" s="1"/>
  <c r="E66" i="19"/>
  <c r="F66" i="19" s="1"/>
  <c r="E74" i="19"/>
  <c r="F74" i="19" s="1"/>
  <c r="E82" i="19"/>
  <c r="F82" i="19" s="1"/>
  <c r="E90" i="19"/>
  <c r="F90" i="19" s="1"/>
  <c r="E98" i="19"/>
  <c r="F98" i="19" s="1"/>
  <c r="E106" i="19"/>
  <c r="F106" i="19" s="1"/>
  <c r="E114" i="19"/>
  <c r="F114" i="19" s="1"/>
  <c r="E122" i="19"/>
  <c r="F122" i="19" s="1"/>
  <c r="E130" i="19"/>
  <c r="F130" i="19" s="1"/>
  <c r="E138" i="19"/>
  <c r="F138" i="19" s="1"/>
  <c r="E146" i="19"/>
  <c r="F146" i="19" s="1"/>
  <c r="E154" i="19"/>
  <c r="F154" i="19" s="1"/>
  <c r="E162" i="19"/>
  <c r="F162" i="19" s="1"/>
  <c r="E170" i="19"/>
  <c r="F170" i="19" s="1"/>
  <c r="E178" i="19"/>
  <c r="F178" i="19" s="1"/>
  <c r="E186" i="19"/>
  <c r="F186" i="19" s="1"/>
  <c r="E194" i="19"/>
  <c r="F194" i="19" s="1"/>
  <c r="E202" i="19"/>
  <c r="F202" i="19" s="1"/>
  <c r="E210" i="19"/>
  <c r="F210" i="19" s="1"/>
  <c r="E218" i="19"/>
  <c r="F218" i="19" s="1"/>
  <c r="E226" i="19"/>
  <c r="F226" i="19" s="1"/>
  <c r="E234" i="19"/>
  <c r="F234" i="19" s="1"/>
  <c r="E242" i="19"/>
  <c r="F242" i="19" s="1"/>
  <c r="E250" i="19"/>
  <c r="F250" i="19" s="1"/>
  <c r="E258" i="19"/>
  <c r="F258" i="19" s="1"/>
  <c r="E266" i="19"/>
  <c r="F266" i="19" s="1"/>
  <c r="E274" i="19"/>
  <c r="F274" i="19" s="1"/>
  <c r="E282" i="19"/>
  <c r="F282" i="19" s="1"/>
  <c r="E290" i="19"/>
  <c r="F290" i="19" s="1"/>
  <c r="E298" i="19"/>
  <c r="F298" i="19" s="1"/>
  <c r="E306" i="19"/>
  <c r="F306" i="19" s="1"/>
  <c r="E314" i="19"/>
  <c r="F314" i="19" s="1"/>
  <c r="E322" i="19"/>
  <c r="F322" i="19" s="1"/>
  <c r="E330" i="19"/>
  <c r="F330" i="19" s="1"/>
  <c r="E338" i="19"/>
  <c r="F338" i="19" s="1"/>
  <c r="E346" i="19"/>
  <c r="F346" i="19" s="1"/>
  <c r="E354" i="19"/>
  <c r="F354" i="19" s="1"/>
  <c r="E362" i="19"/>
  <c r="F362" i="19" s="1"/>
  <c r="E370" i="19"/>
  <c r="F370" i="19" s="1"/>
  <c r="E378" i="19"/>
  <c r="F378" i="19" s="1"/>
  <c r="E386" i="19"/>
  <c r="F386" i="19" s="1"/>
  <c r="E394" i="19"/>
  <c r="F394" i="19" s="1"/>
  <c r="E37" i="19"/>
  <c r="F37" i="19" s="1"/>
  <c r="E61" i="19"/>
  <c r="F61" i="19" s="1"/>
  <c r="E93" i="19"/>
  <c r="F93" i="19" s="1"/>
  <c r="E109" i="19"/>
  <c r="F109" i="19" s="1"/>
  <c r="E149" i="19"/>
  <c r="F149" i="19" s="1"/>
  <c r="E181" i="19"/>
  <c r="F181" i="19" s="1"/>
  <c r="E213" i="19"/>
  <c r="F213" i="19" s="1"/>
  <c r="E245" i="19"/>
  <c r="F245" i="19" s="1"/>
  <c r="E301" i="19"/>
  <c r="F301" i="19" s="1"/>
  <c r="E333" i="19"/>
  <c r="F333" i="19" s="1"/>
  <c r="E373" i="19"/>
  <c r="F373" i="19" s="1"/>
  <c r="E38" i="19"/>
  <c r="F38" i="19" s="1"/>
  <c r="E94" i="19"/>
  <c r="F94" i="19" s="1"/>
  <c r="E150" i="19"/>
  <c r="F150" i="19" s="1"/>
  <c r="E198" i="19"/>
  <c r="F198" i="19" s="1"/>
  <c r="E230" i="19"/>
  <c r="F230" i="19" s="1"/>
  <c r="E270" i="19"/>
  <c r="F270" i="19" s="1"/>
  <c r="E318" i="19"/>
  <c r="F318" i="19" s="1"/>
  <c r="E366" i="19"/>
  <c r="F366" i="19" s="1"/>
  <c r="E11" i="19"/>
  <c r="F11" i="19" s="1"/>
  <c r="E19" i="19"/>
  <c r="F19" i="19" s="1"/>
  <c r="E27" i="19"/>
  <c r="F27" i="19" s="1"/>
  <c r="E35" i="19"/>
  <c r="F35" i="19" s="1"/>
  <c r="E43" i="19"/>
  <c r="F43" i="19" s="1"/>
  <c r="E51" i="19"/>
  <c r="F51" i="19" s="1"/>
  <c r="E59" i="19"/>
  <c r="F59" i="19" s="1"/>
  <c r="E67" i="19"/>
  <c r="F67" i="19" s="1"/>
  <c r="E75" i="19"/>
  <c r="F75" i="19" s="1"/>
  <c r="E83" i="19"/>
  <c r="F83" i="19" s="1"/>
  <c r="E91" i="19"/>
  <c r="F91" i="19" s="1"/>
  <c r="E99" i="19"/>
  <c r="F99" i="19" s="1"/>
  <c r="E107" i="19"/>
  <c r="F107" i="19" s="1"/>
  <c r="E115" i="19"/>
  <c r="F115" i="19" s="1"/>
  <c r="E123" i="19"/>
  <c r="F123" i="19" s="1"/>
  <c r="E131" i="19"/>
  <c r="F131" i="19" s="1"/>
  <c r="E139" i="19"/>
  <c r="F139" i="19" s="1"/>
  <c r="E147" i="19"/>
  <c r="F147" i="19" s="1"/>
  <c r="E155" i="19"/>
  <c r="F155" i="19" s="1"/>
  <c r="E163" i="19"/>
  <c r="F163" i="19" s="1"/>
  <c r="E171" i="19"/>
  <c r="F171" i="19" s="1"/>
  <c r="E179" i="19"/>
  <c r="F179" i="19" s="1"/>
  <c r="E187" i="19"/>
  <c r="F187" i="19" s="1"/>
  <c r="E195" i="19"/>
  <c r="F195" i="19" s="1"/>
  <c r="E203" i="19"/>
  <c r="F203" i="19" s="1"/>
  <c r="E211" i="19"/>
  <c r="F211" i="19" s="1"/>
  <c r="E219" i="19"/>
  <c r="F219" i="19" s="1"/>
  <c r="E227" i="19"/>
  <c r="F227" i="19" s="1"/>
  <c r="E235" i="19"/>
  <c r="F235" i="19" s="1"/>
  <c r="E243" i="19"/>
  <c r="F243" i="19" s="1"/>
  <c r="E251" i="19"/>
  <c r="F251" i="19" s="1"/>
  <c r="E259" i="19"/>
  <c r="F259" i="19" s="1"/>
  <c r="E267" i="19"/>
  <c r="F267" i="19" s="1"/>
  <c r="E275" i="19"/>
  <c r="F275" i="19" s="1"/>
  <c r="E283" i="19"/>
  <c r="F283" i="19" s="1"/>
  <c r="E291" i="19"/>
  <c r="F291" i="19" s="1"/>
  <c r="E299" i="19"/>
  <c r="F299" i="19" s="1"/>
  <c r="E307" i="19"/>
  <c r="F307" i="19" s="1"/>
  <c r="E315" i="19"/>
  <c r="F315" i="19" s="1"/>
  <c r="E323" i="19"/>
  <c r="F323" i="19" s="1"/>
  <c r="E331" i="19"/>
  <c r="F331" i="19" s="1"/>
  <c r="E339" i="19"/>
  <c r="F339" i="19" s="1"/>
  <c r="E347" i="19"/>
  <c r="F347" i="19" s="1"/>
  <c r="E355" i="19"/>
  <c r="F355" i="19" s="1"/>
  <c r="E363" i="19"/>
  <c r="F363" i="19" s="1"/>
  <c r="E371" i="19"/>
  <c r="F371" i="19" s="1"/>
  <c r="E379" i="19"/>
  <c r="F379" i="19" s="1"/>
  <c r="E387" i="19"/>
  <c r="F387" i="19" s="1"/>
  <c r="E29" i="19"/>
  <c r="F29" i="19" s="1"/>
  <c r="E205" i="19"/>
  <c r="F205" i="19" s="1"/>
  <c r="E277" i="19"/>
  <c r="F277" i="19" s="1"/>
  <c r="E341" i="19"/>
  <c r="F341" i="19" s="1"/>
  <c r="E54" i="19"/>
  <c r="F54" i="19" s="1"/>
  <c r="E326" i="19"/>
  <c r="F326" i="19" s="1"/>
  <c r="E12" i="19"/>
  <c r="F12" i="19" s="1"/>
  <c r="E20" i="19"/>
  <c r="F20" i="19" s="1"/>
  <c r="E28" i="19"/>
  <c r="F28" i="19" s="1"/>
  <c r="E36" i="19"/>
  <c r="F36" i="19" s="1"/>
  <c r="E44" i="19"/>
  <c r="F44" i="19" s="1"/>
  <c r="E52" i="19"/>
  <c r="F52" i="19" s="1"/>
  <c r="E60" i="19"/>
  <c r="F60" i="19" s="1"/>
  <c r="E68" i="19"/>
  <c r="F68" i="19" s="1"/>
  <c r="E76" i="19"/>
  <c r="F76" i="19" s="1"/>
  <c r="E84" i="19"/>
  <c r="F84" i="19" s="1"/>
  <c r="E92" i="19"/>
  <c r="F92" i="19" s="1"/>
  <c r="E100" i="19"/>
  <c r="F100" i="19" s="1"/>
  <c r="E108" i="19"/>
  <c r="F108" i="19" s="1"/>
  <c r="E116" i="19"/>
  <c r="F116" i="19" s="1"/>
  <c r="E124" i="19"/>
  <c r="F124" i="19" s="1"/>
  <c r="E132" i="19"/>
  <c r="F132" i="19" s="1"/>
  <c r="E140" i="19"/>
  <c r="F140" i="19" s="1"/>
  <c r="E148" i="19"/>
  <c r="F148" i="19" s="1"/>
  <c r="E156" i="19"/>
  <c r="F156" i="19" s="1"/>
  <c r="E164" i="19"/>
  <c r="F164" i="19" s="1"/>
  <c r="E172" i="19"/>
  <c r="F172" i="19" s="1"/>
  <c r="E180" i="19"/>
  <c r="F180" i="19" s="1"/>
  <c r="E188" i="19"/>
  <c r="F188" i="19" s="1"/>
  <c r="E196" i="19"/>
  <c r="F196" i="19" s="1"/>
  <c r="E204" i="19"/>
  <c r="F204" i="19" s="1"/>
  <c r="E212" i="19"/>
  <c r="F212" i="19" s="1"/>
  <c r="E220" i="19"/>
  <c r="F220" i="19" s="1"/>
  <c r="E228" i="19"/>
  <c r="F228" i="19" s="1"/>
  <c r="E236" i="19"/>
  <c r="F236" i="19" s="1"/>
  <c r="E244" i="19"/>
  <c r="F244" i="19" s="1"/>
  <c r="E252" i="19"/>
  <c r="F252" i="19" s="1"/>
  <c r="E260" i="19"/>
  <c r="F260" i="19" s="1"/>
  <c r="E268" i="19"/>
  <c r="F268" i="19" s="1"/>
  <c r="E276" i="19"/>
  <c r="F276" i="19" s="1"/>
  <c r="E284" i="19"/>
  <c r="F284" i="19" s="1"/>
  <c r="E292" i="19"/>
  <c r="F292" i="19" s="1"/>
  <c r="E300" i="19"/>
  <c r="F300" i="19" s="1"/>
  <c r="E308" i="19"/>
  <c r="F308" i="19" s="1"/>
  <c r="E316" i="19"/>
  <c r="F316" i="19" s="1"/>
  <c r="E324" i="19"/>
  <c r="F324" i="19" s="1"/>
  <c r="E332" i="19"/>
  <c r="F332" i="19" s="1"/>
  <c r="E340" i="19"/>
  <c r="F340" i="19" s="1"/>
  <c r="E348" i="19"/>
  <c r="F348" i="19" s="1"/>
  <c r="E356" i="19"/>
  <c r="F356" i="19" s="1"/>
  <c r="E364" i="19"/>
  <c r="F364" i="19" s="1"/>
  <c r="E372" i="19"/>
  <c r="F372" i="19" s="1"/>
  <c r="E380" i="19"/>
  <c r="F380" i="19" s="1"/>
  <c r="E388" i="19"/>
  <c r="F388" i="19" s="1"/>
  <c r="E14" i="19"/>
  <c r="F14" i="19" s="1"/>
  <c r="E70" i="19"/>
  <c r="F70" i="19" s="1"/>
  <c r="E86" i="19"/>
  <c r="F86" i="19" s="1"/>
  <c r="E118" i="19"/>
  <c r="F118" i="19" s="1"/>
  <c r="E142" i="19"/>
  <c r="F142" i="19" s="1"/>
  <c r="E182" i="19"/>
  <c r="F182" i="19" s="1"/>
  <c r="E214" i="19"/>
  <c r="F214" i="19" s="1"/>
  <c r="E254" i="19"/>
  <c r="F254" i="19" s="1"/>
  <c r="E294" i="19"/>
  <c r="F294" i="19" s="1"/>
  <c r="E358" i="19"/>
  <c r="F358" i="19" s="1"/>
  <c r="E6" i="19"/>
  <c r="F6" i="19" s="1"/>
  <c r="F325" i="13"/>
  <c r="F333" i="13"/>
  <c r="F341" i="13"/>
  <c r="F349" i="13"/>
  <c r="F357" i="13"/>
  <c r="F365" i="13"/>
  <c r="F373" i="13"/>
  <c r="F381" i="13"/>
  <c r="F15" i="13"/>
  <c r="F23" i="13"/>
  <c r="F47" i="13"/>
  <c r="F55" i="13"/>
  <c r="F79" i="13"/>
  <c r="F87" i="13"/>
  <c r="F111" i="13"/>
  <c r="F119" i="13"/>
  <c r="F143" i="13"/>
  <c r="F151" i="13"/>
  <c r="F335" i="13"/>
  <c r="F343" i="13"/>
  <c r="F351" i="13"/>
  <c r="C10" i="13"/>
  <c r="C11" i="13" s="1"/>
  <c r="C12" i="13" s="1"/>
  <c r="C13" i="13" s="1"/>
  <c r="C14" i="13" s="1"/>
  <c r="F17" i="13"/>
  <c r="F25" i="13"/>
  <c r="F33" i="13"/>
  <c r="F41" i="13"/>
  <c r="F49" i="13"/>
  <c r="F57" i="13"/>
  <c r="F65" i="13"/>
  <c r="F73" i="13"/>
  <c r="F81" i="13"/>
  <c r="F89" i="13"/>
  <c r="F97" i="13"/>
  <c r="F105" i="13"/>
  <c r="F113" i="13"/>
  <c r="F121" i="13"/>
  <c r="F129" i="13"/>
  <c r="F137" i="13"/>
  <c r="F145" i="13"/>
  <c r="F153" i="13"/>
  <c r="F161" i="13"/>
  <c r="F169" i="13"/>
  <c r="F177" i="13"/>
  <c r="F285" i="13"/>
  <c r="F207" i="13"/>
  <c r="F229" i="13"/>
  <c r="F353" i="13"/>
  <c r="F369" i="13"/>
  <c r="F377" i="13"/>
  <c r="F191" i="13"/>
  <c r="F367" i="13"/>
  <c r="F247" i="13"/>
  <c r="F255" i="13"/>
  <c r="F271" i="13"/>
  <c r="F305" i="13"/>
  <c r="F313" i="13"/>
  <c r="F217" i="13"/>
  <c r="F287" i="13"/>
  <c r="F233" i="13"/>
  <c r="F245" i="13"/>
  <c r="F249" i="13"/>
  <c r="F253" i="13"/>
  <c r="F257" i="13"/>
  <c r="F303" i="13"/>
  <c r="F375" i="13"/>
  <c r="F193" i="13"/>
  <c r="F265" i="13"/>
  <c r="F269" i="13"/>
  <c r="F273" i="13"/>
  <c r="F311" i="13"/>
  <c r="F337" i="13"/>
  <c r="F39" i="13"/>
  <c r="F71" i="13"/>
  <c r="F103" i="13"/>
  <c r="F135" i="13"/>
  <c r="F167" i="13"/>
  <c r="F231" i="13"/>
  <c r="F289" i="13"/>
  <c r="F31" i="13"/>
  <c r="F63" i="13"/>
  <c r="F95" i="13"/>
  <c r="F127" i="13"/>
  <c r="F159" i="13"/>
  <c r="F199" i="13"/>
  <c r="F223" i="13"/>
  <c r="F237" i="13"/>
  <c r="F317" i="13"/>
  <c r="F383" i="13"/>
  <c r="F185" i="13"/>
  <c r="F241" i="13"/>
  <c r="F281" i="13"/>
  <c r="F321" i="13"/>
  <c r="F175" i="13"/>
  <c r="F201" i="13"/>
  <c r="F239" i="13"/>
  <c r="F319" i="13"/>
  <c r="F183" i="13"/>
  <c r="F187" i="13"/>
  <c r="F215" i="13"/>
  <c r="F225" i="13"/>
  <c r="F261" i="13"/>
  <c r="F279" i="13"/>
  <c r="F345" i="13"/>
  <c r="F297" i="13"/>
  <c r="F329" i="13"/>
  <c r="F361" i="13"/>
  <c r="F263" i="13"/>
  <c r="F277" i="13"/>
  <c r="F295" i="13"/>
  <c r="F309" i="13"/>
  <c r="F327" i="13"/>
  <c r="F359" i="13"/>
  <c r="F36" i="13"/>
  <c r="F100" i="13"/>
  <c r="F164" i="13"/>
  <c r="F92" i="13"/>
  <c r="F156" i="13"/>
  <c r="F28" i="13"/>
  <c r="F84" i="13"/>
  <c r="F148" i="13"/>
  <c r="F68" i="13"/>
  <c r="F60" i="13"/>
  <c r="F124" i="13"/>
  <c r="F132" i="13"/>
  <c r="F52" i="13"/>
  <c r="F116" i="13"/>
  <c r="F172" i="13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6" i="12"/>
  <c r="E6" i="11"/>
  <c r="E7" i="11"/>
  <c r="E8" i="11"/>
  <c r="E9" i="11"/>
  <c r="E10" i="11"/>
  <c r="E11" i="11"/>
  <c r="E12" i="11"/>
  <c r="E13" i="11"/>
  <c r="E14" i="11"/>
  <c r="E15" i="11"/>
  <c r="E16" i="11"/>
  <c r="E17" i="11"/>
  <c r="E5" i="11"/>
  <c r="F7" i="11"/>
  <c r="F8" i="11"/>
  <c r="F9" i="11"/>
  <c r="H9" i="11" s="1"/>
  <c r="F10" i="11"/>
  <c r="H10" i="11" s="1"/>
  <c r="F11" i="11"/>
  <c r="H11" i="11" s="1"/>
  <c r="F12" i="11"/>
  <c r="H12" i="11" s="1"/>
  <c r="F15" i="11"/>
  <c r="F16" i="11"/>
  <c r="F17" i="11"/>
  <c r="F5" i="11"/>
  <c r="H17" i="11"/>
  <c r="I18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5" i="11"/>
  <c r="G18" i="11"/>
  <c r="D18" i="11"/>
  <c r="C18" i="11"/>
  <c r="F13" i="11" s="1"/>
  <c r="H13" i="11" s="1"/>
  <c r="F4" i="19" l="1"/>
  <c r="F2" i="19"/>
  <c r="I27" i="19"/>
  <c r="K10" i="19"/>
  <c r="K16" i="19" s="1"/>
  <c r="J42" i="19" s="1"/>
  <c r="C15" i="13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59" i="13" s="1"/>
  <c r="C360" i="13" s="1"/>
  <c r="C361" i="13" s="1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6" i="13" s="1"/>
  <c r="C377" i="13" s="1"/>
  <c r="C378" i="13" s="1"/>
  <c r="C379" i="13" s="1"/>
  <c r="C380" i="13" s="1"/>
  <c r="C381" i="13" s="1"/>
  <c r="C382" i="13" s="1"/>
  <c r="C383" i="13" s="1"/>
  <c r="F14" i="11"/>
  <c r="H14" i="11" s="1"/>
  <c r="F6" i="11"/>
  <c r="C1" i="12"/>
  <c r="D393" i="12"/>
  <c r="D385" i="12"/>
  <c r="D377" i="12"/>
  <c r="D369" i="12"/>
  <c r="D361" i="12"/>
  <c r="D353" i="12"/>
  <c r="D345" i="12"/>
  <c r="D368" i="12"/>
  <c r="D320" i="12"/>
  <c r="D272" i="12"/>
  <c r="D224" i="12"/>
  <c r="D176" i="12"/>
  <c r="D128" i="12"/>
  <c r="D96" i="12"/>
  <c r="D72" i="12"/>
  <c r="D48" i="12"/>
  <c r="D32" i="12"/>
  <c r="D16" i="12"/>
  <c r="D383" i="12"/>
  <c r="D367" i="12"/>
  <c r="D351" i="12"/>
  <c r="D335" i="12"/>
  <c r="D319" i="12"/>
  <c r="D303" i="12"/>
  <c r="D279" i="12"/>
  <c r="D263" i="12"/>
  <c r="D239" i="12"/>
  <c r="D223" i="12"/>
  <c r="D207" i="12"/>
  <c r="D199" i="12"/>
  <c r="D183" i="12"/>
  <c r="D175" i="12"/>
  <c r="D167" i="12"/>
  <c r="D159" i="12"/>
  <c r="D151" i="12"/>
  <c r="D143" i="12"/>
  <c r="D135" i="12"/>
  <c r="D127" i="12"/>
  <c r="D119" i="12"/>
  <c r="D111" i="12"/>
  <c r="D103" i="12"/>
  <c r="D95" i="12"/>
  <c r="D87" i="12"/>
  <c r="D79" i="12"/>
  <c r="D71" i="12"/>
  <c r="D63" i="12"/>
  <c r="D55" i="12"/>
  <c r="D47" i="12"/>
  <c r="D39" i="12"/>
  <c r="D31" i="12"/>
  <c r="D23" i="12"/>
  <c r="D15" i="12"/>
  <c r="D7" i="12"/>
  <c r="D329" i="12"/>
  <c r="D352" i="12"/>
  <c r="D304" i="12"/>
  <c r="D256" i="12"/>
  <c r="D208" i="12"/>
  <c r="D160" i="12"/>
  <c r="D120" i="12"/>
  <c r="D88" i="12"/>
  <c r="D80" i="12"/>
  <c r="D64" i="12"/>
  <c r="D56" i="12"/>
  <c r="D40" i="12"/>
  <c r="D24" i="12"/>
  <c r="D8" i="12"/>
  <c r="D391" i="12"/>
  <c r="D375" i="12"/>
  <c r="D359" i="12"/>
  <c r="D343" i="12"/>
  <c r="D327" i="12"/>
  <c r="D311" i="12"/>
  <c r="D295" i="12"/>
  <c r="D287" i="12"/>
  <c r="D271" i="12"/>
  <c r="D255" i="12"/>
  <c r="D247" i="12"/>
  <c r="D231" i="12"/>
  <c r="D215" i="12"/>
  <c r="D191" i="12"/>
  <c r="D392" i="12"/>
  <c r="D344" i="12"/>
  <c r="D296" i="12"/>
  <c r="D248" i="12"/>
  <c r="D200" i="12"/>
  <c r="D152" i="12"/>
  <c r="D104" i="12"/>
  <c r="D365" i="12"/>
  <c r="D349" i="12"/>
  <c r="D325" i="12"/>
  <c r="D309" i="12"/>
  <c r="D293" i="12"/>
  <c r="D269" i="12"/>
  <c r="D253" i="12"/>
  <c r="D237" i="12"/>
  <c r="D221" i="12"/>
  <c r="D197" i="12"/>
  <c r="D181" i="12"/>
  <c r="D165" i="12"/>
  <c r="D141" i="12"/>
  <c r="D133" i="12"/>
  <c r="D117" i="12"/>
  <c r="D109" i="12"/>
  <c r="D101" i="12"/>
  <c r="D93" i="12"/>
  <c r="D85" i="12"/>
  <c r="D77" i="12"/>
  <c r="D69" i="12"/>
  <c r="D61" i="12"/>
  <c r="D53" i="12"/>
  <c r="D45" i="12"/>
  <c r="D37" i="12"/>
  <c r="D29" i="12"/>
  <c r="D21" i="12"/>
  <c r="D286" i="12"/>
  <c r="D376" i="12"/>
  <c r="D328" i="12"/>
  <c r="D280" i="12"/>
  <c r="D232" i="12"/>
  <c r="D184" i="12"/>
  <c r="D136" i="12"/>
  <c r="D389" i="12"/>
  <c r="D373" i="12"/>
  <c r="D357" i="12"/>
  <c r="D341" i="12"/>
  <c r="D333" i="12"/>
  <c r="D317" i="12"/>
  <c r="D301" i="12"/>
  <c r="D285" i="12"/>
  <c r="D277" i="12"/>
  <c r="D261" i="12"/>
  <c r="D245" i="12"/>
  <c r="D229" i="12"/>
  <c r="D213" i="12"/>
  <c r="D205" i="12"/>
  <c r="D189" i="12"/>
  <c r="D173" i="12"/>
  <c r="D157" i="12"/>
  <c r="D149" i="12"/>
  <c r="D125" i="12"/>
  <c r="D388" i="12"/>
  <c r="D380" i="12"/>
  <c r="D372" i="12"/>
  <c r="D364" i="12"/>
  <c r="D356" i="12"/>
  <c r="D348" i="12"/>
  <c r="D340" i="12"/>
  <c r="D332" i="12"/>
  <c r="D324" i="12"/>
  <c r="D316" i="12"/>
  <c r="D308" i="12"/>
  <c r="D300" i="12"/>
  <c r="D292" i="12"/>
  <c r="D284" i="12"/>
  <c r="D276" i="12"/>
  <c r="D268" i="12"/>
  <c r="D260" i="12"/>
  <c r="D252" i="12"/>
  <c r="D244" i="12"/>
  <c r="D236" i="12"/>
  <c r="D228" i="12"/>
  <c r="D220" i="12"/>
  <c r="D212" i="12"/>
  <c r="D204" i="12"/>
  <c r="D196" i="12"/>
  <c r="D188" i="12"/>
  <c r="D180" i="12"/>
  <c r="D172" i="12"/>
  <c r="D164" i="12"/>
  <c r="D156" i="12"/>
  <c r="D148" i="12"/>
  <c r="D140" i="12"/>
  <c r="D132" i="12"/>
  <c r="D124" i="12"/>
  <c r="D116" i="12"/>
  <c r="D108" i="12"/>
  <c r="D100" i="12"/>
  <c r="D92" i="12"/>
  <c r="D84" i="12"/>
  <c r="D76" i="12"/>
  <c r="D68" i="12"/>
  <c r="D60" i="12"/>
  <c r="D52" i="12"/>
  <c r="D44" i="12"/>
  <c r="D36" i="12"/>
  <c r="D28" i="12"/>
  <c r="D20" i="12"/>
  <c r="D12" i="12"/>
  <c r="D360" i="12"/>
  <c r="D312" i="12"/>
  <c r="D264" i="12"/>
  <c r="D216" i="12"/>
  <c r="D168" i="12"/>
  <c r="D112" i="12"/>
  <c r="D381" i="12"/>
  <c r="D387" i="12"/>
  <c r="D379" i="12"/>
  <c r="D371" i="12"/>
  <c r="D363" i="12"/>
  <c r="D355" i="12"/>
  <c r="D347" i="12"/>
  <c r="D339" i="12"/>
  <c r="D331" i="12"/>
  <c r="D323" i="12"/>
  <c r="D315" i="12"/>
  <c r="D307" i="12"/>
  <c r="D299" i="12"/>
  <c r="D291" i="12"/>
  <c r="D283" i="12"/>
  <c r="D275" i="12"/>
  <c r="D267" i="12"/>
  <c r="D259" i="12"/>
  <c r="D251" i="12"/>
  <c r="D243" i="12"/>
  <c r="D235" i="12"/>
  <c r="D227" i="12"/>
  <c r="D219" i="12"/>
  <c r="D211" i="12"/>
  <c r="D203" i="12"/>
  <c r="D195" i="12"/>
  <c r="D187" i="12"/>
  <c r="D179" i="12"/>
  <c r="D171" i="12"/>
  <c r="D163" i="12"/>
  <c r="D155" i="12"/>
  <c r="D147" i="12"/>
  <c r="D139" i="12"/>
  <c r="D131" i="12"/>
  <c r="D123" i="12"/>
  <c r="D115" i="12"/>
  <c r="D107" i="12"/>
  <c r="D99" i="12"/>
  <c r="D91" i="12"/>
  <c r="D83" i="12"/>
  <c r="D75" i="12"/>
  <c r="D67" i="12"/>
  <c r="D59" i="12"/>
  <c r="D51" i="12"/>
  <c r="D43" i="12"/>
  <c r="D35" i="12"/>
  <c r="D27" i="12"/>
  <c r="D19" i="12"/>
  <c r="D11" i="12"/>
  <c r="D384" i="12"/>
  <c r="D336" i="12"/>
  <c r="D288" i="12"/>
  <c r="D240" i="12"/>
  <c r="D192" i="12"/>
  <c r="D144" i="12"/>
  <c r="D394" i="12"/>
  <c r="D386" i="12"/>
  <c r="D378" i="12"/>
  <c r="D370" i="12"/>
  <c r="D362" i="12"/>
  <c r="D354" i="12"/>
  <c r="D346" i="12"/>
  <c r="D338" i="12"/>
  <c r="D330" i="12"/>
  <c r="D322" i="12"/>
  <c r="D314" i="12"/>
  <c r="D306" i="12"/>
  <c r="D298" i="12"/>
  <c r="D290" i="12"/>
  <c r="D282" i="12"/>
  <c r="D274" i="12"/>
  <c r="D266" i="12"/>
  <c r="D258" i="12"/>
  <c r="D250" i="12"/>
  <c r="D242" i="12"/>
  <c r="D234" i="12"/>
  <c r="D226" i="12"/>
  <c r="D218" i="12"/>
  <c r="D210" i="12"/>
  <c r="D202" i="12"/>
  <c r="D194" i="12"/>
  <c r="D186" i="12"/>
  <c r="D178" i="12"/>
  <c r="D170" i="12"/>
  <c r="D162" i="12"/>
  <c r="D154" i="12"/>
  <c r="D146" i="12"/>
  <c r="D138" i="12"/>
  <c r="D130" i="12"/>
  <c r="D122" i="12"/>
  <c r="D114" i="12"/>
  <c r="D106" i="12"/>
  <c r="D98" i="12"/>
  <c r="D90" i="12"/>
  <c r="D82" i="12"/>
  <c r="D74" i="12"/>
  <c r="D66" i="12"/>
  <c r="D58" i="12"/>
  <c r="D50" i="12"/>
  <c r="D42" i="12"/>
  <c r="D34" i="12"/>
  <c r="D26" i="12"/>
  <c r="D18" i="12"/>
  <c r="D10" i="12"/>
  <c r="D337" i="12"/>
  <c r="D321" i="12"/>
  <c r="D313" i="12"/>
  <c r="D305" i="12"/>
  <c r="D297" i="12"/>
  <c r="D289" i="12"/>
  <c r="D281" i="12"/>
  <c r="D273" i="12"/>
  <c r="D265" i="12"/>
  <c r="D257" i="12"/>
  <c r="D249" i="12"/>
  <c r="D241" i="12"/>
  <c r="D233" i="12"/>
  <c r="D225" i="12"/>
  <c r="D217" i="12"/>
  <c r="D209" i="12"/>
  <c r="D201" i="12"/>
  <c r="D193" i="12"/>
  <c r="D185" i="12"/>
  <c r="D177" i="12"/>
  <c r="D169" i="12"/>
  <c r="D161" i="12"/>
  <c r="D153" i="12"/>
  <c r="D145" i="12"/>
  <c r="D137" i="12"/>
  <c r="D129" i="12"/>
  <c r="D121" i="12"/>
  <c r="D113" i="12"/>
  <c r="D105" i="12"/>
  <c r="D97" i="12"/>
  <c r="D89" i="12"/>
  <c r="D81" i="12"/>
  <c r="D73" i="12"/>
  <c r="D65" i="12"/>
  <c r="D57" i="12"/>
  <c r="D49" i="12"/>
  <c r="D41" i="12"/>
  <c r="D33" i="12"/>
  <c r="D25" i="12"/>
  <c r="D17" i="12"/>
  <c r="D9" i="12"/>
  <c r="D390" i="12"/>
  <c r="D358" i="12"/>
  <c r="D326" i="12"/>
  <c r="D294" i="12"/>
  <c r="D270" i="12"/>
  <c r="D222" i="12"/>
  <c r="D190" i="12"/>
  <c r="D166" i="12"/>
  <c r="D142" i="12"/>
  <c r="D126" i="12"/>
  <c r="D110" i="12"/>
  <c r="D94" i="12"/>
  <c r="D78" i="12"/>
  <c r="D70" i="12"/>
  <c r="D62" i="12"/>
  <c r="D54" i="12"/>
  <c r="D38" i="12"/>
  <c r="D14" i="12"/>
  <c r="D13" i="12"/>
  <c r="D374" i="12"/>
  <c r="D342" i="12"/>
  <c r="D318" i="12"/>
  <c r="D262" i="12"/>
  <c r="D206" i="12"/>
  <c r="D158" i="12"/>
  <c r="D30" i="12"/>
  <c r="D382" i="12"/>
  <c r="D350" i="12"/>
  <c r="D302" i="12"/>
  <c r="D254" i="12"/>
  <c r="D214" i="12"/>
  <c r="D174" i="12"/>
  <c r="D46" i="12"/>
  <c r="D6" i="12"/>
  <c r="D366" i="12"/>
  <c r="D334" i="12"/>
  <c r="D310" i="12"/>
  <c r="D278" i="12"/>
  <c r="D238" i="12"/>
  <c r="D198" i="12"/>
  <c r="D182" i="12"/>
  <c r="D150" i="12"/>
  <c r="D134" i="12"/>
  <c r="D118" i="12"/>
  <c r="D102" i="12"/>
  <c r="D86" i="12"/>
  <c r="D22" i="12"/>
  <c r="D230" i="12"/>
  <c r="D246" i="12"/>
  <c r="K7" i="12"/>
  <c r="K6" i="12"/>
  <c r="H15" i="11"/>
  <c r="H6" i="11"/>
  <c r="H7" i="11"/>
  <c r="H16" i="11"/>
  <c r="H8" i="11"/>
  <c r="H5" i="11"/>
  <c r="F31" i="10"/>
  <c r="F52" i="10"/>
  <c r="F103" i="10"/>
  <c r="F191" i="10"/>
  <c r="F212" i="10"/>
  <c r="F264" i="10"/>
  <c r="F287" i="10"/>
  <c r="F331" i="10"/>
  <c r="F3" i="10"/>
  <c r="G18" i="10"/>
  <c r="G19" i="10"/>
  <c r="G43" i="10"/>
  <c r="G50" i="10"/>
  <c r="G59" i="10"/>
  <c r="G66" i="10"/>
  <c r="G82" i="10"/>
  <c r="G83" i="10"/>
  <c r="G91" i="10"/>
  <c r="G99" i="10"/>
  <c r="G107" i="10"/>
  <c r="G130" i="10"/>
  <c r="G131" i="10"/>
  <c r="G146" i="10"/>
  <c r="G147" i="10"/>
  <c r="G171" i="10"/>
  <c r="G178" i="10"/>
  <c r="G194" i="10"/>
  <c r="G210" i="10"/>
  <c r="G211" i="10"/>
  <c r="G219" i="10"/>
  <c r="G235" i="10"/>
  <c r="G258" i="10"/>
  <c r="G259" i="10"/>
  <c r="G274" i="10"/>
  <c r="G275" i="10"/>
  <c r="G299" i="10"/>
  <c r="G304" i="10"/>
  <c r="G331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" i="10"/>
  <c r="D4" i="10"/>
  <c r="D5" i="10"/>
  <c r="D6" i="10"/>
  <c r="D7" i="10"/>
  <c r="G7" i="10" s="1"/>
  <c r="D8" i="10"/>
  <c r="G8" i="10" s="1"/>
  <c r="D9" i="10"/>
  <c r="D10" i="10"/>
  <c r="D11" i="10"/>
  <c r="F11" i="10" s="1"/>
  <c r="D12" i="10"/>
  <c r="D13" i="10"/>
  <c r="D14" i="10"/>
  <c r="G14" i="10" s="1"/>
  <c r="D15" i="10"/>
  <c r="F15" i="10" s="1"/>
  <c r="D16" i="10"/>
  <c r="G16" i="10" s="1"/>
  <c r="D17" i="10"/>
  <c r="D18" i="10"/>
  <c r="D19" i="10"/>
  <c r="F19" i="10" s="1"/>
  <c r="D20" i="10"/>
  <c r="G20" i="10" s="1"/>
  <c r="D21" i="10"/>
  <c r="D22" i="10"/>
  <c r="D23" i="10"/>
  <c r="F23" i="10" s="1"/>
  <c r="D24" i="10"/>
  <c r="G24" i="10" s="1"/>
  <c r="D25" i="10"/>
  <c r="D26" i="10"/>
  <c r="D27" i="10"/>
  <c r="F27" i="10" s="1"/>
  <c r="D28" i="10"/>
  <c r="D29" i="10"/>
  <c r="D30" i="10"/>
  <c r="G30" i="10" s="1"/>
  <c r="D31" i="10"/>
  <c r="G31" i="10" s="1"/>
  <c r="D32" i="10"/>
  <c r="G32" i="10" s="1"/>
  <c r="D33" i="10"/>
  <c r="D34" i="10"/>
  <c r="G34" i="10" s="1"/>
  <c r="D35" i="10"/>
  <c r="F35" i="10" s="1"/>
  <c r="D36" i="10"/>
  <c r="D37" i="10"/>
  <c r="D38" i="10"/>
  <c r="D39" i="10"/>
  <c r="G39" i="10" s="1"/>
  <c r="D40" i="10"/>
  <c r="G40" i="10" s="1"/>
  <c r="D41" i="10"/>
  <c r="D42" i="10"/>
  <c r="D43" i="10"/>
  <c r="F43" i="10" s="1"/>
  <c r="D44" i="10"/>
  <c r="D45" i="10"/>
  <c r="D46" i="10"/>
  <c r="G46" i="10" s="1"/>
  <c r="D47" i="10"/>
  <c r="F47" i="10" s="1"/>
  <c r="D48" i="10"/>
  <c r="G48" i="10" s="1"/>
  <c r="D49" i="10"/>
  <c r="D50" i="10"/>
  <c r="D51" i="10"/>
  <c r="F51" i="10" s="1"/>
  <c r="D52" i="10"/>
  <c r="G52" i="10" s="1"/>
  <c r="D53" i="10"/>
  <c r="D54" i="10"/>
  <c r="D55" i="10"/>
  <c r="G55" i="10" s="1"/>
  <c r="D56" i="10"/>
  <c r="G56" i="10" s="1"/>
  <c r="D57" i="10"/>
  <c r="D58" i="10"/>
  <c r="D59" i="10"/>
  <c r="F59" i="10" s="1"/>
  <c r="D60" i="10"/>
  <c r="G60" i="10" s="1"/>
  <c r="D61" i="10"/>
  <c r="D62" i="10"/>
  <c r="G62" i="10" s="1"/>
  <c r="D63" i="10"/>
  <c r="G63" i="10" s="1"/>
  <c r="D64" i="10"/>
  <c r="G64" i="10" s="1"/>
  <c r="D65" i="10"/>
  <c r="D66" i="10"/>
  <c r="D67" i="10"/>
  <c r="F67" i="10" s="1"/>
  <c r="D68" i="10"/>
  <c r="D69" i="10"/>
  <c r="D70" i="10"/>
  <c r="D71" i="10"/>
  <c r="G71" i="10" s="1"/>
  <c r="D72" i="10"/>
  <c r="G72" i="10" s="1"/>
  <c r="D73" i="10"/>
  <c r="D74" i="10"/>
  <c r="D75" i="10"/>
  <c r="F75" i="10" s="1"/>
  <c r="D76" i="10"/>
  <c r="D77" i="10"/>
  <c r="D78" i="10"/>
  <c r="G78" i="10" s="1"/>
  <c r="D79" i="10"/>
  <c r="F79" i="10" s="1"/>
  <c r="D80" i="10"/>
  <c r="G80" i="10" s="1"/>
  <c r="D81" i="10"/>
  <c r="D82" i="10"/>
  <c r="D83" i="10"/>
  <c r="F83" i="10" s="1"/>
  <c r="D84" i="10"/>
  <c r="G84" i="10" s="1"/>
  <c r="D85" i="10"/>
  <c r="D86" i="10"/>
  <c r="D87" i="10"/>
  <c r="F87" i="10" s="1"/>
  <c r="D88" i="10"/>
  <c r="G88" i="10" s="1"/>
  <c r="D89" i="10"/>
  <c r="D90" i="10"/>
  <c r="D91" i="10"/>
  <c r="F91" i="10" s="1"/>
  <c r="D92" i="10"/>
  <c r="D93" i="10"/>
  <c r="D94" i="10"/>
  <c r="G94" i="10" s="1"/>
  <c r="D95" i="10"/>
  <c r="G95" i="10" s="1"/>
  <c r="D96" i="10"/>
  <c r="G96" i="10" s="1"/>
  <c r="D97" i="10"/>
  <c r="D98" i="10"/>
  <c r="G98" i="10" s="1"/>
  <c r="D99" i="10"/>
  <c r="F99" i="10" s="1"/>
  <c r="D100" i="10"/>
  <c r="D101" i="10"/>
  <c r="D102" i="10"/>
  <c r="D103" i="10"/>
  <c r="G103" i="10" s="1"/>
  <c r="D104" i="10"/>
  <c r="G104" i="10" s="1"/>
  <c r="D105" i="10"/>
  <c r="D106" i="10"/>
  <c r="D107" i="10"/>
  <c r="F107" i="10" s="1"/>
  <c r="D108" i="10"/>
  <c r="D109" i="10"/>
  <c r="D110" i="10"/>
  <c r="G110" i="10" s="1"/>
  <c r="D111" i="10"/>
  <c r="F111" i="10" s="1"/>
  <c r="D112" i="10"/>
  <c r="G112" i="10" s="1"/>
  <c r="D113" i="10"/>
  <c r="D114" i="10"/>
  <c r="G114" i="10" s="1"/>
  <c r="D115" i="10"/>
  <c r="F115" i="10" s="1"/>
  <c r="D116" i="10"/>
  <c r="G116" i="10" s="1"/>
  <c r="D117" i="10"/>
  <c r="D118" i="10"/>
  <c r="D119" i="10"/>
  <c r="G119" i="10" s="1"/>
  <c r="D120" i="10"/>
  <c r="G120" i="10" s="1"/>
  <c r="D121" i="10"/>
  <c r="D122" i="10"/>
  <c r="D123" i="10"/>
  <c r="F123" i="10" s="1"/>
  <c r="D124" i="10"/>
  <c r="G124" i="10" s="1"/>
  <c r="D125" i="10"/>
  <c r="D126" i="10"/>
  <c r="G126" i="10" s="1"/>
  <c r="D127" i="10"/>
  <c r="G127" i="10" s="1"/>
  <c r="D128" i="10"/>
  <c r="G128" i="10" s="1"/>
  <c r="D129" i="10"/>
  <c r="D130" i="10"/>
  <c r="D131" i="10"/>
  <c r="F131" i="10" s="1"/>
  <c r="D132" i="10"/>
  <c r="D133" i="10"/>
  <c r="D134" i="10"/>
  <c r="D135" i="10"/>
  <c r="G135" i="10" s="1"/>
  <c r="D136" i="10"/>
  <c r="G136" i="10" s="1"/>
  <c r="D137" i="10"/>
  <c r="D138" i="10"/>
  <c r="D139" i="10"/>
  <c r="F139" i="10" s="1"/>
  <c r="D140" i="10"/>
  <c r="D141" i="10"/>
  <c r="D142" i="10"/>
  <c r="G142" i="10" s="1"/>
  <c r="D143" i="10"/>
  <c r="F143" i="10" s="1"/>
  <c r="D144" i="10"/>
  <c r="G144" i="10" s="1"/>
  <c r="D145" i="10"/>
  <c r="D146" i="10"/>
  <c r="D147" i="10"/>
  <c r="F147" i="10" s="1"/>
  <c r="D148" i="10"/>
  <c r="G148" i="10" s="1"/>
  <c r="D149" i="10"/>
  <c r="D150" i="10"/>
  <c r="D151" i="10"/>
  <c r="F151" i="10" s="1"/>
  <c r="D152" i="10"/>
  <c r="G152" i="10" s="1"/>
  <c r="D153" i="10"/>
  <c r="D154" i="10"/>
  <c r="D155" i="10"/>
  <c r="F155" i="10" s="1"/>
  <c r="D156" i="10"/>
  <c r="D157" i="10"/>
  <c r="D158" i="10"/>
  <c r="G158" i="10" s="1"/>
  <c r="D159" i="10"/>
  <c r="G159" i="10" s="1"/>
  <c r="D160" i="10"/>
  <c r="G160" i="10" s="1"/>
  <c r="D161" i="10"/>
  <c r="D162" i="10"/>
  <c r="G162" i="10" s="1"/>
  <c r="D163" i="10"/>
  <c r="F163" i="10" s="1"/>
  <c r="D164" i="10"/>
  <c r="D165" i="10"/>
  <c r="D166" i="10"/>
  <c r="D167" i="10"/>
  <c r="G167" i="10" s="1"/>
  <c r="D168" i="10"/>
  <c r="G168" i="10" s="1"/>
  <c r="D169" i="10"/>
  <c r="D170" i="10"/>
  <c r="D171" i="10"/>
  <c r="F171" i="10" s="1"/>
  <c r="D172" i="10"/>
  <c r="D173" i="10"/>
  <c r="D174" i="10"/>
  <c r="G174" i="10" s="1"/>
  <c r="D175" i="10"/>
  <c r="F175" i="10" s="1"/>
  <c r="D176" i="10"/>
  <c r="G176" i="10" s="1"/>
  <c r="D177" i="10"/>
  <c r="D178" i="10"/>
  <c r="D179" i="10"/>
  <c r="F179" i="10" s="1"/>
  <c r="D180" i="10"/>
  <c r="G180" i="10" s="1"/>
  <c r="D181" i="10"/>
  <c r="D182" i="10"/>
  <c r="D183" i="10"/>
  <c r="G183" i="10" s="1"/>
  <c r="D184" i="10"/>
  <c r="G184" i="10" s="1"/>
  <c r="D185" i="10"/>
  <c r="D186" i="10"/>
  <c r="D187" i="10"/>
  <c r="F187" i="10" s="1"/>
  <c r="D188" i="10"/>
  <c r="G188" i="10" s="1"/>
  <c r="D189" i="10"/>
  <c r="D190" i="10"/>
  <c r="G190" i="10" s="1"/>
  <c r="D191" i="10"/>
  <c r="G191" i="10" s="1"/>
  <c r="D192" i="10"/>
  <c r="G192" i="10" s="1"/>
  <c r="D193" i="10"/>
  <c r="D194" i="10"/>
  <c r="D195" i="10"/>
  <c r="F195" i="10" s="1"/>
  <c r="D196" i="10"/>
  <c r="D197" i="10"/>
  <c r="D198" i="10"/>
  <c r="D199" i="10"/>
  <c r="G199" i="10" s="1"/>
  <c r="D200" i="10"/>
  <c r="G200" i="10" s="1"/>
  <c r="D201" i="10"/>
  <c r="D202" i="10"/>
  <c r="D203" i="10"/>
  <c r="F203" i="10" s="1"/>
  <c r="D204" i="10"/>
  <c r="D205" i="10"/>
  <c r="D206" i="10"/>
  <c r="G206" i="10" s="1"/>
  <c r="D207" i="10"/>
  <c r="F207" i="10" s="1"/>
  <c r="D208" i="10"/>
  <c r="G208" i="10" s="1"/>
  <c r="D209" i="10"/>
  <c r="D210" i="10"/>
  <c r="D211" i="10"/>
  <c r="F211" i="10" s="1"/>
  <c r="D212" i="10"/>
  <c r="G212" i="10" s="1"/>
  <c r="D213" i="10"/>
  <c r="D214" i="10"/>
  <c r="D215" i="10"/>
  <c r="F215" i="10" s="1"/>
  <c r="D216" i="10"/>
  <c r="G216" i="10" s="1"/>
  <c r="D217" i="10"/>
  <c r="D218" i="10"/>
  <c r="D219" i="10"/>
  <c r="F219" i="10" s="1"/>
  <c r="D220" i="10"/>
  <c r="D221" i="10"/>
  <c r="D222" i="10"/>
  <c r="G222" i="10" s="1"/>
  <c r="D223" i="10"/>
  <c r="G223" i="10" s="1"/>
  <c r="D224" i="10"/>
  <c r="G224" i="10" s="1"/>
  <c r="D225" i="10"/>
  <c r="D226" i="10"/>
  <c r="G226" i="10" s="1"/>
  <c r="D227" i="10"/>
  <c r="F227" i="10" s="1"/>
  <c r="D228" i="10"/>
  <c r="D229" i="10"/>
  <c r="D230" i="10"/>
  <c r="D231" i="10"/>
  <c r="G231" i="10" s="1"/>
  <c r="D232" i="10"/>
  <c r="G232" i="10" s="1"/>
  <c r="D233" i="10"/>
  <c r="D234" i="10"/>
  <c r="D235" i="10"/>
  <c r="F235" i="10" s="1"/>
  <c r="D236" i="10"/>
  <c r="D237" i="10"/>
  <c r="D238" i="10"/>
  <c r="G238" i="10" s="1"/>
  <c r="D239" i="10"/>
  <c r="F239" i="10" s="1"/>
  <c r="D240" i="10"/>
  <c r="G240" i="10" s="1"/>
  <c r="D241" i="10"/>
  <c r="D242" i="10"/>
  <c r="G242" i="10" s="1"/>
  <c r="D243" i="10"/>
  <c r="F243" i="10" s="1"/>
  <c r="D244" i="10"/>
  <c r="G244" i="10" s="1"/>
  <c r="D245" i="10"/>
  <c r="D246" i="10"/>
  <c r="D247" i="10"/>
  <c r="G247" i="10" s="1"/>
  <c r="D248" i="10"/>
  <c r="G248" i="10" s="1"/>
  <c r="D249" i="10"/>
  <c r="D250" i="10"/>
  <c r="D251" i="10"/>
  <c r="F251" i="10" s="1"/>
  <c r="D252" i="10"/>
  <c r="G252" i="10" s="1"/>
  <c r="D253" i="10"/>
  <c r="D254" i="10"/>
  <c r="G254" i="10" s="1"/>
  <c r="D255" i="10"/>
  <c r="G255" i="10" s="1"/>
  <c r="D256" i="10"/>
  <c r="G256" i="10" s="1"/>
  <c r="D257" i="10"/>
  <c r="D258" i="10"/>
  <c r="D259" i="10"/>
  <c r="F259" i="10" s="1"/>
  <c r="D260" i="10"/>
  <c r="D261" i="10"/>
  <c r="D262" i="10"/>
  <c r="D263" i="10"/>
  <c r="G263" i="10" s="1"/>
  <c r="D264" i="10"/>
  <c r="G264" i="10" s="1"/>
  <c r="D265" i="10"/>
  <c r="D266" i="10"/>
  <c r="D267" i="10"/>
  <c r="F267" i="10" s="1"/>
  <c r="D268" i="10"/>
  <c r="D269" i="10"/>
  <c r="D270" i="10"/>
  <c r="G270" i="10" s="1"/>
  <c r="D271" i="10"/>
  <c r="F271" i="10" s="1"/>
  <c r="D272" i="10"/>
  <c r="G272" i="10" s="1"/>
  <c r="D273" i="10"/>
  <c r="D274" i="10"/>
  <c r="D275" i="10"/>
  <c r="F275" i="10" s="1"/>
  <c r="D276" i="10"/>
  <c r="G276" i="10" s="1"/>
  <c r="D277" i="10"/>
  <c r="D278" i="10"/>
  <c r="D279" i="10"/>
  <c r="F279" i="10" s="1"/>
  <c r="D280" i="10"/>
  <c r="G280" i="10" s="1"/>
  <c r="D281" i="10"/>
  <c r="D282" i="10"/>
  <c r="D283" i="10"/>
  <c r="F283" i="10" s="1"/>
  <c r="D284" i="10"/>
  <c r="D285" i="10"/>
  <c r="D286" i="10"/>
  <c r="G286" i="10" s="1"/>
  <c r="D287" i="10"/>
  <c r="G287" i="10" s="1"/>
  <c r="D288" i="10"/>
  <c r="G288" i="10" s="1"/>
  <c r="D289" i="10"/>
  <c r="D290" i="10"/>
  <c r="G290" i="10" s="1"/>
  <c r="D291" i="10"/>
  <c r="F291" i="10" s="1"/>
  <c r="D292" i="10"/>
  <c r="D293" i="10"/>
  <c r="D294" i="10"/>
  <c r="D295" i="10"/>
  <c r="G295" i="10" s="1"/>
  <c r="D296" i="10"/>
  <c r="G296" i="10" s="1"/>
  <c r="D297" i="10"/>
  <c r="D298" i="10"/>
  <c r="D299" i="10"/>
  <c r="F299" i="10" s="1"/>
  <c r="D300" i="10"/>
  <c r="D301" i="10"/>
  <c r="D302" i="10"/>
  <c r="D303" i="10"/>
  <c r="F303" i="10" s="1"/>
  <c r="D304" i="10"/>
  <c r="F304" i="10" s="1"/>
  <c r="D305" i="10"/>
  <c r="D306" i="10"/>
  <c r="G306" i="10" s="1"/>
  <c r="D307" i="10"/>
  <c r="F307" i="10" s="1"/>
  <c r="D308" i="10"/>
  <c r="G308" i="10" s="1"/>
  <c r="D309" i="10"/>
  <c r="D310" i="10"/>
  <c r="D311" i="10"/>
  <c r="G311" i="10" s="1"/>
  <c r="D312" i="10"/>
  <c r="F312" i="10" s="1"/>
  <c r="D313" i="10"/>
  <c r="D314" i="10"/>
  <c r="D315" i="10"/>
  <c r="G315" i="10" s="1"/>
  <c r="D316" i="10"/>
  <c r="G316" i="10" s="1"/>
  <c r="D317" i="10"/>
  <c r="D318" i="10"/>
  <c r="D319" i="10"/>
  <c r="F319" i="10" s="1"/>
  <c r="D320" i="10"/>
  <c r="D321" i="10"/>
  <c r="D322" i="10"/>
  <c r="D323" i="10"/>
  <c r="F323" i="10" s="1"/>
  <c r="D324" i="10"/>
  <c r="G324" i="10" s="1"/>
  <c r="D325" i="10"/>
  <c r="D326" i="10"/>
  <c r="D327" i="10"/>
  <c r="F327" i="10" s="1"/>
  <c r="D328" i="10"/>
  <c r="D329" i="10"/>
  <c r="D330" i="10"/>
  <c r="D331" i="10"/>
  <c r="D332" i="10"/>
  <c r="G332" i="10" s="1"/>
  <c r="D333" i="10"/>
  <c r="D334" i="10"/>
  <c r="G334" i="10" s="1"/>
  <c r="D335" i="10"/>
  <c r="F335" i="10" s="1"/>
  <c r="D336" i="10"/>
  <c r="D337" i="10"/>
  <c r="D338" i="10"/>
  <c r="D339" i="10"/>
  <c r="F339" i="10" s="1"/>
  <c r="D340" i="10"/>
  <c r="G340" i="10" s="1"/>
  <c r="D341" i="10"/>
  <c r="D342" i="10"/>
  <c r="D343" i="10"/>
  <c r="F343" i="10" s="1"/>
  <c r="D344" i="10"/>
  <c r="D345" i="10"/>
  <c r="D346" i="10"/>
  <c r="D347" i="10"/>
  <c r="F347" i="10" s="1"/>
  <c r="D348" i="10"/>
  <c r="G348" i="10" s="1"/>
  <c r="D349" i="10"/>
  <c r="D350" i="10"/>
  <c r="D351" i="10"/>
  <c r="F351" i="10" s="1"/>
  <c r="D352" i="10"/>
  <c r="D353" i="10"/>
  <c r="D354" i="10"/>
  <c r="D355" i="10"/>
  <c r="F355" i="10" s="1"/>
  <c r="D356" i="10"/>
  <c r="G356" i="10" s="1"/>
  <c r="D357" i="10"/>
  <c r="D358" i="10"/>
  <c r="D359" i="10"/>
  <c r="F359" i="10" s="1"/>
  <c r="D360" i="10"/>
  <c r="D361" i="10"/>
  <c r="D362" i="10"/>
  <c r="D363" i="10"/>
  <c r="G363" i="10" s="1"/>
  <c r="D3" i="10"/>
  <c r="G3" i="10" s="1"/>
  <c r="G9" i="7"/>
  <c r="G8" i="7"/>
  <c r="G7" i="7"/>
  <c r="D17" i="5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4" i="8"/>
  <c r="F255" i="10" l="1"/>
  <c r="F95" i="10"/>
  <c r="G283" i="10"/>
  <c r="G195" i="10"/>
  <c r="G155" i="10"/>
  <c r="G67" i="10"/>
  <c r="G27" i="10"/>
  <c r="F295" i="10"/>
  <c r="F223" i="10"/>
  <c r="F144" i="10"/>
  <c r="F63" i="10"/>
  <c r="F136" i="10"/>
  <c r="G319" i="10"/>
  <c r="G227" i="10"/>
  <c r="G187" i="10"/>
  <c r="F276" i="10"/>
  <c r="F208" i="10"/>
  <c r="F127" i="10"/>
  <c r="F40" i="10"/>
  <c r="F358" i="10"/>
  <c r="F350" i="10"/>
  <c r="F342" i="10"/>
  <c r="F334" i="10"/>
  <c r="F326" i="10"/>
  <c r="F318" i="10"/>
  <c r="F302" i="10"/>
  <c r="G267" i="10"/>
  <c r="G179" i="10"/>
  <c r="G139" i="10"/>
  <c r="G51" i="10"/>
  <c r="G11" i="10"/>
  <c r="F272" i="10"/>
  <c r="F200" i="10"/>
  <c r="F104" i="10"/>
  <c r="F39" i="10"/>
  <c r="F168" i="10"/>
  <c r="F16" i="10"/>
  <c r="G291" i="10"/>
  <c r="G251" i="10"/>
  <c r="G163" i="10"/>
  <c r="G123" i="10"/>
  <c r="G35" i="10"/>
  <c r="F324" i="10"/>
  <c r="F232" i="10"/>
  <c r="F167" i="10"/>
  <c r="F80" i="10"/>
  <c r="F8" i="10"/>
  <c r="G355" i="10"/>
  <c r="G243" i="10"/>
  <c r="G203" i="10"/>
  <c r="G115" i="10"/>
  <c r="G75" i="10"/>
  <c r="F296" i="10"/>
  <c r="F231" i="10"/>
  <c r="F159" i="10"/>
  <c r="F72" i="10"/>
  <c r="K12" i="12"/>
  <c r="E7" i="12"/>
  <c r="F7" i="12" s="1"/>
  <c r="E15" i="12"/>
  <c r="F15" i="12" s="1"/>
  <c r="E23" i="12"/>
  <c r="F23" i="12" s="1"/>
  <c r="E31" i="12"/>
  <c r="F31" i="12" s="1"/>
  <c r="E39" i="12"/>
  <c r="F39" i="12" s="1"/>
  <c r="E47" i="12"/>
  <c r="F47" i="12" s="1"/>
  <c r="E55" i="12"/>
  <c r="F55" i="12" s="1"/>
  <c r="E63" i="12"/>
  <c r="F63" i="12" s="1"/>
  <c r="E71" i="12"/>
  <c r="F71" i="12" s="1"/>
  <c r="E79" i="12"/>
  <c r="F79" i="12" s="1"/>
  <c r="E87" i="12"/>
  <c r="F87" i="12" s="1"/>
  <c r="E95" i="12"/>
  <c r="F95" i="12" s="1"/>
  <c r="E103" i="12"/>
  <c r="F103" i="12" s="1"/>
  <c r="E111" i="12"/>
  <c r="F111" i="12" s="1"/>
  <c r="E119" i="12"/>
  <c r="F119" i="12" s="1"/>
  <c r="E127" i="12"/>
  <c r="F127" i="12" s="1"/>
  <c r="E135" i="12"/>
  <c r="F135" i="12" s="1"/>
  <c r="E143" i="12"/>
  <c r="F143" i="12" s="1"/>
  <c r="E151" i="12"/>
  <c r="F151" i="12" s="1"/>
  <c r="E159" i="12"/>
  <c r="F159" i="12" s="1"/>
  <c r="E167" i="12"/>
  <c r="F167" i="12" s="1"/>
  <c r="E175" i="12"/>
  <c r="F175" i="12" s="1"/>
  <c r="E183" i="12"/>
  <c r="F183" i="12" s="1"/>
  <c r="E191" i="12"/>
  <c r="F191" i="12" s="1"/>
  <c r="E199" i="12"/>
  <c r="F199" i="12" s="1"/>
  <c r="E207" i="12"/>
  <c r="F207" i="12" s="1"/>
  <c r="E215" i="12"/>
  <c r="F215" i="12" s="1"/>
  <c r="E223" i="12"/>
  <c r="F223" i="12" s="1"/>
  <c r="E231" i="12"/>
  <c r="F231" i="12" s="1"/>
  <c r="E239" i="12"/>
  <c r="F239" i="12" s="1"/>
  <c r="E247" i="12"/>
  <c r="F247" i="12" s="1"/>
  <c r="E255" i="12"/>
  <c r="F255" i="12" s="1"/>
  <c r="E263" i="12"/>
  <c r="F263" i="12" s="1"/>
  <c r="E271" i="12"/>
  <c r="F271" i="12" s="1"/>
  <c r="E279" i="12"/>
  <c r="F279" i="12" s="1"/>
  <c r="E287" i="12"/>
  <c r="F287" i="12" s="1"/>
  <c r="E295" i="12"/>
  <c r="F295" i="12" s="1"/>
  <c r="E303" i="12"/>
  <c r="F303" i="12" s="1"/>
  <c r="E311" i="12"/>
  <c r="F311" i="12" s="1"/>
  <c r="E319" i="12"/>
  <c r="F319" i="12" s="1"/>
  <c r="E327" i="12"/>
  <c r="F327" i="12" s="1"/>
  <c r="E335" i="12"/>
  <c r="F335" i="12" s="1"/>
  <c r="E343" i="12"/>
  <c r="F343" i="12" s="1"/>
  <c r="E351" i="12"/>
  <c r="F351" i="12" s="1"/>
  <c r="E359" i="12"/>
  <c r="F359" i="12" s="1"/>
  <c r="E367" i="12"/>
  <c r="F367" i="12" s="1"/>
  <c r="E375" i="12"/>
  <c r="F375" i="12" s="1"/>
  <c r="E383" i="12"/>
  <c r="F383" i="12" s="1"/>
  <c r="E391" i="12"/>
  <c r="F391" i="12" s="1"/>
  <c r="E53" i="12"/>
  <c r="F53" i="12" s="1"/>
  <c r="E117" i="12"/>
  <c r="F117" i="12" s="1"/>
  <c r="E157" i="12"/>
  <c r="F157" i="12" s="1"/>
  <c r="E221" i="12"/>
  <c r="F221" i="12" s="1"/>
  <c r="E269" i="12"/>
  <c r="F269" i="12" s="1"/>
  <c r="E309" i="12"/>
  <c r="F309" i="12" s="1"/>
  <c r="E357" i="12"/>
  <c r="F357" i="12" s="1"/>
  <c r="E8" i="12"/>
  <c r="F8" i="12" s="1"/>
  <c r="E16" i="12"/>
  <c r="F16" i="12" s="1"/>
  <c r="E24" i="12"/>
  <c r="F24" i="12" s="1"/>
  <c r="E32" i="12"/>
  <c r="F32" i="12" s="1"/>
  <c r="E40" i="12"/>
  <c r="F40" i="12" s="1"/>
  <c r="E48" i="12"/>
  <c r="F48" i="12" s="1"/>
  <c r="E56" i="12"/>
  <c r="F56" i="12" s="1"/>
  <c r="E64" i="12"/>
  <c r="F64" i="12" s="1"/>
  <c r="E72" i="12"/>
  <c r="F72" i="12" s="1"/>
  <c r="E80" i="12"/>
  <c r="F80" i="12" s="1"/>
  <c r="E88" i="12"/>
  <c r="F88" i="12" s="1"/>
  <c r="E96" i="12"/>
  <c r="F96" i="12" s="1"/>
  <c r="E104" i="12"/>
  <c r="F104" i="12" s="1"/>
  <c r="E112" i="12"/>
  <c r="F112" i="12" s="1"/>
  <c r="E120" i="12"/>
  <c r="F120" i="12" s="1"/>
  <c r="E128" i="12"/>
  <c r="F128" i="12" s="1"/>
  <c r="E136" i="12"/>
  <c r="F136" i="12" s="1"/>
  <c r="E144" i="12"/>
  <c r="F144" i="12" s="1"/>
  <c r="E152" i="12"/>
  <c r="F152" i="12" s="1"/>
  <c r="E160" i="12"/>
  <c r="F160" i="12" s="1"/>
  <c r="E168" i="12"/>
  <c r="F168" i="12" s="1"/>
  <c r="E176" i="12"/>
  <c r="F176" i="12" s="1"/>
  <c r="E184" i="12"/>
  <c r="F184" i="12" s="1"/>
  <c r="E192" i="12"/>
  <c r="F192" i="12" s="1"/>
  <c r="E200" i="12"/>
  <c r="F200" i="12" s="1"/>
  <c r="E208" i="12"/>
  <c r="F208" i="12" s="1"/>
  <c r="E216" i="12"/>
  <c r="F216" i="12" s="1"/>
  <c r="E224" i="12"/>
  <c r="F224" i="12" s="1"/>
  <c r="E232" i="12"/>
  <c r="F232" i="12" s="1"/>
  <c r="E240" i="12"/>
  <c r="F240" i="12" s="1"/>
  <c r="E248" i="12"/>
  <c r="F248" i="12" s="1"/>
  <c r="E256" i="12"/>
  <c r="F256" i="12" s="1"/>
  <c r="E264" i="12"/>
  <c r="F264" i="12" s="1"/>
  <c r="E272" i="12"/>
  <c r="F272" i="12" s="1"/>
  <c r="E280" i="12"/>
  <c r="F280" i="12" s="1"/>
  <c r="E288" i="12"/>
  <c r="F288" i="12" s="1"/>
  <c r="E296" i="12"/>
  <c r="F296" i="12" s="1"/>
  <c r="E304" i="12"/>
  <c r="F304" i="12" s="1"/>
  <c r="E312" i="12"/>
  <c r="F312" i="12" s="1"/>
  <c r="E320" i="12"/>
  <c r="F320" i="12" s="1"/>
  <c r="E328" i="12"/>
  <c r="F328" i="12" s="1"/>
  <c r="E336" i="12"/>
  <c r="F336" i="12" s="1"/>
  <c r="E344" i="12"/>
  <c r="F344" i="12" s="1"/>
  <c r="E352" i="12"/>
  <c r="F352" i="12" s="1"/>
  <c r="E360" i="12"/>
  <c r="F360" i="12" s="1"/>
  <c r="E368" i="12"/>
  <c r="F368" i="12" s="1"/>
  <c r="E376" i="12"/>
  <c r="F376" i="12" s="1"/>
  <c r="E384" i="12"/>
  <c r="F384" i="12" s="1"/>
  <c r="E392" i="12"/>
  <c r="F392" i="12" s="1"/>
  <c r="E21" i="12"/>
  <c r="F21" i="12" s="1"/>
  <c r="E85" i="12"/>
  <c r="F85" i="12" s="1"/>
  <c r="E101" i="12"/>
  <c r="F101" i="12" s="1"/>
  <c r="E133" i="12"/>
  <c r="F133" i="12" s="1"/>
  <c r="E165" i="12"/>
  <c r="F165" i="12" s="1"/>
  <c r="E213" i="12"/>
  <c r="F213" i="12" s="1"/>
  <c r="E253" i="12"/>
  <c r="F253" i="12" s="1"/>
  <c r="E301" i="12"/>
  <c r="F301" i="12" s="1"/>
  <c r="E349" i="12"/>
  <c r="F349" i="12" s="1"/>
  <c r="E9" i="12"/>
  <c r="F9" i="12" s="1"/>
  <c r="E17" i="12"/>
  <c r="F17" i="12" s="1"/>
  <c r="E25" i="12"/>
  <c r="F25" i="12" s="1"/>
  <c r="E33" i="12"/>
  <c r="F33" i="12" s="1"/>
  <c r="E41" i="12"/>
  <c r="F41" i="12" s="1"/>
  <c r="E49" i="12"/>
  <c r="F49" i="12" s="1"/>
  <c r="E57" i="12"/>
  <c r="F57" i="12" s="1"/>
  <c r="E65" i="12"/>
  <c r="F65" i="12" s="1"/>
  <c r="E73" i="12"/>
  <c r="F73" i="12" s="1"/>
  <c r="E81" i="12"/>
  <c r="F81" i="12" s="1"/>
  <c r="E89" i="12"/>
  <c r="F89" i="12" s="1"/>
  <c r="E97" i="12"/>
  <c r="F97" i="12" s="1"/>
  <c r="E105" i="12"/>
  <c r="F105" i="12" s="1"/>
  <c r="E113" i="12"/>
  <c r="F113" i="12" s="1"/>
  <c r="E121" i="12"/>
  <c r="F121" i="12" s="1"/>
  <c r="E129" i="12"/>
  <c r="F129" i="12" s="1"/>
  <c r="E137" i="12"/>
  <c r="F137" i="12" s="1"/>
  <c r="E145" i="12"/>
  <c r="F145" i="12" s="1"/>
  <c r="E153" i="12"/>
  <c r="F153" i="12" s="1"/>
  <c r="E161" i="12"/>
  <c r="F161" i="12" s="1"/>
  <c r="E169" i="12"/>
  <c r="F169" i="12" s="1"/>
  <c r="E177" i="12"/>
  <c r="F177" i="12" s="1"/>
  <c r="E185" i="12"/>
  <c r="F185" i="12" s="1"/>
  <c r="E193" i="12"/>
  <c r="F193" i="12" s="1"/>
  <c r="E201" i="12"/>
  <c r="F201" i="12" s="1"/>
  <c r="E209" i="12"/>
  <c r="F209" i="12" s="1"/>
  <c r="E217" i="12"/>
  <c r="F217" i="12" s="1"/>
  <c r="E225" i="12"/>
  <c r="F225" i="12" s="1"/>
  <c r="E233" i="12"/>
  <c r="F233" i="12" s="1"/>
  <c r="E241" i="12"/>
  <c r="F241" i="12" s="1"/>
  <c r="E249" i="12"/>
  <c r="F249" i="12" s="1"/>
  <c r="E257" i="12"/>
  <c r="F257" i="12" s="1"/>
  <c r="E265" i="12"/>
  <c r="F265" i="12" s="1"/>
  <c r="E273" i="12"/>
  <c r="F273" i="12" s="1"/>
  <c r="E281" i="12"/>
  <c r="F281" i="12" s="1"/>
  <c r="E289" i="12"/>
  <c r="F289" i="12" s="1"/>
  <c r="E297" i="12"/>
  <c r="F297" i="12" s="1"/>
  <c r="E305" i="12"/>
  <c r="F305" i="12" s="1"/>
  <c r="E313" i="12"/>
  <c r="F313" i="12" s="1"/>
  <c r="E321" i="12"/>
  <c r="F321" i="12" s="1"/>
  <c r="E329" i="12"/>
  <c r="F329" i="12" s="1"/>
  <c r="E337" i="12"/>
  <c r="F337" i="12" s="1"/>
  <c r="E345" i="12"/>
  <c r="F345" i="12" s="1"/>
  <c r="E353" i="12"/>
  <c r="F353" i="12" s="1"/>
  <c r="E361" i="12"/>
  <c r="F361" i="12" s="1"/>
  <c r="E369" i="12"/>
  <c r="F369" i="12" s="1"/>
  <c r="E377" i="12"/>
  <c r="F377" i="12" s="1"/>
  <c r="E385" i="12"/>
  <c r="F385" i="12" s="1"/>
  <c r="E393" i="12"/>
  <c r="F393" i="12" s="1"/>
  <c r="E29" i="12"/>
  <c r="F29" i="12" s="1"/>
  <c r="E77" i="12"/>
  <c r="F77" i="12" s="1"/>
  <c r="E93" i="12"/>
  <c r="F93" i="12" s="1"/>
  <c r="E125" i="12"/>
  <c r="F125" i="12" s="1"/>
  <c r="E141" i="12"/>
  <c r="F141" i="12" s="1"/>
  <c r="E189" i="12"/>
  <c r="F189" i="12" s="1"/>
  <c r="E229" i="12"/>
  <c r="F229" i="12" s="1"/>
  <c r="E277" i="12"/>
  <c r="F277" i="12" s="1"/>
  <c r="E325" i="12"/>
  <c r="F325" i="12" s="1"/>
  <c r="E373" i="12"/>
  <c r="F373" i="12" s="1"/>
  <c r="E10" i="12"/>
  <c r="F10" i="12" s="1"/>
  <c r="E18" i="12"/>
  <c r="F18" i="12" s="1"/>
  <c r="E26" i="12"/>
  <c r="F26" i="12" s="1"/>
  <c r="E34" i="12"/>
  <c r="F34" i="12" s="1"/>
  <c r="E42" i="12"/>
  <c r="F42" i="12" s="1"/>
  <c r="E50" i="12"/>
  <c r="F50" i="12" s="1"/>
  <c r="E58" i="12"/>
  <c r="F58" i="12" s="1"/>
  <c r="E66" i="12"/>
  <c r="F66" i="12" s="1"/>
  <c r="E74" i="12"/>
  <c r="F74" i="12" s="1"/>
  <c r="E82" i="12"/>
  <c r="F82" i="12" s="1"/>
  <c r="E90" i="12"/>
  <c r="F90" i="12" s="1"/>
  <c r="E98" i="12"/>
  <c r="F98" i="12" s="1"/>
  <c r="E106" i="12"/>
  <c r="F106" i="12" s="1"/>
  <c r="E114" i="12"/>
  <c r="F114" i="12" s="1"/>
  <c r="E122" i="12"/>
  <c r="F122" i="12" s="1"/>
  <c r="E130" i="12"/>
  <c r="F130" i="12" s="1"/>
  <c r="E138" i="12"/>
  <c r="F138" i="12" s="1"/>
  <c r="E146" i="12"/>
  <c r="F146" i="12" s="1"/>
  <c r="E154" i="12"/>
  <c r="F154" i="12" s="1"/>
  <c r="E162" i="12"/>
  <c r="F162" i="12" s="1"/>
  <c r="E170" i="12"/>
  <c r="F170" i="12" s="1"/>
  <c r="E178" i="12"/>
  <c r="F178" i="12" s="1"/>
  <c r="E186" i="12"/>
  <c r="F186" i="12" s="1"/>
  <c r="E194" i="12"/>
  <c r="F194" i="12" s="1"/>
  <c r="E202" i="12"/>
  <c r="F202" i="12" s="1"/>
  <c r="E210" i="12"/>
  <c r="F210" i="12" s="1"/>
  <c r="E218" i="12"/>
  <c r="F218" i="12" s="1"/>
  <c r="E226" i="12"/>
  <c r="F226" i="12" s="1"/>
  <c r="E234" i="12"/>
  <c r="F234" i="12" s="1"/>
  <c r="E242" i="12"/>
  <c r="F242" i="12" s="1"/>
  <c r="E250" i="12"/>
  <c r="F250" i="12" s="1"/>
  <c r="E258" i="12"/>
  <c r="F258" i="12" s="1"/>
  <c r="E266" i="12"/>
  <c r="F266" i="12" s="1"/>
  <c r="E274" i="12"/>
  <c r="F274" i="12" s="1"/>
  <c r="E282" i="12"/>
  <c r="F282" i="12" s="1"/>
  <c r="E290" i="12"/>
  <c r="F290" i="12" s="1"/>
  <c r="E298" i="12"/>
  <c r="F298" i="12" s="1"/>
  <c r="E306" i="12"/>
  <c r="F306" i="12" s="1"/>
  <c r="E314" i="12"/>
  <c r="F314" i="12" s="1"/>
  <c r="E322" i="12"/>
  <c r="F322" i="12" s="1"/>
  <c r="E330" i="12"/>
  <c r="F330" i="12" s="1"/>
  <c r="E338" i="12"/>
  <c r="F338" i="12" s="1"/>
  <c r="E346" i="12"/>
  <c r="F346" i="12" s="1"/>
  <c r="E354" i="12"/>
  <c r="F354" i="12" s="1"/>
  <c r="E362" i="12"/>
  <c r="F362" i="12" s="1"/>
  <c r="E370" i="12"/>
  <c r="F370" i="12" s="1"/>
  <c r="E378" i="12"/>
  <c r="F378" i="12" s="1"/>
  <c r="E386" i="12"/>
  <c r="F386" i="12" s="1"/>
  <c r="E394" i="12"/>
  <c r="F394" i="12" s="1"/>
  <c r="E61" i="12"/>
  <c r="F61" i="12" s="1"/>
  <c r="E197" i="12"/>
  <c r="F197" i="12" s="1"/>
  <c r="E285" i="12"/>
  <c r="F285" i="12" s="1"/>
  <c r="E365" i="12"/>
  <c r="F365" i="12" s="1"/>
  <c r="E11" i="12"/>
  <c r="F11" i="12" s="1"/>
  <c r="E19" i="12"/>
  <c r="F19" i="12" s="1"/>
  <c r="E27" i="12"/>
  <c r="F27" i="12" s="1"/>
  <c r="E35" i="12"/>
  <c r="F35" i="12" s="1"/>
  <c r="E43" i="12"/>
  <c r="F43" i="12" s="1"/>
  <c r="E51" i="12"/>
  <c r="F51" i="12" s="1"/>
  <c r="E59" i="12"/>
  <c r="F59" i="12" s="1"/>
  <c r="E67" i="12"/>
  <c r="F67" i="12" s="1"/>
  <c r="E75" i="12"/>
  <c r="F75" i="12" s="1"/>
  <c r="E83" i="12"/>
  <c r="F83" i="12" s="1"/>
  <c r="E91" i="12"/>
  <c r="F91" i="12" s="1"/>
  <c r="E99" i="12"/>
  <c r="F99" i="12" s="1"/>
  <c r="E107" i="12"/>
  <c r="F107" i="12" s="1"/>
  <c r="E115" i="12"/>
  <c r="F115" i="12" s="1"/>
  <c r="E123" i="12"/>
  <c r="F123" i="12" s="1"/>
  <c r="E131" i="12"/>
  <c r="F131" i="12" s="1"/>
  <c r="E139" i="12"/>
  <c r="F139" i="12" s="1"/>
  <c r="E147" i="12"/>
  <c r="F147" i="12" s="1"/>
  <c r="E155" i="12"/>
  <c r="F155" i="12" s="1"/>
  <c r="E163" i="12"/>
  <c r="F163" i="12" s="1"/>
  <c r="E171" i="12"/>
  <c r="F171" i="12" s="1"/>
  <c r="E179" i="12"/>
  <c r="F179" i="12" s="1"/>
  <c r="E187" i="12"/>
  <c r="F187" i="12" s="1"/>
  <c r="E195" i="12"/>
  <c r="F195" i="12" s="1"/>
  <c r="E203" i="12"/>
  <c r="F203" i="12" s="1"/>
  <c r="E211" i="12"/>
  <c r="F211" i="12" s="1"/>
  <c r="E219" i="12"/>
  <c r="F219" i="12" s="1"/>
  <c r="E227" i="12"/>
  <c r="F227" i="12" s="1"/>
  <c r="E235" i="12"/>
  <c r="F235" i="12" s="1"/>
  <c r="E243" i="12"/>
  <c r="F243" i="12" s="1"/>
  <c r="E251" i="12"/>
  <c r="F251" i="12" s="1"/>
  <c r="E259" i="12"/>
  <c r="F259" i="12" s="1"/>
  <c r="E267" i="12"/>
  <c r="F267" i="12" s="1"/>
  <c r="E275" i="12"/>
  <c r="F275" i="12" s="1"/>
  <c r="E283" i="12"/>
  <c r="F283" i="12" s="1"/>
  <c r="E291" i="12"/>
  <c r="F291" i="12" s="1"/>
  <c r="E299" i="12"/>
  <c r="F299" i="12" s="1"/>
  <c r="E307" i="12"/>
  <c r="F307" i="12" s="1"/>
  <c r="E315" i="12"/>
  <c r="F315" i="12" s="1"/>
  <c r="E323" i="12"/>
  <c r="F323" i="12" s="1"/>
  <c r="E331" i="12"/>
  <c r="F331" i="12" s="1"/>
  <c r="E339" i="12"/>
  <c r="F339" i="12" s="1"/>
  <c r="E347" i="12"/>
  <c r="F347" i="12" s="1"/>
  <c r="E355" i="12"/>
  <c r="F355" i="12" s="1"/>
  <c r="E363" i="12"/>
  <c r="F363" i="12" s="1"/>
  <c r="E371" i="12"/>
  <c r="F371" i="12" s="1"/>
  <c r="E379" i="12"/>
  <c r="F379" i="12" s="1"/>
  <c r="E387" i="12"/>
  <c r="F387" i="12" s="1"/>
  <c r="E45" i="12"/>
  <c r="F45" i="12" s="1"/>
  <c r="E109" i="12"/>
  <c r="F109" i="12" s="1"/>
  <c r="E149" i="12"/>
  <c r="F149" i="12" s="1"/>
  <c r="E205" i="12"/>
  <c r="F205" i="12" s="1"/>
  <c r="E245" i="12"/>
  <c r="F245" i="12" s="1"/>
  <c r="E293" i="12"/>
  <c r="F293" i="12" s="1"/>
  <c r="E341" i="12"/>
  <c r="F341" i="12" s="1"/>
  <c r="E389" i="12"/>
  <c r="F389" i="12" s="1"/>
  <c r="E12" i="12"/>
  <c r="F12" i="12" s="1"/>
  <c r="E20" i="12"/>
  <c r="F20" i="12" s="1"/>
  <c r="E28" i="12"/>
  <c r="F28" i="12" s="1"/>
  <c r="E36" i="12"/>
  <c r="F36" i="12" s="1"/>
  <c r="E44" i="12"/>
  <c r="F44" i="12" s="1"/>
  <c r="E52" i="12"/>
  <c r="F52" i="12" s="1"/>
  <c r="E60" i="12"/>
  <c r="F60" i="12" s="1"/>
  <c r="E68" i="12"/>
  <c r="F68" i="12" s="1"/>
  <c r="E76" i="12"/>
  <c r="F76" i="12" s="1"/>
  <c r="E84" i="12"/>
  <c r="F84" i="12" s="1"/>
  <c r="E92" i="12"/>
  <c r="F92" i="12" s="1"/>
  <c r="E100" i="12"/>
  <c r="F100" i="12" s="1"/>
  <c r="E108" i="12"/>
  <c r="F108" i="12" s="1"/>
  <c r="E116" i="12"/>
  <c r="F116" i="12" s="1"/>
  <c r="E124" i="12"/>
  <c r="F124" i="12" s="1"/>
  <c r="E132" i="12"/>
  <c r="F132" i="12" s="1"/>
  <c r="E140" i="12"/>
  <c r="F140" i="12" s="1"/>
  <c r="E148" i="12"/>
  <c r="F148" i="12" s="1"/>
  <c r="E156" i="12"/>
  <c r="F156" i="12" s="1"/>
  <c r="E164" i="12"/>
  <c r="F164" i="12" s="1"/>
  <c r="E172" i="12"/>
  <c r="F172" i="12" s="1"/>
  <c r="E180" i="12"/>
  <c r="F180" i="12" s="1"/>
  <c r="E188" i="12"/>
  <c r="F188" i="12" s="1"/>
  <c r="E196" i="12"/>
  <c r="F196" i="12" s="1"/>
  <c r="E204" i="12"/>
  <c r="F204" i="12" s="1"/>
  <c r="E212" i="12"/>
  <c r="F212" i="12" s="1"/>
  <c r="E220" i="12"/>
  <c r="F220" i="12" s="1"/>
  <c r="E228" i="12"/>
  <c r="F228" i="12" s="1"/>
  <c r="E236" i="12"/>
  <c r="F236" i="12" s="1"/>
  <c r="E244" i="12"/>
  <c r="F244" i="12" s="1"/>
  <c r="E252" i="12"/>
  <c r="F252" i="12" s="1"/>
  <c r="E260" i="12"/>
  <c r="F260" i="12" s="1"/>
  <c r="E268" i="12"/>
  <c r="F268" i="12" s="1"/>
  <c r="E276" i="12"/>
  <c r="F276" i="12" s="1"/>
  <c r="E284" i="12"/>
  <c r="F284" i="12" s="1"/>
  <c r="E292" i="12"/>
  <c r="F292" i="12" s="1"/>
  <c r="E300" i="12"/>
  <c r="F300" i="12" s="1"/>
  <c r="E308" i="12"/>
  <c r="F308" i="12" s="1"/>
  <c r="E316" i="12"/>
  <c r="F316" i="12" s="1"/>
  <c r="E324" i="12"/>
  <c r="F324" i="12" s="1"/>
  <c r="E332" i="12"/>
  <c r="F332" i="12" s="1"/>
  <c r="E340" i="12"/>
  <c r="F340" i="12" s="1"/>
  <c r="E348" i="12"/>
  <c r="F348" i="12" s="1"/>
  <c r="E356" i="12"/>
  <c r="F356" i="12" s="1"/>
  <c r="E364" i="12"/>
  <c r="F364" i="12" s="1"/>
  <c r="E372" i="12"/>
  <c r="F372" i="12" s="1"/>
  <c r="E380" i="12"/>
  <c r="F380" i="12" s="1"/>
  <c r="E388" i="12"/>
  <c r="F388" i="12" s="1"/>
  <c r="E69" i="12"/>
  <c r="F69" i="12" s="1"/>
  <c r="E173" i="12"/>
  <c r="F173" i="12" s="1"/>
  <c r="E237" i="12"/>
  <c r="F237" i="12" s="1"/>
  <c r="E317" i="12"/>
  <c r="F317" i="12" s="1"/>
  <c r="E13" i="12"/>
  <c r="F13" i="12" s="1"/>
  <c r="E14" i="12"/>
  <c r="F14" i="12" s="1"/>
  <c r="E22" i="12"/>
  <c r="F22" i="12" s="1"/>
  <c r="E30" i="12"/>
  <c r="F30" i="12" s="1"/>
  <c r="E38" i="12"/>
  <c r="F38" i="12" s="1"/>
  <c r="E46" i="12"/>
  <c r="F46" i="12" s="1"/>
  <c r="E54" i="12"/>
  <c r="F54" i="12" s="1"/>
  <c r="E62" i="12"/>
  <c r="F62" i="12" s="1"/>
  <c r="E70" i="12"/>
  <c r="F70" i="12" s="1"/>
  <c r="E78" i="12"/>
  <c r="F78" i="12" s="1"/>
  <c r="E86" i="12"/>
  <c r="F86" i="12" s="1"/>
  <c r="E94" i="12"/>
  <c r="F94" i="12" s="1"/>
  <c r="E102" i="12"/>
  <c r="F102" i="12" s="1"/>
  <c r="E110" i="12"/>
  <c r="F110" i="12" s="1"/>
  <c r="E118" i="12"/>
  <c r="F118" i="12" s="1"/>
  <c r="E126" i="12"/>
  <c r="F126" i="12" s="1"/>
  <c r="E134" i="12"/>
  <c r="F134" i="12" s="1"/>
  <c r="E142" i="12"/>
  <c r="F142" i="12" s="1"/>
  <c r="E150" i="12"/>
  <c r="F150" i="12" s="1"/>
  <c r="E158" i="12"/>
  <c r="F158" i="12" s="1"/>
  <c r="E166" i="12"/>
  <c r="F166" i="12" s="1"/>
  <c r="E174" i="12"/>
  <c r="F174" i="12" s="1"/>
  <c r="E182" i="12"/>
  <c r="F182" i="12" s="1"/>
  <c r="E190" i="12"/>
  <c r="F190" i="12" s="1"/>
  <c r="E198" i="12"/>
  <c r="F198" i="12" s="1"/>
  <c r="E206" i="12"/>
  <c r="F206" i="12" s="1"/>
  <c r="E214" i="12"/>
  <c r="F214" i="12" s="1"/>
  <c r="E222" i="12"/>
  <c r="F222" i="12" s="1"/>
  <c r="E230" i="12"/>
  <c r="F230" i="12" s="1"/>
  <c r="E238" i="12"/>
  <c r="F238" i="12" s="1"/>
  <c r="E246" i="12"/>
  <c r="F246" i="12" s="1"/>
  <c r="E254" i="12"/>
  <c r="F254" i="12" s="1"/>
  <c r="E262" i="12"/>
  <c r="F262" i="12" s="1"/>
  <c r="E270" i="12"/>
  <c r="F270" i="12" s="1"/>
  <c r="E278" i="12"/>
  <c r="F278" i="12" s="1"/>
  <c r="E286" i="12"/>
  <c r="F286" i="12" s="1"/>
  <c r="E294" i="12"/>
  <c r="F294" i="12" s="1"/>
  <c r="E302" i="12"/>
  <c r="F302" i="12" s="1"/>
  <c r="E310" i="12"/>
  <c r="F310" i="12" s="1"/>
  <c r="E318" i="12"/>
  <c r="F318" i="12" s="1"/>
  <c r="E326" i="12"/>
  <c r="F326" i="12" s="1"/>
  <c r="E334" i="12"/>
  <c r="F334" i="12" s="1"/>
  <c r="E342" i="12"/>
  <c r="F342" i="12" s="1"/>
  <c r="E350" i="12"/>
  <c r="F350" i="12" s="1"/>
  <c r="E358" i="12"/>
  <c r="F358" i="12" s="1"/>
  <c r="E366" i="12"/>
  <c r="F366" i="12" s="1"/>
  <c r="E374" i="12"/>
  <c r="F374" i="12" s="1"/>
  <c r="E382" i="12"/>
  <c r="F382" i="12" s="1"/>
  <c r="E390" i="12"/>
  <c r="F390" i="12" s="1"/>
  <c r="E37" i="12"/>
  <c r="F37" i="12" s="1"/>
  <c r="E181" i="12"/>
  <c r="F181" i="12" s="1"/>
  <c r="E261" i="12"/>
  <c r="F261" i="12" s="1"/>
  <c r="E333" i="12"/>
  <c r="F333" i="12" s="1"/>
  <c r="E381" i="12"/>
  <c r="F381" i="12" s="1"/>
  <c r="E6" i="12"/>
  <c r="F6" i="12" s="1"/>
  <c r="H18" i="11"/>
  <c r="D20" i="11" s="1"/>
  <c r="D23" i="11" s="1"/>
  <c r="F333" i="10"/>
  <c r="G333" i="10"/>
  <c r="F293" i="10"/>
  <c r="G293" i="10"/>
  <c r="F253" i="10"/>
  <c r="G253" i="10"/>
  <c r="F213" i="10"/>
  <c r="G213" i="10"/>
  <c r="F173" i="10"/>
  <c r="G173" i="10"/>
  <c r="F133" i="10"/>
  <c r="G133" i="10"/>
  <c r="F125" i="10"/>
  <c r="G125" i="10"/>
  <c r="F85" i="10"/>
  <c r="G85" i="10"/>
  <c r="F77" i="10"/>
  <c r="G77" i="10"/>
  <c r="F69" i="10"/>
  <c r="G69" i="10"/>
  <c r="F61" i="10"/>
  <c r="G61" i="10"/>
  <c r="F53" i="10"/>
  <c r="G53" i="10"/>
  <c r="F45" i="10"/>
  <c r="G45" i="10"/>
  <c r="F37" i="10"/>
  <c r="G37" i="10"/>
  <c r="F29" i="10"/>
  <c r="G29" i="10"/>
  <c r="F21" i="10"/>
  <c r="G21" i="10"/>
  <c r="F13" i="10"/>
  <c r="G13" i="10"/>
  <c r="F5" i="10"/>
  <c r="G5" i="10"/>
  <c r="G350" i="10"/>
  <c r="G327" i="10"/>
  <c r="F363" i="10"/>
  <c r="F316" i="10"/>
  <c r="F148" i="10"/>
  <c r="F357" i="10"/>
  <c r="G357" i="10"/>
  <c r="F317" i="10"/>
  <c r="G317" i="10"/>
  <c r="F277" i="10"/>
  <c r="G277" i="10"/>
  <c r="F237" i="10"/>
  <c r="G237" i="10"/>
  <c r="F197" i="10"/>
  <c r="G197" i="10"/>
  <c r="F157" i="10"/>
  <c r="G157" i="10"/>
  <c r="F109" i="10"/>
  <c r="G109" i="10"/>
  <c r="G260" i="10"/>
  <c r="F260" i="10"/>
  <c r="G228" i="10"/>
  <c r="F228" i="10"/>
  <c r="G220" i="10"/>
  <c r="F220" i="10"/>
  <c r="G204" i="10"/>
  <c r="F204" i="10"/>
  <c r="G172" i="10"/>
  <c r="F172" i="10"/>
  <c r="G156" i="10"/>
  <c r="F156" i="10"/>
  <c r="G140" i="10"/>
  <c r="F140" i="10"/>
  <c r="G108" i="10"/>
  <c r="F108" i="10"/>
  <c r="G92" i="10"/>
  <c r="F92" i="10"/>
  <c r="G76" i="10"/>
  <c r="F76" i="10"/>
  <c r="G44" i="10"/>
  <c r="F44" i="10"/>
  <c r="G28" i="10"/>
  <c r="F28" i="10"/>
  <c r="G12" i="10"/>
  <c r="F12" i="10"/>
  <c r="G347" i="10"/>
  <c r="G326" i="10"/>
  <c r="F356" i="10"/>
  <c r="F315" i="10"/>
  <c r="F84" i="10"/>
  <c r="G351" i="10"/>
  <c r="F325" i="10"/>
  <c r="G325" i="10"/>
  <c r="F285" i="10"/>
  <c r="G285" i="10"/>
  <c r="F245" i="10"/>
  <c r="G245" i="10"/>
  <c r="F205" i="10"/>
  <c r="G205" i="10"/>
  <c r="F165" i="10"/>
  <c r="G165" i="10"/>
  <c r="F117" i="10"/>
  <c r="G117" i="10"/>
  <c r="G300" i="10"/>
  <c r="F300" i="10"/>
  <c r="G268" i="10"/>
  <c r="F268" i="10"/>
  <c r="G236" i="10"/>
  <c r="F236" i="10"/>
  <c r="G196" i="10"/>
  <c r="F196" i="10"/>
  <c r="G164" i="10"/>
  <c r="F164" i="10"/>
  <c r="G132" i="10"/>
  <c r="F132" i="10"/>
  <c r="G100" i="10"/>
  <c r="F100" i="10"/>
  <c r="G68" i="10"/>
  <c r="F68" i="10"/>
  <c r="G36" i="10"/>
  <c r="F36" i="10"/>
  <c r="G4" i="10"/>
  <c r="F4" i="10"/>
  <c r="G343" i="10"/>
  <c r="G323" i="10"/>
  <c r="F348" i="10"/>
  <c r="F308" i="10"/>
  <c r="F252" i="10"/>
  <c r="F20" i="10"/>
  <c r="F362" i="10"/>
  <c r="G362" i="10"/>
  <c r="F354" i="10"/>
  <c r="G354" i="10"/>
  <c r="F346" i="10"/>
  <c r="G346" i="10"/>
  <c r="F338" i="10"/>
  <c r="G338" i="10"/>
  <c r="G342" i="10"/>
  <c r="F244" i="10"/>
  <c r="F188" i="10"/>
  <c r="F341" i="10"/>
  <c r="G341" i="10"/>
  <c r="F309" i="10"/>
  <c r="G309" i="10"/>
  <c r="F269" i="10"/>
  <c r="G269" i="10"/>
  <c r="F229" i="10"/>
  <c r="G229" i="10"/>
  <c r="F181" i="10"/>
  <c r="G181" i="10"/>
  <c r="F149" i="10"/>
  <c r="G149" i="10"/>
  <c r="F101" i="10"/>
  <c r="G101" i="10"/>
  <c r="G292" i="10"/>
  <c r="F292" i="10"/>
  <c r="F361" i="10"/>
  <c r="G361" i="10"/>
  <c r="F345" i="10"/>
  <c r="G345" i="10"/>
  <c r="F337" i="10"/>
  <c r="G337" i="10"/>
  <c r="F313" i="10"/>
  <c r="G313" i="10"/>
  <c r="F297" i="10"/>
  <c r="G297" i="10"/>
  <c r="F281" i="10"/>
  <c r="G281" i="10"/>
  <c r="F265" i="10"/>
  <c r="G265" i="10"/>
  <c r="F249" i="10"/>
  <c r="G249" i="10"/>
  <c r="F241" i="10"/>
  <c r="G241" i="10"/>
  <c r="F225" i="10"/>
  <c r="G225" i="10"/>
  <c r="F209" i="10"/>
  <c r="G209" i="10"/>
  <c r="F185" i="10"/>
  <c r="G185" i="10"/>
  <c r="F169" i="10"/>
  <c r="G169" i="10"/>
  <c r="F153" i="10"/>
  <c r="G153" i="10"/>
  <c r="F145" i="10"/>
  <c r="G145" i="10"/>
  <c r="F129" i="10"/>
  <c r="G129" i="10"/>
  <c r="F113" i="10"/>
  <c r="G113" i="10"/>
  <c r="F89" i="10"/>
  <c r="G89" i="10"/>
  <c r="F73" i="10"/>
  <c r="G73" i="10"/>
  <c r="F57" i="10"/>
  <c r="G57" i="10"/>
  <c r="F41" i="10"/>
  <c r="G41" i="10"/>
  <c r="F25" i="10"/>
  <c r="G25" i="10"/>
  <c r="F9" i="10"/>
  <c r="G9" i="10"/>
  <c r="G359" i="10"/>
  <c r="G339" i="10"/>
  <c r="G318" i="10"/>
  <c r="F340" i="10"/>
  <c r="F180" i="10"/>
  <c r="F124" i="10"/>
  <c r="F310" i="10"/>
  <c r="G310" i="10"/>
  <c r="F349" i="10"/>
  <c r="G349" i="10"/>
  <c r="F301" i="10"/>
  <c r="G301" i="10"/>
  <c r="F261" i="10"/>
  <c r="G261" i="10"/>
  <c r="F221" i="10"/>
  <c r="G221" i="10"/>
  <c r="F189" i="10"/>
  <c r="G189" i="10"/>
  <c r="F141" i="10"/>
  <c r="G141" i="10"/>
  <c r="F93" i="10"/>
  <c r="G93" i="10"/>
  <c r="G284" i="10"/>
  <c r="F284" i="10"/>
  <c r="F353" i="10"/>
  <c r="G353" i="10"/>
  <c r="F329" i="10"/>
  <c r="G329" i="10"/>
  <c r="F321" i="10"/>
  <c r="G321" i="10"/>
  <c r="F305" i="10"/>
  <c r="G305" i="10"/>
  <c r="F289" i="10"/>
  <c r="G289" i="10"/>
  <c r="F273" i="10"/>
  <c r="G273" i="10"/>
  <c r="F257" i="10"/>
  <c r="G257" i="10"/>
  <c r="F233" i="10"/>
  <c r="G233" i="10"/>
  <c r="F217" i="10"/>
  <c r="G217" i="10"/>
  <c r="F201" i="10"/>
  <c r="G201" i="10"/>
  <c r="F193" i="10"/>
  <c r="G193" i="10"/>
  <c r="F177" i="10"/>
  <c r="G177" i="10"/>
  <c r="F161" i="10"/>
  <c r="G161" i="10"/>
  <c r="F137" i="10"/>
  <c r="G137" i="10"/>
  <c r="F121" i="10"/>
  <c r="G121" i="10"/>
  <c r="F105" i="10"/>
  <c r="G105" i="10"/>
  <c r="F97" i="10"/>
  <c r="G97" i="10"/>
  <c r="F81" i="10"/>
  <c r="G81" i="10"/>
  <c r="F65" i="10"/>
  <c r="G65" i="10"/>
  <c r="F49" i="10"/>
  <c r="G49" i="10"/>
  <c r="F33" i="10"/>
  <c r="G33" i="10"/>
  <c r="F17" i="10"/>
  <c r="G17" i="10"/>
  <c r="G360" i="10"/>
  <c r="F360" i="10"/>
  <c r="G352" i="10"/>
  <c r="F352" i="10"/>
  <c r="G344" i="10"/>
  <c r="F344" i="10"/>
  <c r="G336" i="10"/>
  <c r="F336" i="10"/>
  <c r="G328" i="10"/>
  <c r="F328" i="10"/>
  <c r="G320" i="10"/>
  <c r="F320" i="10"/>
  <c r="G358" i="10"/>
  <c r="G335" i="10"/>
  <c r="G312" i="10"/>
  <c r="F332" i="10"/>
  <c r="F116" i="10"/>
  <c r="F60" i="10"/>
  <c r="G303" i="10"/>
  <c r="G271" i="10"/>
  <c r="G239" i="10"/>
  <c r="G207" i="10"/>
  <c r="G175" i="10"/>
  <c r="G143" i="10"/>
  <c r="G111" i="10"/>
  <c r="G79" i="10"/>
  <c r="G47" i="10"/>
  <c r="G15" i="10"/>
  <c r="F248" i="10"/>
  <c r="F184" i="10"/>
  <c r="F120" i="10"/>
  <c r="F56" i="10"/>
  <c r="F330" i="10"/>
  <c r="F322" i="10"/>
  <c r="F314" i="10"/>
  <c r="F306" i="10"/>
  <c r="F298" i="10"/>
  <c r="F290" i="10"/>
  <c r="F282" i="10"/>
  <c r="F274" i="10"/>
  <c r="F266" i="10"/>
  <c r="F258" i="10"/>
  <c r="F250" i="10"/>
  <c r="F242" i="10"/>
  <c r="F234" i="10"/>
  <c r="F226" i="10"/>
  <c r="F218" i="10"/>
  <c r="F210" i="10"/>
  <c r="F202" i="10"/>
  <c r="F194" i="10"/>
  <c r="F186" i="10"/>
  <c r="F178" i="10"/>
  <c r="F170" i="10"/>
  <c r="F162" i="10"/>
  <c r="F154" i="10"/>
  <c r="F146" i="10"/>
  <c r="F138" i="10"/>
  <c r="F130" i="10"/>
  <c r="F122" i="10"/>
  <c r="F114" i="10"/>
  <c r="F106" i="10"/>
  <c r="F98" i="10"/>
  <c r="F90" i="10"/>
  <c r="F82" i="10"/>
  <c r="F74" i="10"/>
  <c r="F66" i="10"/>
  <c r="F58" i="10"/>
  <c r="F50" i="10"/>
  <c r="F42" i="10"/>
  <c r="F34" i="10"/>
  <c r="F26" i="10"/>
  <c r="F18" i="10"/>
  <c r="F10" i="10"/>
  <c r="G314" i="10"/>
  <c r="G302" i="10"/>
  <c r="F311" i="10"/>
  <c r="F288" i="10"/>
  <c r="F247" i="10"/>
  <c r="F224" i="10"/>
  <c r="F183" i="10"/>
  <c r="F160" i="10"/>
  <c r="F119" i="10"/>
  <c r="F96" i="10"/>
  <c r="F55" i="10"/>
  <c r="F32" i="10"/>
  <c r="G330" i="10"/>
  <c r="G322" i="10"/>
  <c r="G298" i="10"/>
  <c r="G282" i="10"/>
  <c r="G266" i="10"/>
  <c r="G250" i="10"/>
  <c r="G234" i="10"/>
  <c r="G218" i="10"/>
  <c r="G202" i="10"/>
  <c r="G186" i="10"/>
  <c r="G170" i="10"/>
  <c r="G154" i="10"/>
  <c r="G138" i="10"/>
  <c r="G122" i="10"/>
  <c r="G106" i="10"/>
  <c r="G90" i="10"/>
  <c r="G74" i="10"/>
  <c r="G58" i="10"/>
  <c r="G42" i="10"/>
  <c r="G26" i="10"/>
  <c r="G10" i="10"/>
  <c r="F263" i="10"/>
  <c r="F240" i="10"/>
  <c r="F199" i="10"/>
  <c r="F176" i="10"/>
  <c r="F135" i="10"/>
  <c r="F112" i="10"/>
  <c r="F71" i="10"/>
  <c r="F48" i="10"/>
  <c r="F7" i="10"/>
  <c r="G279" i="10"/>
  <c r="G215" i="10"/>
  <c r="G151" i="10"/>
  <c r="G87" i="10"/>
  <c r="G23" i="10"/>
  <c r="F280" i="10"/>
  <c r="F216" i="10"/>
  <c r="F152" i="10"/>
  <c r="F88" i="10"/>
  <c r="F24" i="10"/>
  <c r="F294" i="10"/>
  <c r="F286" i="10"/>
  <c r="F278" i="10"/>
  <c r="F270" i="10"/>
  <c r="F262" i="10"/>
  <c r="F254" i="10"/>
  <c r="F246" i="10"/>
  <c r="F238" i="10"/>
  <c r="F230" i="10"/>
  <c r="F222" i="10"/>
  <c r="F214" i="10"/>
  <c r="F206" i="10"/>
  <c r="F198" i="10"/>
  <c r="F190" i="10"/>
  <c r="F182" i="10"/>
  <c r="F174" i="10"/>
  <c r="F166" i="10"/>
  <c r="F158" i="10"/>
  <c r="F150" i="10"/>
  <c r="F142" i="10"/>
  <c r="F134" i="10"/>
  <c r="F126" i="10"/>
  <c r="F118" i="10"/>
  <c r="F110" i="10"/>
  <c r="F102" i="10"/>
  <c r="F94" i="10"/>
  <c r="F86" i="10"/>
  <c r="F78" i="10"/>
  <c r="F70" i="10"/>
  <c r="F62" i="10"/>
  <c r="F54" i="10"/>
  <c r="F46" i="10"/>
  <c r="F38" i="10"/>
  <c r="F30" i="10"/>
  <c r="F22" i="10"/>
  <c r="F14" i="10"/>
  <c r="F6" i="10"/>
  <c r="G307" i="10"/>
  <c r="G294" i="10"/>
  <c r="G278" i="10"/>
  <c r="G262" i="10"/>
  <c r="G246" i="10"/>
  <c r="G230" i="10"/>
  <c r="G214" i="10"/>
  <c r="G198" i="10"/>
  <c r="G182" i="10"/>
  <c r="G166" i="10"/>
  <c r="G150" i="10"/>
  <c r="G134" i="10"/>
  <c r="G118" i="10"/>
  <c r="G102" i="10"/>
  <c r="G86" i="10"/>
  <c r="G70" i="10"/>
  <c r="G54" i="10"/>
  <c r="G38" i="10"/>
  <c r="G22" i="10"/>
  <c r="G6" i="10"/>
  <c r="F256" i="10"/>
  <c r="F192" i="10"/>
  <c r="F128" i="10"/>
  <c r="F64" i="10"/>
  <c r="D4" i="7"/>
  <c r="D3" i="7"/>
  <c r="F11" i="7" s="1"/>
  <c r="L9" i="12" l="1"/>
  <c r="L15" i="12" s="1"/>
  <c r="I3" i="10"/>
  <c r="I5" i="10" s="1"/>
  <c r="D10" i="7"/>
  <c r="D7" i="7"/>
  <c r="D8" i="7"/>
  <c r="D16" i="7"/>
  <c r="D24" i="7"/>
  <c r="D11" i="7"/>
  <c r="D19" i="7"/>
  <c r="D12" i="7"/>
  <c r="D20" i="7"/>
  <c r="D18" i="7"/>
  <c r="D26" i="7"/>
  <c r="D13" i="7"/>
  <c r="D21" i="7"/>
  <c r="D14" i="7"/>
  <c r="D22" i="7"/>
  <c r="D15" i="7"/>
  <c r="D23" i="7"/>
  <c r="D9" i="7"/>
  <c r="D17" i="7"/>
  <c r="D25" i="7"/>
  <c r="H12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10" i="6"/>
  <c r="D4" i="5"/>
  <c r="E4" i="5" s="1"/>
  <c r="F4" i="5" s="1"/>
  <c r="G4" i="5" s="1"/>
  <c r="H4" i="5" s="1"/>
  <c r="I4" i="5" s="1"/>
  <c r="J4" i="5" s="1"/>
  <c r="K4" i="5" s="1"/>
  <c r="L4" i="5" s="1"/>
  <c r="D14" i="5"/>
  <c r="E14" i="5"/>
  <c r="F14" i="5"/>
  <c r="G14" i="5"/>
  <c r="H14" i="5"/>
  <c r="I14" i="5"/>
  <c r="J14" i="5"/>
  <c r="K14" i="5"/>
  <c r="L14" i="5"/>
  <c r="C14" i="5"/>
  <c r="D13" i="5"/>
  <c r="E13" i="5"/>
  <c r="F13" i="5"/>
  <c r="G13" i="5"/>
  <c r="H13" i="5"/>
  <c r="I13" i="5"/>
  <c r="J13" i="5"/>
  <c r="K13" i="5"/>
  <c r="L13" i="5"/>
  <c r="C13" i="5"/>
  <c r="F10" i="6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</calcChain>
</file>

<file path=xl/comments1.xml><?xml version="1.0" encoding="utf-8"?>
<comments xmlns="http://schemas.openxmlformats.org/spreadsheetml/2006/main">
  <authors>
    <author>rodri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Lembre-se de quando gerar o gráfico de dispersão no Excel, a variável Y sempre deverá estar posicionada à direita (a frente) da variável X na tabela do Excel</t>
        </r>
      </text>
    </comment>
  </commentList>
</comments>
</file>

<file path=xl/comments2.xml><?xml version="1.0" encoding="utf-8"?>
<comments xmlns="http://schemas.openxmlformats.org/spreadsheetml/2006/main">
  <authors>
    <author>rodri</author>
  </authors>
  <commentList>
    <comment ref="E4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x = xi - média(x)</t>
        </r>
      </text>
    </comment>
    <comment ref="F4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y = yi - média(y)</t>
        </r>
      </text>
    </comment>
  </commentList>
</comments>
</file>

<file path=xl/comments3.xml><?xml version="1.0" encoding="utf-8"?>
<comments xmlns="http://schemas.openxmlformats.org/spreadsheetml/2006/main">
  <authors>
    <author>rodri</author>
  </authors>
  <commentList>
    <comment ref="C4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Despesa de consumo pessoal</t>
        </r>
      </text>
    </comment>
    <comment ref="D4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PIB ou renda da economia;</t>
        </r>
      </text>
    </comment>
  </commentList>
</comments>
</file>

<file path=xl/comments4.xml><?xml version="1.0" encoding="utf-8"?>
<comments xmlns="http://schemas.openxmlformats.org/spreadsheetml/2006/main">
  <authors>
    <author>rodri</author>
  </authors>
  <commentList>
    <comment ref="C3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o retorno das ações é dado pela relação do nível de valorização do preço de cada ação no mercado financeiro.</t>
        </r>
      </text>
    </comment>
  </commentList>
</comments>
</file>

<file path=xl/sharedStrings.xml><?xml version="1.0" encoding="utf-8"?>
<sst xmlns="http://schemas.openxmlformats.org/spreadsheetml/2006/main" count="133" uniqueCount="102">
  <si>
    <t>Y</t>
  </si>
  <si>
    <t>X</t>
  </si>
  <si>
    <t>Vendas</t>
  </si>
  <si>
    <t>Demanda</t>
  </si>
  <si>
    <t>Ano</t>
  </si>
  <si>
    <t>DCP(Y)</t>
  </si>
  <si>
    <t>PIB(X)</t>
  </si>
  <si>
    <t>Lucratividade</t>
  </si>
  <si>
    <t>Retorno das Ações</t>
  </si>
  <si>
    <t>Anos de estudo</t>
  </si>
  <si>
    <t>Salários</t>
  </si>
  <si>
    <t>–</t>
  </si>
  <si>
    <t>Total</t>
  </si>
  <si>
    <t>Médias Condicionais de Y E(Y|X)</t>
  </si>
  <si>
    <t>Fonte: Gujarati, p. 60</t>
  </si>
  <si>
    <t>$ 80</t>
  </si>
  <si>
    <t>$ 100</t>
  </si>
  <si>
    <t>$ 120</t>
  </si>
  <si>
    <t>$ 140</t>
  </si>
  <si>
    <t>$ 160</t>
  </si>
  <si>
    <t>$ 180</t>
  </si>
  <si>
    <t>$ 200</t>
  </si>
  <si>
    <t>$ 220</t>
  </si>
  <si>
    <t>$ 240</t>
  </si>
  <si>
    <t>$ 260</t>
  </si>
  <si>
    <t>Valor sacado</t>
  </si>
  <si>
    <t>Frequência Semanal</t>
  </si>
  <si>
    <t>Semana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</si>
  <si>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</si>
  <si>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</si>
  <si>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</si>
  <si>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</si>
  <si>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</si>
  <si>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</si>
  <si>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</si>
  <si>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</si>
  <si>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</si>
  <si>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</si>
  <si>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</si>
  <si>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</si>
  <si>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</si>
  <si>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</si>
  <si>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</si>
  <si>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</si>
  <si>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</si>
  <si>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</si>
  <si>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</si>
  <si>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Freq.relativa (prob)</t>
  </si>
  <si>
    <t>Beta 0 (intercepto)</t>
  </si>
  <si>
    <t>Beta 1 (inclinação)</t>
  </si>
  <si>
    <t>Quantidade demandada (X)</t>
  </si>
  <si>
    <t>preço (y)</t>
  </si>
  <si>
    <t>max</t>
  </si>
  <si>
    <t>med</t>
  </si>
  <si>
    <t>min</t>
  </si>
  <si>
    <t>previsto a preço</t>
  </si>
  <si>
    <t>Variável X</t>
  </si>
  <si>
    <t>Variavel Y</t>
  </si>
  <si>
    <t>(xi-xmedio)</t>
  </si>
  <si>
    <t>(yi-ymédio)</t>
  </si>
  <si>
    <t>(xi-xmedio)^2</t>
  </si>
  <si>
    <t>(xi-xmedio)(yi-ymedio)</t>
  </si>
  <si>
    <t>beta1</t>
  </si>
  <si>
    <t>beta0</t>
  </si>
  <si>
    <t>y</t>
  </si>
  <si>
    <t>x</t>
  </si>
  <si>
    <t>Obs</t>
  </si>
  <si>
    <r>
      <t>y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x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</si>
  <si>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t>Soma</t>
  </si>
  <si>
    <r>
      <t>x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</si>
  <si>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t xml:space="preserve">Erro padrão da estimativa = </t>
  </si>
  <si>
    <t>cov(Beta1,Beta2) =</t>
  </si>
  <si>
    <r>
      <rPr>
        <i/>
        <sz val="11"/>
        <color theme="1"/>
        <rFont val="Calibri"/>
        <family val="2"/>
        <scheme val="minor"/>
      </rPr>
      <t>n-2</t>
    </r>
    <r>
      <rPr>
        <sz val="11"/>
        <color theme="1"/>
        <rFont val="Calibri"/>
        <family val="2"/>
        <scheme val="minor"/>
      </rPr>
      <t xml:space="preserve"> = graus de liberdade</t>
    </r>
  </si>
  <si>
    <t>=Soma u^2 = Soma(Y-Yprevisto)</t>
  </si>
  <si>
    <t>beta1 =</t>
  </si>
  <si>
    <t>beta0 =</t>
  </si>
  <si>
    <t>Y Estimado</t>
  </si>
  <si>
    <t>Resíduo</t>
  </si>
  <si>
    <t>(xi-média(x))</t>
  </si>
  <si>
    <t>var(X) =</t>
  </si>
  <si>
    <t>Tempo</t>
  </si>
  <si>
    <t>Ações da empresa X</t>
  </si>
  <si>
    <t>Retorno medio</t>
  </si>
  <si>
    <t>volatildiade</t>
  </si>
  <si>
    <t>preço</t>
  </si>
  <si>
    <t>um*deltat</t>
  </si>
  <si>
    <t>sigma*deltaZ</t>
  </si>
  <si>
    <t>deltaS</t>
  </si>
  <si>
    <t>Ações da sua subsidiária</t>
  </si>
  <si>
    <t>Previsto Ações da empresa X</t>
  </si>
  <si>
    <t>DW =</t>
  </si>
  <si>
    <t>Clientes e vendas para um período de 15 semanas consecutivas</t>
  </si>
  <si>
    <t>Clientes</t>
  </si>
  <si>
    <t>Vendas (em R$ mil)</t>
  </si>
  <si>
    <t xml:space="preserve">dl = </t>
  </si>
  <si>
    <t>dU =</t>
  </si>
  <si>
    <t>n =</t>
  </si>
  <si>
    <t>Ponto</t>
  </si>
  <si>
    <t>Y previsto</t>
  </si>
  <si>
    <t>Residuos</t>
  </si>
  <si>
    <t>(xi - Media(x))</t>
  </si>
  <si>
    <t>cov(beta0,beta1)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</si>
</sst>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R$&quot;\ * #,##0.00_-;\-&quot;R$&quot;\ * #,##0.00_-;_-&quot;R$&quot;\ * &quot;-&quot;??_-;_-@_-"/>
    <numFmt numFmtId="164" formatCode="\$\ 000"/>
    <numFmt numFmtId="165" formatCode="\$\ 00"/>
    <numFmt numFmtId="166" formatCode="0.0%"/>
    <numFmt numFmtId="167" formatCode="0.0000"/>
    <numFmt numFmtId="168" formatCode="\$\ 00.00"/>
    <numFmt numFmtId="169" formatCode="0.00000000000"/>
    <numFmt numFmtId="170" formatCode="0.00000000"/>
    <numFmt numFmtId="171" formatCode="0.0000000000"/>
    <numFmt numFmtId="178" formatCode="0.0000000000000"/>
    <numFmt numFmtId="180" formatCode="ddd\ dd/mm/yyyy"/>
    <numFmt numFmtId="181" formatCode="0.0000000000000000000"/>
    <numFmt numFmtId="190" formatCode="0.000000000000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9" fontId="0" fillId="0" borderId="0" xfId="1" applyFont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6" fillId="0" borderId="0" xfId="3"/>
    <xf numFmtId="165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4" fontId="0" fillId="0" borderId="0" xfId="2" applyFont="1"/>
    <xf numFmtId="166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0" xfId="0" applyNumberFormat="1"/>
    <xf numFmtId="169" fontId="0" fillId="0" borderId="0" xfId="0" applyNumberFormat="1"/>
    <xf numFmtId="0" fontId="8" fillId="0" borderId="2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quotePrefix="1" applyFont="1"/>
    <xf numFmtId="2" fontId="2" fillId="0" borderId="0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70" fontId="0" fillId="0" borderId="0" xfId="0" applyNumberFormat="1"/>
    <xf numFmtId="2" fontId="0" fillId="0" borderId="0" xfId="0" applyNumberFormat="1" applyAlignment="1">
      <alignment horizontal="left"/>
    </xf>
    <xf numFmtId="171" fontId="0" fillId="0" borderId="0" xfId="0" applyNumberFormat="1" applyAlignment="1">
      <alignment horizontal="left"/>
    </xf>
    <xf numFmtId="178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8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2" fontId="2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81" fontId="0" fillId="0" borderId="0" xfId="0" applyNumberFormat="1"/>
    <xf numFmtId="190" fontId="0" fillId="0" borderId="0" xfId="0" applyNumberFormat="1"/>
  </cellXfs>
  <cellStyles count="4">
    <cellStyle name="Hiperlink" xfId="3" builtinId="8"/>
    <cellStyle name="Moeda" xfId="2" builtinId="4"/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'Exemplo 1'!$B$1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'Exemplo 1'!$A$2:$A$21</c:f>
              <c:numCache>
                <c:formatCode>General</c:formatCode>
                <c:ptCount val="20"/>
                <c:pt idx="0">
                  <c:v>102</c:v>
                </c:pt>
                <c:pt idx="1">
                  <c:v>164</c:v>
                </c:pt>
                <c:pt idx="2">
                  <c:v>146</c:v>
                </c:pt>
                <c:pt idx="3">
                  <c:v>200</c:v>
                </c:pt>
                <c:pt idx="4">
                  <c:v>100</c:v>
                </c:pt>
                <c:pt idx="5">
                  <c:v>193</c:v>
                </c:pt>
                <c:pt idx="6">
                  <c:v>105</c:v>
                </c:pt>
                <c:pt idx="7">
                  <c:v>194</c:v>
                </c:pt>
                <c:pt idx="8">
                  <c:v>126</c:v>
                </c:pt>
                <c:pt idx="9">
                  <c:v>133</c:v>
                </c:pt>
                <c:pt idx="10">
                  <c:v>104</c:v>
                </c:pt>
                <c:pt idx="11">
                  <c:v>173</c:v>
                </c:pt>
                <c:pt idx="12">
                  <c:v>178</c:v>
                </c:pt>
                <c:pt idx="13">
                  <c:v>162</c:v>
                </c:pt>
                <c:pt idx="14">
                  <c:v>166</c:v>
                </c:pt>
                <c:pt idx="15">
                  <c:v>101</c:v>
                </c:pt>
                <c:pt idx="16">
                  <c:v>166</c:v>
                </c:pt>
                <c:pt idx="17">
                  <c:v>193</c:v>
                </c:pt>
                <c:pt idx="18">
                  <c:v>144</c:v>
                </c:pt>
                <c:pt idx="19">
                  <c:v>106</c:v>
                </c:pt>
              </c:numCache>
            </c:numRef>
          </c:xVal>
          <c:yVal>
            <c:numRef>
              <c:f>'Exemplo 1'!$B$2:$B$21</c:f>
              <c:numCache>
                <c:formatCode>General</c:formatCode>
                <c:ptCount val="20"/>
                <c:pt idx="0">
                  <c:v>183</c:v>
                </c:pt>
                <c:pt idx="1">
                  <c:v>146</c:v>
                </c:pt>
                <c:pt idx="2">
                  <c:v>134</c:v>
                </c:pt>
                <c:pt idx="3">
                  <c:v>100</c:v>
                </c:pt>
                <c:pt idx="4">
                  <c:v>148</c:v>
                </c:pt>
                <c:pt idx="5">
                  <c:v>130</c:v>
                </c:pt>
                <c:pt idx="6">
                  <c:v>181</c:v>
                </c:pt>
                <c:pt idx="7">
                  <c:v>127</c:v>
                </c:pt>
                <c:pt idx="8">
                  <c:v>117</c:v>
                </c:pt>
                <c:pt idx="9">
                  <c:v>193</c:v>
                </c:pt>
                <c:pt idx="10">
                  <c:v>185</c:v>
                </c:pt>
                <c:pt idx="11">
                  <c:v>182</c:v>
                </c:pt>
                <c:pt idx="12">
                  <c:v>121</c:v>
                </c:pt>
                <c:pt idx="13">
                  <c:v>110</c:v>
                </c:pt>
                <c:pt idx="14">
                  <c:v>176</c:v>
                </c:pt>
                <c:pt idx="15">
                  <c:v>177</c:v>
                </c:pt>
                <c:pt idx="16">
                  <c:v>114</c:v>
                </c:pt>
                <c:pt idx="17">
                  <c:v>200</c:v>
                </c:pt>
                <c:pt idx="18">
                  <c:v>116</c:v>
                </c:pt>
                <c:pt idx="19">
                  <c:v>170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45096"/>
        <c:axId val="270446272"/>
      </c:scatterChart>
      <c:valAx>
        <c:axId val="27044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446272"/>
        <c:crosses val="autoZero"/>
        <c:crossBetween val="midCat"/>
      </c:valAx>
      <c:valAx>
        <c:axId val="2704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44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'Exemplo 2'!$B$14</c:f>
              <c:strCache>
                <c:ptCount val="1"/>
                <c:pt idx="0">
                  <c:v>Médias Condicionais de Y E(Y|X)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'Exemplo 2'!$C$14:$L$14</c:f>
              <c:numCache>
                <c:formatCode>\$\ 00</c:formatCode>
                <c:ptCount val="10"/>
                <c:pt idx="0">
                  <c:v>65</c:v>
                </c:pt>
                <c:pt idx="1">
                  <c:v>77</c:v>
                </c:pt>
                <c:pt idx="2">
                  <c:v>89</c:v>
                </c:pt>
                <c:pt idx="3">
                  <c:v>101</c:v>
                </c:pt>
                <c:pt idx="4">
                  <c:v>113</c:v>
                </c:pt>
                <c:pt idx="5">
                  <c:v>125</c:v>
                </c:pt>
                <c:pt idx="6">
                  <c:v>137</c:v>
                </c:pt>
                <c:pt idx="7">
                  <c:v>149</c:v>
                </c:pt>
                <c:pt idx="8">
                  <c:v>161</c:v>
                </c:pt>
                <c:pt idx="9">
                  <c:v>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45488"/>
        <c:axId val="270447840"/>
      </c:scatterChart>
      <c:valAx>
        <c:axId val="2704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447840"/>
        <c:crosses val="autoZero"/>
        <c:crossBetween val="midCat"/>
      </c:valAx>
      <c:valAx>
        <c:axId val="2704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44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66426071741031"/>
          <c:y val="0.10648148148148148"/>
          <c:w val="0.82377318460192472"/>
          <c:h val="0.7450306211723535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'Exemplo 4'!$D$6</c:f>
              <c:strCache>
                <c:ptCount val="1"/>
                <c:pt idx="0">
                  <c:v>previsto a preço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'Exemplo 4'!$B$7:$B$26</c:f>
              <c:numCache>
                <c:formatCode>General</c:formatCode>
                <c:ptCount val="20"/>
                <c:pt idx="0">
                  <c:v>144</c:v>
                </c:pt>
                <c:pt idx="1">
                  <c:v>132</c:v>
                </c:pt>
                <c:pt idx="2">
                  <c:v>343</c:v>
                </c:pt>
                <c:pt idx="3">
                  <c:v>335</c:v>
                </c:pt>
                <c:pt idx="4">
                  <c:v>255</c:v>
                </c:pt>
                <c:pt idx="5">
                  <c:v>311</c:v>
                </c:pt>
                <c:pt idx="6">
                  <c:v>188</c:v>
                </c:pt>
                <c:pt idx="7">
                  <c:v>245</c:v>
                </c:pt>
                <c:pt idx="8">
                  <c:v>208</c:v>
                </c:pt>
                <c:pt idx="9">
                  <c:v>221</c:v>
                </c:pt>
                <c:pt idx="10">
                  <c:v>105</c:v>
                </c:pt>
                <c:pt idx="11">
                  <c:v>270</c:v>
                </c:pt>
                <c:pt idx="12">
                  <c:v>381</c:v>
                </c:pt>
                <c:pt idx="13">
                  <c:v>282</c:v>
                </c:pt>
                <c:pt idx="14">
                  <c:v>200</c:v>
                </c:pt>
                <c:pt idx="15">
                  <c:v>216</c:v>
                </c:pt>
                <c:pt idx="16">
                  <c:v>190</c:v>
                </c:pt>
                <c:pt idx="17">
                  <c:v>335</c:v>
                </c:pt>
                <c:pt idx="18">
                  <c:v>193</c:v>
                </c:pt>
                <c:pt idx="19">
                  <c:v>365</c:v>
                </c:pt>
              </c:numCache>
            </c:numRef>
          </c:xVal>
          <c:yVal>
            <c:numRef>
              <c:f>'Exemplo 4'!$D$7:$D$26</c:f>
              <c:numCache>
                <c:formatCode>0.00</c:formatCode>
                <c:ptCount val="20"/>
                <c:pt idx="0">
                  <c:v>18.077398357655447</c:v>
                </c:pt>
                <c:pt idx="1">
                  <c:v>18.833933720989094</c:v>
                </c:pt>
                <c:pt idx="2">
                  <c:v>5.5315202490391222</c:v>
                </c:pt>
                <c:pt idx="3">
                  <c:v>6.0358771579282227</c:v>
                </c:pt>
                <c:pt idx="4">
                  <c:v>11.079446246819206</c:v>
                </c:pt>
                <c:pt idx="5">
                  <c:v>7.5489478845955169</c:v>
                </c:pt>
                <c:pt idx="6">
                  <c:v>15.303435358765405</c:v>
                </c:pt>
                <c:pt idx="7">
                  <c:v>11.70989238293058</c:v>
                </c:pt>
                <c:pt idx="8">
                  <c:v>14.042543086542659</c:v>
                </c:pt>
                <c:pt idx="9">
                  <c:v>13.222963109597876</c:v>
                </c:pt>
                <c:pt idx="10">
                  <c:v>20.536138288489802</c:v>
                </c:pt>
                <c:pt idx="11">
                  <c:v>10.133777042652145</c:v>
                </c:pt>
                <c:pt idx="12">
                  <c:v>3.1358249318159075</c:v>
                </c:pt>
                <c:pt idx="13">
                  <c:v>9.3772416793184981</c:v>
                </c:pt>
                <c:pt idx="14">
                  <c:v>14.546899995431758</c:v>
                </c:pt>
                <c:pt idx="15">
                  <c:v>13.538186177653561</c:v>
                </c:pt>
                <c:pt idx="16">
                  <c:v>15.177346131543132</c:v>
                </c:pt>
                <c:pt idx="17">
                  <c:v>6.0358771579282227</c:v>
                </c:pt>
                <c:pt idx="18">
                  <c:v>14.98821229070972</c:v>
                </c:pt>
                <c:pt idx="19">
                  <c:v>4.1445387495941013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46664"/>
        <c:axId val="270442352"/>
      </c:scatterChart>
      <c:scatterChart>
        <c:scatterStyle val="lineMarker"/>
        <c:varyColors val="0"/>
        <c:ser>
          <c:idx val="0"/>
          <c:order val="0"/>
          <c:tx>
            <c:strRef>
              <c:f>'Exemplo 4'!$C$6</c:f>
              <c:strCache>
                <c:ptCount val="1"/>
                <c:pt idx="0">
                  <c:v>preço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'Exemplo 4'!$B$7:$B$26</c:f>
              <c:numCache>
                <c:formatCode>General</c:formatCode>
                <c:ptCount val="20"/>
                <c:pt idx="0">
                  <c:v>144</c:v>
                </c:pt>
                <c:pt idx="1">
                  <c:v>132</c:v>
                </c:pt>
                <c:pt idx="2">
                  <c:v>343</c:v>
                </c:pt>
                <c:pt idx="3">
                  <c:v>335</c:v>
                </c:pt>
                <c:pt idx="4">
                  <c:v>255</c:v>
                </c:pt>
                <c:pt idx="5">
                  <c:v>311</c:v>
                </c:pt>
                <c:pt idx="6">
                  <c:v>188</c:v>
                </c:pt>
                <c:pt idx="7">
                  <c:v>245</c:v>
                </c:pt>
                <c:pt idx="8">
                  <c:v>208</c:v>
                </c:pt>
                <c:pt idx="9">
                  <c:v>221</c:v>
                </c:pt>
                <c:pt idx="10">
                  <c:v>105</c:v>
                </c:pt>
                <c:pt idx="11">
                  <c:v>270</c:v>
                </c:pt>
                <c:pt idx="12">
                  <c:v>381</c:v>
                </c:pt>
                <c:pt idx="13">
                  <c:v>282</c:v>
                </c:pt>
                <c:pt idx="14">
                  <c:v>200</c:v>
                </c:pt>
                <c:pt idx="15">
                  <c:v>216</c:v>
                </c:pt>
                <c:pt idx="16">
                  <c:v>190</c:v>
                </c:pt>
                <c:pt idx="17">
                  <c:v>335</c:v>
                </c:pt>
                <c:pt idx="18">
                  <c:v>193</c:v>
                </c:pt>
                <c:pt idx="19">
                  <c:v>365</c:v>
                </c:pt>
              </c:numCache>
            </c:numRef>
          </c:xVal>
          <c:yVal>
            <c:numRef>
              <c:f>'Exemplo 4'!$C$7:$C$26</c:f>
              <c:numCache>
                <c:formatCode>0.00</c:formatCode>
                <c:ptCount val="20"/>
                <c:pt idx="0">
                  <c:v>17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27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3</c:v>
                </c:pt>
                <c:pt idx="18">
                  <c:v>19</c:v>
                </c:pt>
                <c:pt idx="1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46664"/>
        <c:axId val="270442352"/>
      </c:scatterChart>
      <c:valAx>
        <c:axId val="270446664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442352"/>
        <c:crosses val="autoZero"/>
        <c:crossBetween val="midCat"/>
      </c:valAx>
      <c:valAx>
        <c:axId val="2704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44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2602799650044"/>
          <c:y val="5.2077865266841224E-3"/>
          <c:w val="0.43115113735783028"/>
          <c:h val="7.253390201224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Exemplo8!$C$5</c:f>
              <c:strCache>
                <c:ptCount val="1"/>
                <c:pt idx="0">
                  <c:v>Ações da empresa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Exemplo8!$B$6:$B$380</c:f>
              <c:numCache>
                <c:formatCode>ddd\ dd/mm/yyyy</c:formatCode>
                <c:ptCount val="375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</c:numCache>
            </c:numRef>
          </c:cat>
          <c:val>
            <c:numRef>
              <c:f>Exemplo8!$C$6:$C$380</c:f>
              <c:numCache>
                <c:formatCode>0.00</c:formatCode>
                <c:ptCount val="375"/>
                <c:pt idx="0">
                  <c:v>2.4408897319349361</c:v>
                </c:pt>
                <c:pt idx="1">
                  <c:v>2.5616887341919861</c:v>
                </c:pt>
                <c:pt idx="2">
                  <c:v>2.606689703252739</c:v>
                </c:pt>
                <c:pt idx="3">
                  <c:v>2.7774039207367447</c:v>
                </c:pt>
                <c:pt idx="4">
                  <c:v>2.8286271252534103</c:v>
                </c:pt>
                <c:pt idx="5">
                  <c:v>2.5441721351812041</c:v>
                </c:pt>
                <c:pt idx="6">
                  <c:v>2.6281617947910769</c:v>
                </c:pt>
                <c:pt idx="7">
                  <c:v>2.5900614378888687</c:v>
                </c:pt>
                <c:pt idx="8">
                  <c:v>2.5381643076039535</c:v>
                </c:pt>
                <c:pt idx="9">
                  <c:v>2.5755561963613509</c:v>
                </c:pt>
                <c:pt idx="10">
                  <c:v>2.4948533228136536</c:v>
                </c:pt>
                <c:pt idx="11">
                  <c:v>2.5583975959668432</c:v>
                </c:pt>
                <c:pt idx="12">
                  <c:v>2.4259084745306292</c:v>
                </c:pt>
                <c:pt idx="13">
                  <c:v>2.4822917968248577</c:v>
                </c:pt>
                <c:pt idx="14">
                  <c:v>2.2850945876604638</c:v>
                </c:pt>
                <c:pt idx="15">
                  <c:v>1.9805880574144914</c:v>
                </c:pt>
                <c:pt idx="16">
                  <c:v>1.8773710836825912</c:v>
                </c:pt>
                <c:pt idx="17">
                  <c:v>1.879138283254469</c:v>
                </c:pt>
                <c:pt idx="18">
                  <c:v>2.0857030316846061</c:v>
                </c:pt>
                <c:pt idx="19">
                  <c:v>2.1809103609245506</c:v>
                </c:pt>
                <c:pt idx="20">
                  <c:v>2.140747919723776</c:v>
                </c:pt>
                <c:pt idx="21">
                  <c:v>2.0012798729864554</c:v>
                </c:pt>
                <c:pt idx="22">
                  <c:v>1.9915195650454547</c:v>
                </c:pt>
                <c:pt idx="23">
                  <c:v>2.0868724624516704</c:v>
                </c:pt>
                <c:pt idx="24">
                  <c:v>2.1066037517999221</c:v>
                </c:pt>
                <c:pt idx="25">
                  <c:v>2.0623903872245273</c:v>
                </c:pt>
                <c:pt idx="26">
                  <c:v>1.8510969013239362</c:v>
                </c:pt>
                <c:pt idx="27">
                  <c:v>1.7276243416429657</c:v>
                </c:pt>
                <c:pt idx="28">
                  <c:v>1.714247530935626</c:v>
                </c:pt>
                <c:pt idx="29">
                  <c:v>1.8152499251276486</c:v>
                </c:pt>
                <c:pt idx="30">
                  <c:v>1.8050150976070571</c:v>
                </c:pt>
                <c:pt idx="31">
                  <c:v>1.7768223295582033</c:v>
                </c:pt>
                <c:pt idx="32">
                  <c:v>1.770094493285171</c:v>
                </c:pt>
                <c:pt idx="33">
                  <c:v>1.8297613500810401</c:v>
                </c:pt>
                <c:pt idx="34">
                  <c:v>1.8113223988797742</c:v>
                </c:pt>
                <c:pt idx="35">
                  <c:v>1.7967301351898681</c:v>
                </c:pt>
                <c:pt idx="36">
                  <c:v>1.7672990424365593</c:v>
                </c:pt>
                <c:pt idx="37">
                  <c:v>1.6853895949710935</c:v>
                </c:pt>
                <c:pt idx="38">
                  <c:v>1.7683692046968926</c:v>
                </c:pt>
                <c:pt idx="39">
                  <c:v>1.7626221044522845</c:v>
                </c:pt>
                <c:pt idx="40">
                  <c:v>1.689800098731735</c:v>
                </c:pt>
                <c:pt idx="41">
                  <c:v>1.680765167651274</c:v>
                </c:pt>
                <c:pt idx="42">
                  <c:v>1.7514482915619707</c:v>
                </c:pt>
                <c:pt idx="43">
                  <c:v>1.8259074898809129</c:v>
                </c:pt>
                <c:pt idx="44">
                  <c:v>1.8111204528777958</c:v>
                </c:pt>
                <c:pt idx="45">
                  <c:v>1.6246770207017787</c:v>
                </c:pt>
                <c:pt idx="46">
                  <c:v>1.6475525441673262</c:v>
                </c:pt>
                <c:pt idx="47">
                  <c:v>1.7656895959088788</c:v>
                </c:pt>
                <c:pt idx="48">
                  <c:v>1.8650608224509966</c:v>
                </c:pt>
                <c:pt idx="49">
                  <c:v>1.8479579394078394</c:v>
                </c:pt>
                <c:pt idx="50">
                  <c:v>2.0519691943890086</c:v>
                </c:pt>
                <c:pt idx="51">
                  <c:v>1.9831544830244103</c:v>
                </c:pt>
                <c:pt idx="52">
                  <c:v>2.0421591578007239</c:v>
                </c:pt>
                <c:pt idx="53">
                  <c:v>2.0808264187035501</c:v>
                </c:pt>
                <c:pt idx="54">
                  <c:v>1.9487026254714872</c:v>
                </c:pt>
                <c:pt idx="55">
                  <c:v>2.0109635546419069</c:v>
                </c:pt>
                <c:pt idx="56">
                  <c:v>2.079153175401431</c:v>
                </c:pt>
                <c:pt idx="57">
                  <c:v>2.1682261025372185</c:v>
                </c:pt>
                <c:pt idx="58">
                  <c:v>2.3263436603999126</c:v>
                </c:pt>
                <c:pt idx="59">
                  <c:v>2.2694528998417058</c:v>
                </c:pt>
                <c:pt idx="60">
                  <c:v>2.2872493742987379</c:v>
                </c:pt>
                <c:pt idx="61">
                  <c:v>2.35292462619286</c:v>
                </c:pt>
                <c:pt idx="62">
                  <c:v>2.3196569380515784</c:v>
                </c:pt>
                <c:pt idx="63">
                  <c:v>2.3102065756923666</c:v>
                </c:pt>
                <c:pt idx="64">
                  <c:v>2.1800009608397222</c:v>
                </c:pt>
                <c:pt idx="65">
                  <c:v>2.3135211498382446</c:v>
                </c:pt>
                <c:pt idx="66">
                  <c:v>2.2283618896122146</c:v>
                </c:pt>
                <c:pt idx="67">
                  <c:v>2.3740363702779623</c:v>
                </c:pt>
                <c:pt idx="68">
                  <c:v>2.5678759125765835</c:v>
                </c:pt>
                <c:pt idx="69">
                  <c:v>2.3610268308171021</c:v>
                </c:pt>
                <c:pt idx="70">
                  <c:v>2.4413474478159407</c:v>
                </c:pt>
                <c:pt idx="71">
                  <c:v>2.497630404754454</c:v>
                </c:pt>
                <c:pt idx="72">
                  <c:v>2.4946526571248957</c:v>
                </c:pt>
                <c:pt idx="73">
                  <c:v>2.2772288379742558</c:v>
                </c:pt>
                <c:pt idx="74">
                  <c:v>2.2312701589130959</c:v>
                </c:pt>
                <c:pt idx="75">
                  <c:v>2.1833909144424095</c:v>
                </c:pt>
                <c:pt idx="76">
                  <c:v>2.0398490700489256</c:v>
                </c:pt>
                <c:pt idx="77">
                  <c:v>2.1991484272826392</c:v>
                </c:pt>
                <c:pt idx="78">
                  <c:v>2.0692292068443972</c:v>
                </c:pt>
                <c:pt idx="79">
                  <c:v>2.2010393689260748</c:v>
                </c:pt>
                <c:pt idx="80">
                  <c:v>2.2367289708643661</c:v>
                </c:pt>
                <c:pt idx="81">
                  <c:v>2.4889015529733181</c:v>
                </c:pt>
                <c:pt idx="82">
                  <c:v>2.4439167936780786</c:v>
                </c:pt>
                <c:pt idx="83">
                  <c:v>2.5165721328507398</c:v>
                </c:pt>
                <c:pt idx="84">
                  <c:v>2.7374769348530008</c:v>
                </c:pt>
                <c:pt idx="85">
                  <c:v>2.4978487968536593</c:v>
                </c:pt>
                <c:pt idx="86">
                  <c:v>2.4914915231491479</c:v>
                </c:pt>
                <c:pt idx="87">
                  <c:v>2.7469020792672132</c:v>
                </c:pt>
                <c:pt idx="88">
                  <c:v>2.6468787189037202</c:v>
                </c:pt>
                <c:pt idx="89">
                  <c:v>2.8869269530005459</c:v>
                </c:pt>
                <c:pt idx="90">
                  <c:v>2.8668096682469368</c:v>
                </c:pt>
                <c:pt idx="91">
                  <c:v>2.9933782024168027</c:v>
                </c:pt>
                <c:pt idx="92">
                  <c:v>3.0393805707500023</c:v>
                </c:pt>
                <c:pt idx="93">
                  <c:v>2.9923512133834111</c:v>
                </c:pt>
                <c:pt idx="94">
                  <c:v>2.8184401564777972</c:v>
                </c:pt>
                <c:pt idx="95">
                  <c:v>2.6492670088951065</c:v>
                </c:pt>
                <c:pt idx="96">
                  <c:v>2.4423000422765</c:v>
                </c:pt>
                <c:pt idx="97">
                  <c:v>2.3596944111590243</c:v>
                </c:pt>
                <c:pt idx="98">
                  <c:v>2.2184423082945104</c:v>
                </c:pt>
                <c:pt idx="99">
                  <c:v>2.277432221264974</c:v>
                </c:pt>
                <c:pt idx="100">
                  <c:v>2.4387066621299542</c:v>
                </c:pt>
                <c:pt idx="101">
                  <c:v>2.5469453689560231</c:v>
                </c:pt>
                <c:pt idx="102">
                  <c:v>2.7646842318489604</c:v>
                </c:pt>
                <c:pt idx="103">
                  <c:v>3.179127146229888</c:v>
                </c:pt>
                <c:pt idx="104">
                  <c:v>3.1326638996407001</c:v>
                </c:pt>
                <c:pt idx="105">
                  <c:v>3.0526031034236807</c:v>
                </c:pt>
                <c:pt idx="106">
                  <c:v>3.2156132623913596</c:v>
                </c:pt>
                <c:pt idx="107">
                  <c:v>3.2154398125551866</c:v>
                </c:pt>
                <c:pt idx="108">
                  <c:v>3.2150750807907915</c:v>
                </c:pt>
                <c:pt idx="109">
                  <c:v>3.2444646610090349</c:v>
                </c:pt>
                <c:pt idx="110">
                  <c:v>3.4696595367440088</c:v>
                </c:pt>
                <c:pt idx="111">
                  <c:v>3.5515733147511948</c:v>
                </c:pt>
                <c:pt idx="112">
                  <c:v>3.533950428259196</c:v>
                </c:pt>
                <c:pt idx="113">
                  <c:v>3.6530147313035291</c:v>
                </c:pt>
                <c:pt idx="114">
                  <c:v>3.6897188180245073</c:v>
                </c:pt>
                <c:pt idx="115">
                  <c:v>3.6115272081644711</c:v>
                </c:pt>
                <c:pt idx="116">
                  <c:v>3.4308283460192626</c:v>
                </c:pt>
                <c:pt idx="117">
                  <c:v>3.5224839327394428</c:v>
                </c:pt>
                <c:pt idx="118">
                  <c:v>3.9628456785713024</c:v>
                </c:pt>
                <c:pt idx="119">
                  <c:v>3.6563020455266</c:v>
                </c:pt>
                <c:pt idx="120">
                  <c:v>3.8421183358365609</c:v>
                </c:pt>
                <c:pt idx="121">
                  <c:v>4.007293189282553</c:v>
                </c:pt>
                <c:pt idx="122">
                  <c:v>4.0350450340082666</c:v>
                </c:pt>
                <c:pt idx="123">
                  <c:v>4.0500646493868437</c:v>
                </c:pt>
                <c:pt idx="124">
                  <c:v>4.2044311142999975</c:v>
                </c:pt>
                <c:pt idx="125">
                  <c:v>4.4129053253472321</c:v>
                </c:pt>
                <c:pt idx="126">
                  <c:v>4.505141688978795</c:v>
                </c:pt>
                <c:pt idx="127">
                  <c:v>4.3604701505210208</c:v>
                </c:pt>
                <c:pt idx="128">
                  <c:v>4.4140847893681148</c:v>
                </c:pt>
                <c:pt idx="129">
                  <c:v>4.7730284582386355</c:v>
                </c:pt>
                <c:pt idx="130">
                  <c:v>4.8834597034571701</c:v>
                </c:pt>
                <c:pt idx="131">
                  <c:v>5.3330774428711818</c:v>
                </c:pt>
                <c:pt idx="132">
                  <c:v>5.8291057247400024</c:v>
                </c:pt>
                <c:pt idx="133">
                  <c:v>6.1041024151990797</c:v>
                </c:pt>
                <c:pt idx="134">
                  <c:v>6.1340732896130472</c:v>
                </c:pt>
                <c:pt idx="135">
                  <c:v>6.1530543940730782</c:v>
                </c:pt>
                <c:pt idx="136">
                  <c:v>6.5292013222153553</c:v>
                </c:pt>
                <c:pt idx="137">
                  <c:v>6.2810191439098988</c:v>
                </c:pt>
                <c:pt idx="138">
                  <c:v>6.0143470663509513</c:v>
                </c:pt>
                <c:pt idx="139">
                  <c:v>5.7622798226072591</c:v>
                </c:pt>
                <c:pt idx="140">
                  <c:v>5.7435116989571693</c:v>
                </c:pt>
                <c:pt idx="141">
                  <c:v>5.9587165458301632</c:v>
                </c:pt>
                <c:pt idx="142">
                  <c:v>6.2990858263212077</c:v>
                </c:pt>
                <c:pt idx="143">
                  <c:v>6.9308202104706709</c:v>
                </c:pt>
                <c:pt idx="144">
                  <c:v>7.8209507755196679</c:v>
                </c:pt>
                <c:pt idx="145">
                  <c:v>7.6683222802837632</c:v>
                </c:pt>
                <c:pt idx="146">
                  <c:v>7.2823772705959202</c:v>
                </c:pt>
                <c:pt idx="147">
                  <c:v>7.8870649217337343</c:v>
                </c:pt>
                <c:pt idx="148">
                  <c:v>8.1918823496132624</c:v>
                </c:pt>
                <c:pt idx="149">
                  <c:v>7.8115792135685229</c:v>
                </c:pt>
                <c:pt idx="150">
                  <c:v>8.4548668556230613</c:v>
                </c:pt>
                <c:pt idx="151">
                  <c:v>8.6495633244473531</c:v>
                </c:pt>
                <c:pt idx="152">
                  <c:v>9.1460900540244037</c:v>
                </c:pt>
                <c:pt idx="153">
                  <c:v>9.1663299437499255</c:v>
                </c:pt>
                <c:pt idx="154">
                  <c:v>9.5868214711343445</c:v>
                </c:pt>
                <c:pt idx="155">
                  <c:v>10.010039663386218</c:v>
                </c:pt>
                <c:pt idx="156">
                  <c:v>9.9487462854180873</c:v>
                </c:pt>
                <c:pt idx="157">
                  <c:v>10.103277655737653</c:v>
                </c:pt>
                <c:pt idx="158">
                  <c:v>10.985743839313498</c:v>
                </c:pt>
                <c:pt idx="159">
                  <c:v>9.7366354777913333</c:v>
                </c:pt>
                <c:pt idx="160">
                  <c:v>9.8195220101481215</c:v>
                </c:pt>
                <c:pt idx="161">
                  <c:v>10.451367993878824</c:v>
                </c:pt>
                <c:pt idx="162">
                  <c:v>10.302666900134374</c:v>
                </c:pt>
                <c:pt idx="163">
                  <c:v>10.440763639314701</c:v>
                </c:pt>
                <c:pt idx="164">
                  <c:v>10.594083731482863</c:v>
                </c:pt>
                <c:pt idx="165">
                  <c:v>10.957254853760851</c:v>
                </c:pt>
                <c:pt idx="166">
                  <c:v>11.31371466306531</c:v>
                </c:pt>
                <c:pt idx="167">
                  <c:v>12.41510420992698</c:v>
                </c:pt>
                <c:pt idx="168">
                  <c:v>12.866372398577996</c:v>
                </c:pt>
                <c:pt idx="169">
                  <c:v>12.842517643138699</c:v>
                </c:pt>
                <c:pt idx="170">
                  <c:v>13.240470828758571</c:v>
                </c:pt>
                <c:pt idx="171">
                  <c:v>13.349177697040892</c:v>
                </c:pt>
                <c:pt idx="172">
                  <c:v>14.338300646673371</c:v>
                </c:pt>
                <c:pt idx="173">
                  <c:v>14.707229933643875</c:v>
                </c:pt>
                <c:pt idx="174">
                  <c:v>14.631420599653042</c:v>
                </c:pt>
                <c:pt idx="175">
                  <c:v>15.072259736274301</c:v>
                </c:pt>
                <c:pt idx="176">
                  <c:v>14.709456233809881</c:v>
                </c:pt>
                <c:pt idx="177">
                  <c:v>15.334997954571143</c:v>
                </c:pt>
                <c:pt idx="178">
                  <c:v>15.483779273152276</c:v>
                </c:pt>
                <c:pt idx="179">
                  <c:v>16.168688428538832</c:v>
                </c:pt>
                <c:pt idx="180">
                  <c:v>17.387553069144619</c:v>
                </c:pt>
                <c:pt idx="181">
                  <c:v>16.283630069243909</c:v>
                </c:pt>
                <c:pt idx="182">
                  <c:v>16.249133798764195</c:v>
                </c:pt>
                <c:pt idx="183">
                  <c:v>15.507373350243823</c:v>
                </c:pt>
                <c:pt idx="184">
                  <c:v>15.528559940702543</c:v>
                </c:pt>
                <c:pt idx="185">
                  <c:v>16.637004510198945</c:v>
                </c:pt>
                <c:pt idx="186">
                  <c:v>16.862081662575775</c:v>
                </c:pt>
                <c:pt idx="187">
                  <c:v>17.122897775760567</c:v>
                </c:pt>
                <c:pt idx="188">
                  <c:v>18.285100399218319</c:v>
                </c:pt>
                <c:pt idx="189">
                  <c:v>17.151894450157076</c:v>
                </c:pt>
                <c:pt idx="190">
                  <c:v>17.949442594764335</c:v>
                </c:pt>
                <c:pt idx="191">
                  <c:v>20.009345296459529</c:v>
                </c:pt>
                <c:pt idx="192">
                  <c:v>19.288100997605863</c:v>
                </c:pt>
                <c:pt idx="193">
                  <c:v>18.534144590607987</c:v>
                </c:pt>
                <c:pt idx="194">
                  <c:v>18.452332102283872</c:v>
                </c:pt>
                <c:pt idx="195">
                  <c:v>19.032671402889587</c:v>
                </c:pt>
                <c:pt idx="196">
                  <c:v>17.498270752073179</c:v>
                </c:pt>
                <c:pt idx="197">
                  <c:v>17.78884616654166</c:v>
                </c:pt>
                <c:pt idx="198">
                  <c:v>16.900085946925866</c:v>
                </c:pt>
                <c:pt idx="199">
                  <c:v>17.018033668028945</c:v>
                </c:pt>
                <c:pt idx="200">
                  <c:v>17.560577990338281</c:v>
                </c:pt>
                <c:pt idx="201">
                  <c:v>18.168384971695708</c:v>
                </c:pt>
                <c:pt idx="202">
                  <c:v>19.611785014497258</c:v>
                </c:pt>
                <c:pt idx="203">
                  <c:v>21.937575264779181</c:v>
                </c:pt>
                <c:pt idx="204">
                  <c:v>21.432917640270148</c:v>
                </c:pt>
                <c:pt idx="205">
                  <c:v>19.846250462876792</c:v>
                </c:pt>
                <c:pt idx="206">
                  <c:v>17.840050566665457</c:v>
                </c:pt>
                <c:pt idx="207">
                  <c:v>19.052495980171841</c:v>
                </c:pt>
                <c:pt idx="208">
                  <c:v>19.323563532934628</c:v>
                </c:pt>
                <c:pt idx="209">
                  <c:v>20.12531835315205</c:v>
                </c:pt>
                <c:pt idx="210">
                  <c:v>19.501708161527276</c:v>
                </c:pt>
                <c:pt idx="211">
                  <c:v>18.547596183392855</c:v>
                </c:pt>
                <c:pt idx="212">
                  <c:v>18.125506368911683</c:v>
                </c:pt>
                <c:pt idx="213">
                  <c:v>17.948938866535496</c:v>
                </c:pt>
                <c:pt idx="214">
                  <c:v>17.600579576943179</c:v>
                </c:pt>
                <c:pt idx="215">
                  <c:v>19.416486631861211</c:v>
                </c:pt>
                <c:pt idx="216">
                  <c:v>19.785566868233733</c:v>
                </c:pt>
                <c:pt idx="217">
                  <c:v>21.161449566405455</c:v>
                </c:pt>
                <c:pt idx="218">
                  <c:v>21.865017074833553</c:v>
                </c:pt>
                <c:pt idx="219">
                  <c:v>22.85547115113695</c:v>
                </c:pt>
                <c:pt idx="220">
                  <c:v>23.068767270122422</c:v>
                </c:pt>
                <c:pt idx="221">
                  <c:v>23.712719144402797</c:v>
                </c:pt>
                <c:pt idx="222">
                  <c:v>21.797156701866662</c:v>
                </c:pt>
                <c:pt idx="223">
                  <c:v>24.649746063829664</c:v>
                </c:pt>
                <c:pt idx="224">
                  <c:v>24.467210075484591</c:v>
                </c:pt>
                <c:pt idx="225">
                  <c:v>22.806383078432496</c:v>
                </c:pt>
                <c:pt idx="226">
                  <c:v>23.782268899022533</c:v>
                </c:pt>
                <c:pt idx="227">
                  <c:v>23.035770008608221</c:v>
                </c:pt>
                <c:pt idx="228">
                  <c:v>23.154614611483343</c:v>
                </c:pt>
                <c:pt idx="229">
                  <c:v>25.824735669467817</c:v>
                </c:pt>
                <c:pt idx="230">
                  <c:v>26.656173601431735</c:v>
                </c:pt>
                <c:pt idx="231">
                  <c:v>26.227164749540403</c:v>
                </c:pt>
                <c:pt idx="232">
                  <c:v>26.124179267299205</c:v>
                </c:pt>
                <c:pt idx="233">
                  <c:v>25.995947758873829</c:v>
                </c:pt>
                <c:pt idx="234">
                  <c:v>25.450040517363973</c:v>
                </c:pt>
                <c:pt idx="235">
                  <c:v>24.034751216723102</c:v>
                </c:pt>
                <c:pt idx="236">
                  <c:v>24.838527951937564</c:v>
                </c:pt>
                <c:pt idx="237">
                  <c:v>22.762306149892186</c:v>
                </c:pt>
                <c:pt idx="238">
                  <c:v>22.871407885605674</c:v>
                </c:pt>
                <c:pt idx="239">
                  <c:v>23.513285733893415</c:v>
                </c:pt>
                <c:pt idx="240">
                  <c:v>20.915330394038591</c:v>
                </c:pt>
                <c:pt idx="241">
                  <c:v>20.987209580543805</c:v>
                </c:pt>
                <c:pt idx="242">
                  <c:v>22.476133610202503</c:v>
                </c:pt>
                <c:pt idx="243">
                  <c:v>22.222351953679222</c:v>
                </c:pt>
                <c:pt idx="244">
                  <c:v>21.975651724110797</c:v>
                </c:pt>
                <c:pt idx="245">
                  <c:v>22.416450410630539</c:v>
                </c:pt>
                <c:pt idx="246">
                  <c:v>23.81626567891503</c:v>
                </c:pt>
                <c:pt idx="247">
                  <c:v>24.126568907917001</c:v>
                </c:pt>
                <c:pt idx="248">
                  <c:v>24.575363586147798</c:v>
                </c:pt>
                <c:pt idx="249">
                  <c:v>24.604330993864011</c:v>
                </c:pt>
                <c:pt idx="250">
                  <c:v>25.369045309953986</c:v>
                </c:pt>
                <c:pt idx="251">
                  <c:v>23.992481511927494</c:v>
                </c:pt>
                <c:pt idx="252">
                  <c:v>23.468764875303805</c:v>
                </c:pt>
                <c:pt idx="253">
                  <c:v>25.337909823828603</c:v>
                </c:pt>
                <c:pt idx="254">
                  <c:v>24.27943395813513</c:v>
                </c:pt>
                <c:pt idx="255">
                  <c:v>22.607785114829341</c:v>
                </c:pt>
                <c:pt idx="256">
                  <c:v>23.607920479452243</c:v>
                </c:pt>
                <c:pt idx="257">
                  <c:v>21.813238084164738</c:v>
                </c:pt>
                <c:pt idx="258">
                  <c:v>21.2891569064412</c:v>
                </c:pt>
                <c:pt idx="259">
                  <c:v>22.082390133681102</c:v>
                </c:pt>
                <c:pt idx="260">
                  <c:v>20.793409121956774</c:v>
                </c:pt>
                <c:pt idx="261">
                  <c:v>21.412739922462894</c:v>
                </c:pt>
                <c:pt idx="262">
                  <c:v>23.16873007689669</c:v>
                </c:pt>
                <c:pt idx="263">
                  <c:v>22.322400565245665</c:v>
                </c:pt>
                <c:pt idx="264">
                  <c:v>25.533106485358868</c:v>
                </c:pt>
                <c:pt idx="265">
                  <c:v>25.611503525225604</c:v>
                </c:pt>
                <c:pt idx="266">
                  <c:v>25.947384386013159</c:v>
                </c:pt>
                <c:pt idx="267">
                  <c:v>23.399736866719767</c:v>
                </c:pt>
                <c:pt idx="268">
                  <c:v>22.451444650418001</c:v>
                </c:pt>
                <c:pt idx="269">
                  <c:v>21.695667638756579</c:v>
                </c:pt>
                <c:pt idx="270">
                  <c:v>19.832948671548696</c:v>
                </c:pt>
                <c:pt idx="271">
                  <c:v>20.304110299611292</c:v>
                </c:pt>
                <c:pt idx="272">
                  <c:v>19.585525565851654</c:v>
                </c:pt>
                <c:pt idx="273">
                  <c:v>18.374412387037797</c:v>
                </c:pt>
                <c:pt idx="274">
                  <c:v>18.063894148041488</c:v>
                </c:pt>
                <c:pt idx="275">
                  <c:v>19.749070354675329</c:v>
                </c:pt>
                <c:pt idx="276">
                  <c:v>21.109095627018718</c:v>
                </c:pt>
                <c:pt idx="277">
                  <c:v>22.264688509191693</c:v>
                </c:pt>
                <c:pt idx="278">
                  <c:v>20.540728619149117</c:v>
                </c:pt>
                <c:pt idx="279">
                  <c:v>20.081909183576645</c:v>
                </c:pt>
                <c:pt idx="280">
                  <c:v>21.404199655263959</c:v>
                </c:pt>
                <c:pt idx="281">
                  <c:v>21.913687690962938</c:v>
                </c:pt>
                <c:pt idx="282">
                  <c:v>21.437874581987661</c:v>
                </c:pt>
                <c:pt idx="283">
                  <c:v>20.871307953069685</c:v>
                </c:pt>
                <c:pt idx="284">
                  <c:v>21.598809115363228</c:v>
                </c:pt>
                <c:pt idx="285">
                  <c:v>22.015909234033725</c:v>
                </c:pt>
                <c:pt idx="286">
                  <c:v>24.093196471794379</c:v>
                </c:pt>
                <c:pt idx="287">
                  <c:v>24.874689271658923</c:v>
                </c:pt>
                <c:pt idx="288">
                  <c:v>23.632862617897448</c:v>
                </c:pt>
                <c:pt idx="289">
                  <c:v>24.545076576414953</c:v>
                </c:pt>
                <c:pt idx="290">
                  <c:v>22.587816521415085</c:v>
                </c:pt>
                <c:pt idx="291">
                  <c:v>22.937563385373846</c:v>
                </c:pt>
                <c:pt idx="292">
                  <c:v>24.943512479508197</c:v>
                </c:pt>
                <c:pt idx="293">
                  <c:v>25.751193103026409</c:v>
                </c:pt>
                <c:pt idx="294">
                  <c:v>27.344465081205726</c:v>
                </c:pt>
                <c:pt idx="295">
                  <c:v>28.252588104107694</c:v>
                </c:pt>
                <c:pt idx="296">
                  <c:v>29.084917051571832</c:v>
                </c:pt>
                <c:pt idx="297">
                  <c:v>27.184181887735551</c:v>
                </c:pt>
                <c:pt idx="298">
                  <c:v>25.981134809526317</c:v>
                </c:pt>
                <c:pt idx="299">
                  <c:v>28.242818147332446</c:v>
                </c:pt>
                <c:pt idx="300">
                  <c:v>29.195350147864175</c:v>
                </c:pt>
                <c:pt idx="301">
                  <c:v>28.472254692138335</c:v>
                </c:pt>
                <c:pt idx="302">
                  <c:v>28.432756815058308</c:v>
                </c:pt>
                <c:pt idx="303">
                  <c:v>27.557376428307183</c:v>
                </c:pt>
                <c:pt idx="304">
                  <c:v>27.2523109738184</c:v>
                </c:pt>
                <c:pt idx="305">
                  <c:v>28.23293428352612</c:v>
                </c:pt>
                <c:pt idx="306">
                  <c:v>30.40421631603154</c:v>
                </c:pt>
                <c:pt idx="307">
                  <c:v>29.378737338953169</c:v>
                </c:pt>
                <c:pt idx="308">
                  <c:v>27.72517328083482</c:v>
                </c:pt>
                <c:pt idx="309">
                  <c:v>29.424098622298001</c:v>
                </c:pt>
                <c:pt idx="310">
                  <c:v>27.450782547927698</c:v>
                </c:pt>
                <c:pt idx="311">
                  <c:v>28.242754222869131</c:v>
                </c:pt>
                <c:pt idx="312">
                  <c:v>27.827435205685717</c:v>
                </c:pt>
                <c:pt idx="313">
                  <c:v>29.205425077872903</c:v>
                </c:pt>
                <c:pt idx="314">
                  <c:v>30.747270080113111</c:v>
                </c:pt>
                <c:pt idx="315">
                  <c:v>32.23417515236676</c:v>
                </c:pt>
                <c:pt idx="316">
                  <c:v>29.898302267941126</c:v>
                </c:pt>
                <c:pt idx="317">
                  <c:v>28.439284647689867</c:v>
                </c:pt>
                <c:pt idx="318">
                  <c:v>28.827283928148322</c:v>
                </c:pt>
                <c:pt idx="319">
                  <c:v>27.489497096717727</c:v>
                </c:pt>
                <c:pt idx="320">
                  <c:v>27.994140051312957</c:v>
                </c:pt>
                <c:pt idx="321">
                  <c:v>27.547692664572242</c:v>
                </c:pt>
                <c:pt idx="322">
                  <c:v>28.598572782345144</c:v>
                </c:pt>
                <c:pt idx="323">
                  <c:v>25.861308958535986</c:v>
                </c:pt>
                <c:pt idx="324">
                  <c:v>25.09624633111077</c:v>
                </c:pt>
                <c:pt idx="325">
                  <c:v>26.579910648472801</c:v>
                </c:pt>
                <c:pt idx="326">
                  <c:v>27.28910609094812</c:v>
                </c:pt>
                <c:pt idx="327">
                  <c:v>26.991995819497049</c:v>
                </c:pt>
                <c:pt idx="328">
                  <c:v>25.291356467082139</c:v>
                </c:pt>
                <c:pt idx="329">
                  <c:v>25.729861580820153</c:v>
                </c:pt>
                <c:pt idx="330">
                  <c:v>24.538521869048576</c:v>
                </c:pt>
                <c:pt idx="331">
                  <c:v>24.895295533936263</c:v>
                </c:pt>
                <c:pt idx="332">
                  <c:v>25.356572054528144</c:v>
                </c:pt>
                <c:pt idx="333">
                  <c:v>25.706201338868116</c:v>
                </c:pt>
                <c:pt idx="334">
                  <c:v>24.135015654209891</c:v>
                </c:pt>
                <c:pt idx="335">
                  <c:v>23.331583366464834</c:v>
                </c:pt>
                <c:pt idx="336">
                  <c:v>23.828608793292467</c:v>
                </c:pt>
                <c:pt idx="337">
                  <c:v>23.85354788199033</c:v>
                </c:pt>
                <c:pt idx="338">
                  <c:v>24.042635673822151</c:v>
                </c:pt>
                <c:pt idx="339">
                  <c:v>24.446072836250632</c:v>
                </c:pt>
                <c:pt idx="340">
                  <c:v>24.50290158104999</c:v>
                </c:pt>
                <c:pt idx="341">
                  <c:v>26.410805926601096</c:v>
                </c:pt>
                <c:pt idx="342">
                  <c:v>27.42269696038964</c:v>
                </c:pt>
                <c:pt idx="343">
                  <c:v>29.602733186666292</c:v>
                </c:pt>
                <c:pt idx="344">
                  <c:v>28.803302081362446</c:v>
                </c:pt>
                <c:pt idx="345">
                  <c:v>31.508552954607428</c:v>
                </c:pt>
                <c:pt idx="346">
                  <c:v>32.579867934294342</c:v>
                </c:pt>
                <c:pt idx="347">
                  <c:v>32.149021098323239</c:v>
                </c:pt>
                <c:pt idx="348">
                  <c:v>32.749196597312093</c:v>
                </c:pt>
                <c:pt idx="349">
                  <c:v>32.719065416761936</c:v>
                </c:pt>
                <c:pt idx="350">
                  <c:v>33.241352032880037</c:v>
                </c:pt>
                <c:pt idx="351">
                  <c:v>31.538191319674656</c:v>
                </c:pt>
                <c:pt idx="352">
                  <c:v>30.003047544212649</c:v>
                </c:pt>
                <c:pt idx="353">
                  <c:v>30.89838491819275</c:v>
                </c:pt>
                <c:pt idx="354">
                  <c:v>29.72534507998488</c:v>
                </c:pt>
                <c:pt idx="355">
                  <c:v>28.973381887231884</c:v>
                </c:pt>
                <c:pt idx="356">
                  <c:v>29.561550791531829</c:v>
                </c:pt>
                <c:pt idx="357">
                  <c:v>30.700942997041437</c:v>
                </c:pt>
                <c:pt idx="358">
                  <c:v>30.501795993191223</c:v>
                </c:pt>
                <c:pt idx="359">
                  <c:v>30.797279548563132</c:v>
                </c:pt>
                <c:pt idx="360">
                  <c:v>30.981930427670889</c:v>
                </c:pt>
                <c:pt idx="361">
                  <c:v>33.550343425976003</c:v>
                </c:pt>
                <c:pt idx="362">
                  <c:v>33.559062002576525</c:v>
                </c:pt>
                <c:pt idx="363">
                  <c:v>34.450964552026207</c:v>
                </c:pt>
                <c:pt idx="364">
                  <c:v>34.381851884672187</c:v>
                </c:pt>
                <c:pt idx="365">
                  <c:v>33.397724876067187</c:v>
                </c:pt>
                <c:pt idx="366">
                  <c:v>35.117867235218682</c:v>
                </c:pt>
                <c:pt idx="367">
                  <c:v>35.205900402245646</c:v>
                </c:pt>
                <c:pt idx="368">
                  <c:v>36.595876625468826</c:v>
                </c:pt>
                <c:pt idx="369">
                  <c:v>38.925785799443723</c:v>
                </c:pt>
                <c:pt idx="370">
                  <c:v>40.582676819844899</c:v>
                </c:pt>
                <c:pt idx="371">
                  <c:v>44.326155493545677</c:v>
                </c:pt>
                <c:pt idx="372">
                  <c:v>46.507197128172976</c:v>
                </c:pt>
                <c:pt idx="373">
                  <c:v>47.842300514900884</c:v>
                </c:pt>
                <c:pt idx="374">
                  <c:v>49.805686785471352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Exemplo8!$D$5</c:f>
              <c:strCache>
                <c:ptCount val="1"/>
                <c:pt idx="0">
                  <c:v>Ações da sua subsidiária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Exemplo8!$B$6:$B$380</c:f>
              <c:numCache>
                <c:formatCode>ddd\ dd/mm/yyyy</c:formatCode>
                <c:ptCount val="375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</c:numCache>
            </c:numRef>
          </c:cat>
          <c:val>
            <c:numRef>
              <c:f>Exemplo8!$D$6:$D$380</c:f>
              <c:numCache>
                <c:formatCode>0.00</c:formatCode>
                <c:ptCount val="375"/>
                <c:pt idx="0">
                  <c:v>2.5089386249946157</c:v>
                </c:pt>
                <c:pt idx="1">
                  <c:v>2.3953406480114716</c:v>
                </c:pt>
                <c:pt idx="2">
                  <c:v>2.3935536139693592</c:v>
                </c:pt>
                <c:pt idx="3">
                  <c:v>2.3093806035120408</c:v>
                </c:pt>
                <c:pt idx="4">
                  <c:v>2.457680491899803</c:v>
                </c:pt>
                <c:pt idx="5">
                  <c:v>2.4941519166680548</c:v>
                </c:pt>
                <c:pt idx="6">
                  <c:v>2.5480797386195237</c:v>
                </c:pt>
                <c:pt idx="7">
                  <c:v>2.6246826350214505</c:v>
                </c:pt>
                <c:pt idx="8">
                  <c:v>2.6978414634316588</c:v>
                </c:pt>
                <c:pt idx="9">
                  <c:v>2.7755290551690561</c:v>
                </c:pt>
                <c:pt idx="10">
                  <c:v>2.8080737708444943</c:v>
                </c:pt>
                <c:pt idx="11">
                  <c:v>2.9704780191390237</c:v>
                </c:pt>
                <c:pt idx="12">
                  <c:v>2.7476398605740018</c:v>
                </c:pt>
                <c:pt idx="13">
                  <c:v>2.8253113670555985</c:v>
                </c:pt>
                <c:pt idx="14">
                  <c:v>2.9510253746655297</c:v>
                </c:pt>
                <c:pt idx="15">
                  <c:v>3.1876119831411178</c:v>
                </c:pt>
                <c:pt idx="16">
                  <c:v>2.9481467756826287</c:v>
                </c:pt>
                <c:pt idx="17">
                  <c:v>3.1560805412043562</c:v>
                </c:pt>
                <c:pt idx="18">
                  <c:v>2.9974304629345685</c:v>
                </c:pt>
                <c:pt idx="19">
                  <c:v>3.1620844456698949</c:v>
                </c:pt>
                <c:pt idx="20">
                  <c:v>3.3866613934659537</c:v>
                </c:pt>
                <c:pt idx="21">
                  <c:v>3.5301606665662977</c:v>
                </c:pt>
                <c:pt idx="22">
                  <c:v>3.595649816901672</c:v>
                </c:pt>
                <c:pt idx="23">
                  <c:v>3.4814515587659942</c:v>
                </c:pt>
                <c:pt idx="24">
                  <c:v>3.8088355920213028</c:v>
                </c:pt>
                <c:pt idx="25">
                  <c:v>3.6177405638876565</c:v>
                </c:pt>
                <c:pt idx="26">
                  <c:v>3.5148465693355835</c:v>
                </c:pt>
                <c:pt idx="27">
                  <c:v>3.3117734667705396</c:v>
                </c:pt>
                <c:pt idx="28">
                  <c:v>3.2413769839796069</c:v>
                </c:pt>
                <c:pt idx="29">
                  <c:v>3.5013105260967072</c:v>
                </c:pt>
                <c:pt idx="30">
                  <c:v>3.3023809146933294</c:v>
                </c:pt>
                <c:pt idx="31">
                  <c:v>3.1740697500884476</c:v>
                </c:pt>
                <c:pt idx="32">
                  <c:v>3.3477588847705588</c:v>
                </c:pt>
                <c:pt idx="33">
                  <c:v>3.5174068430042236</c:v>
                </c:pt>
                <c:pt idx="34">
                  <c:v>3.5121185568685895</c:v>
                </c:pt>
                <c:pt idx="35">
                  <c:v>3.6011510248964576</c:v>
                </c:pt>
                <c:pt idx="36">
                  <c:v>3.8985183603967637</c:v>
                </c:pt>
                <c:pt idx="37">
                  <c:v>4.1416217567468685</c:v>
                </c:pt>
                <c:pt idx="38">
                  <c:v>3.9748323243420942</c:v>
                </c:pt>
                <c:pt idx="39">
                  <c:v>3.9000861316465349</c:v>
                </c:pt>
                <c:pt idx="40">
                  <c:v>3.9648838544930558</c:v>
                </c:pt>
                <c:pt idx="41">
                  <c:v>3.652479861998319</c:v>
                </c:pt>
                <c:pt idx="42">
                  <c:v>3.7514899921534859</c:v>
                </c:pt>
                <c:pt idx="43">
                  <c:v>4.0740316526170792</c:v>
                </c:pt>
                <c:pt idx="44">
                  <c:v>3.8465577186182487</c:v>
                </c:pt>
                <c:pt idx="45">
                  <c:v>3.8141951031183567</c:v>
                </c:pt>
                <c:pt idx="46">
                  <c:v>4.0600018095617205</c:v>
                </c:pt>
                <c:pt idx="47">
                  <c:v>3.981426004844328</c:v>
                </c:pt>
                <c:pt idx="48">
                  <c:v>3.9325783564459842</c:v>
                </c:pt>
                <c:pt idx="49">
                  <c:v>4.4127664303536385</c:v>
                </c:pt>
                <c:pt idx="50">
                  <c:v>4.3863396942417365</c:v>
                </c:pt>
                <c:pt idx="51">
                  <c:v>4.6444392031797461</c:v>
                </c:pt>
                <c:pt idx="52">
                  <c:v>4.6628366762603548</c:v>
                </c:pt>
                <c:pt idx="53">
                  <c:v>4.768262794669047</c:v>
                </c:pt>
                <c:pt idx="54">
                  <c:v>4.8339851420640292</c:v>
                </c:pt>
                <c:pt idx="55">
                  <c:v>4.8272286008352845</c:v>
                </c:pt>
                <c:pt idx="56">
                  <c:v>5.0656485177954353</c:v>
                </c:pt>
                <c:pt idx="57">
                  <c:v>5.1210315097940775</c:v>
                </c:pt>
                <c:pt idx="58">
                  <c:v>5.0293478772308076</c:v>
                </c:pt>
                <c:pt idx="59">
                  <c:v>5.1600935543450523</c:v>
                </c:pt>
                <c:pt idx="60">
                  <c:v>5.6227502860746972</c:v>
                </c:pt>
                <c:pt idx="61">
                  <c:v>5.56441662250998</c:v>
                </c:pt>
                <c:pt idx="62">
                  <c:v>5.7651170375455951</c:v>
                </c:pt>
                <c:pt idx="63">
                  <c:v>6.1022167464600034</c:v>
                </c:pt>
                <c:pt idx="64">
                  <c:v>6.1225005075012211</c:v>
                </c:pt>
                <c:pt idx="65">
                  <c:v>6.3548971492781723</c:v>
                </c:pt>
                <c:pt idx="66">
                  <c:v>6.7653930789173717</c:v>
                </c:pt>
                <c:pt idx="67">
                  <c:v>6.3888739026933017</c:v>
                </c:pt>
                <c:pt idx="68">
                  <c:v>6.8369279833187795</c:v>
                </c:pt>
                <c:pt idx="69">
                  <c:v>6.5535614775221065</c:v>
                </c:pt>
                <c:pt idx="70">
                  <c:v>6.4504723024662551</c:v>
                </c:pt>
                <c:pt idx="71">
                  <c:v>6.4081762497704053</c:v>
                </c:pt>
                <c:pt idx="72">
                  <c:v>6.0893381268955373</c:v>
                </c:pt>
                <c:pt idx="73">
                  <c:v>6.0621578594860024</c:v>
                </c:pt>
                <c:pt idx="74">
                  <c:v>6.4110484311788882</c:v>
                </c:pt>
                <c:pt idx="75">
                  <c:v>6.5806562599720904</c:v>
                </c:pt>
                <c:pt idx="76">
                  <c:v>6.7904355548712374</c:v>
                </c:pt>
                <c:pt idx="77">
                  <c:v>7.1438348810712755</c:v>
                </c:pt>
                <c:pt idx="78">
                  <c:v>6.7937167195389003</c:v>
                </c:pt>
                <c:pt idx="79">
                  <c:v>6.431371235973466</c:v>
                </c:pt>
                <c:pt idx="80">
                  <c:v>6.3085528909947932</c:v>
                </c:pt>
                <c:pt idx="81">
                  <c:v>5.9935843968498306</c:v>
                </c:pt>
                <c:pt idx="82">
                  <c:v>6.1559316019457402</c:v>
                </c:pt>
                <c:pt idx="83">
                  <c:v>5.9902762432567727</c:v>
                </c:pt>
                <c:pt idx="84">
                  <c:v>6.1580716789099688</c:v>
                </c:pt>
                <c:pt idx="85">
                  <c:v>6.6894904504925732</c:v>
                </c:pt>
                <c:pt idx="86">
                  <c:v>6.2718039575798628</c:v>
                </c:pt>
                <c:pt idx="87">
                  <c:v>6.7240573532252998</c:v>
                </c:pt>
                <c:pt idx="88">
                  <c:v>6.4796758638295779</c:v>
                </c:pt>
                <c:pt idx="89">
                  <c:v>7.0023937213599545</c:v>
                </c:pt>
                <c:pt idx="90">
                  <c:v>6.8309407020609889</c:v>
                </c:pt>
                <c:pt idx="91">
                  <c:v>7.0952056958267349</c:v>
                </c:pt>
                <c:pt idx="92">
                  <c:v>7.5982927654350547</c:v>
                </c:pt>
                <c:pt idx="93">
                  <c:v>7.394244704419922</c:v>
                </c:pt>
                <c:pt idx="94">
                  <c:v>7.2413526312284446</c:v>
                </c:pt>
                <c:pt idx="95">
                  <c:v>7.024743149898546</c:v>
                </c:pt>
                <c:pt idx="96">
                  <c:v>6.5649022523650578</c:v>
                </c:pt>
                <c:pt idx="97">
                  <c:v>7.2286269183286418</c:v>
                </c:pt>
                <c:pt idx="98">
                  <c:v>7.6558470599500899</c:v>
                </c:pt>
                <c:pt idx="99">
                  <c:v>7.9015305841247887</c:v>
                </c:pt>
                <c:pt idx="100">
                  <c:v>7.9221731907739494</c:v>
                </c:pt>
                <c:pt idx="101">
                  <c:v>7.4659281667181174</c:v>
                </c:pt>
                <c:pt idx="102">
                  <c:v>7.453139614943451</c:v>
                </c:pt>
                <c:pt idx="103">
                  <c:v>7.922097054248832</c:v>
                </c:pt>
                <c:pt idx="104">
                  <c:v>7.3653698320733572</c:v>
                </c:pt>
                <c:pt idx="105">
                  <c:v>7.840414850468659</c:v>
                </c:pt>
                <c:pt idx="106">
                  <c:v>6.8107409281226516</c:v>
                </c:pt>
                <c:pt idx="107">
                  <c:v>7.0368442986685507</c:v>
                </c:pt>
                <c:pt idx="108">
                  <c:v>7.1475614506943845</c:v>
                </c:pt>
                <c:pt idx="109">
                  <c:v>7.0131808252222463</c:v>
                </c:pt>
                <c:pt idx="110">
                  <c:v>7.3332737816422515</c:v>
                </c:pt>
                <c:pt idx="111">
                  <c:v>7.3312783369806294</c:v>
                </c:pt>
                <c:pt idx="112">
                  <c:v>7.3644017017841428</c:v>
                </c:pt>
                <c:pt idx="113">
                  <c:v>7.4574522379810002</c:v>
                </c:pt>
                <c:pt idx="114">
                  <c:v>7.8610223763926168</c:v>
                </c:pt>
                <c:pt idx="115">
                  <c:v>8.2833800236236144</c:v>
                </c:pt>
                <c:pt idx="116">
                  <c:v>8.3545561107533484</c:v>
                </c:pt>
                <c:pt idx="117">
                  <c:v>9.1187340302453261</c:v>
                </c:pt>
                <c:pt idx="118">
                  <c:v>9.4395310572585291</c:v>
                </c:pt>
                <c:pt idx="119">
                  <c:v>9.827322498995823</c:v>
                </c:pt>
                <c:pt idx="120">
                  <c:v>8.8841337501874911</c:v>
                </c:pt>
                <c:pt idx="121">
                  <c:v>8.8080898796977181</c:v>
                </c:pt>
                <c:pt idx="122">
                  <c:v>9.5920572385205585</c:v>
                </c:pt>
                <c:pt idx="123">
                  <c:v>9.6820018246703583</c:v>
                </c:pt>
                <c:pt idx="124">
                  <c:v>9.9988666982342007</c:v>
                </c:pt>
                <c:pt idx="125">
                  <c:v>10.901358434028088</c:v>
                </c:pt>
                <c:pt idx="126">
                  <c:v>10.097983793390995</c:v>
                </c:pt>
                <c:pt idx="127">
                  <c:v>10.739943711430671</c:v>
                </c:pt>
                <c:pt idx="128">
                  <c:v>10.544468360285732</c:v>
                </c:pt>
                <c:pt idx="129">
                  <c:v>10.485238659592149</c:v>
                </c:pt>
                <c:pt idx="130">
                  <c:v>10.128298268550656</c:v>
                </c:pt>
                <c:pt idx="131">
                  <c:v>11.016861444891846</c:v>
                </c:pt>
                <c:pt idx="132">
                  <c:v>10.701443174387148</c:v>
                </c:pt>
                <c:pt idx="133">
                  <c:v>10.722616190409237</c:v>
                </c:pt>
                <c:pt idx="134">
                  <c:v>9.4927700634685426</c:v>
                </c:pt>
                <c:pt idx="135">
                  <c:v>9.7477565255130365</c:v>
                </c:pt>
                <c:pt idx="136">
                  <c:v>10.872508039225442</c:v>
                </c:pt>
                <c:pt idx="137">
                  <c:v>11.079748847905726</c:v>
                </c:pt>
                <c:pt idx="138">
                  <c:v>11.192256308357916</c:v>
                </c:pt>
                <c:pt idx="139">
                  <c:v>10.707618297758442</c:v>
                </c:pt>
                <c:pt idx="140">
                  <c:v>12.057912280516366</c:v>
                </c:pt>
                <c:pt idx="141">
                  <c:v>11.833944193453071</c:v>
                </c:pt>
                <c:pt idx="142">
                  <c:v>12.741991166495588</c:v>
                </c:pt>
                <c:pt idx="143">
                  <c:v>13.631761916132861</c:v>
                </c:pt>
                <c:pt idx="144">
                  <c:v>14.3838504118623</c:v>
                </c:pt>
                <c:pt idx="145">
                  <c:v>13.181408458213619</c:v>
                </c:pt>
                <c:pt idx="146">
                  <c:v>13.385433515875656</c:v>
                </c:pt>
                <c:pt idx="147">
                  <c:v>13.412155701735768</c:v>
                </c:pt>
                <c:pt idx="148">
                  <c:v>14.271691831427535</c:v>
                </c:pt>
                <c:pt idx="149">
                  <c:v>15.316476911968138</c:v>
                </c:pt>
                <c:pt idx="150">
                  <c:v>14.411529104236893</c:v>
                </c:pt>
                <c:pt idx="151">
                  <c:v>14.02391493373718</c:v>
                </c:pt>
                <c:pt idx="152">
                  <c:v>12.949101066078141</c:v>
                </c:pt>
                <c:pt idx="153">
                  <c:v>12.722949891662859</c:v>
                </c:pt>
                <c:pt idx="154">
                  <c:v>14.673905287625439</c:v>
                </c:pt>
                <c:pt idx="155">
                  <c:v>15.59863279447042</c:v>
                </c:pt>
                <c:pt idx="156">
                  <c:v>15.257103334674152</c:v>
                </c:pt>
                <c:pt idx="157">
                  <c:v>14.902137616844005</c:v>
                </c:pt>
                <c:pt idx="158">
                  <c:v>15.095036951982435</c:v>
                </c:pt>
                <c:pt idx="159">
                  <c:v>15.542601294682866</c:v>
                </c:pt>
                <c:pt idx="160">
                  <c:v>15.964203533988869</c:v>
                </c:pt>
                <c:pt idx="161">
                  <c:v>16.003834705458967</c:v>
                </c:pt>
                <c:pt idx="162">
                  <c:v>16.909168068838412</c:v>
                </c:pt>
                <c:pt idx="163">
                  <c:v>17.619471833467479</c:v>
                </c:pt>
                <c:pt idx="164">
                  <c:v>19.027647338432136</c:v>
                </c:pt>
                <c:pt idx="165">
                  <c:v>18.153303651040925</c:v>
                </c:pt>
                <c:pt idx="166">
                  <c:v>18.478545200250437</c:v>
                </c:pt>
                <c:pt idx="167">
                  <c:v>18.995927164187144</c:v>
                </c:pt>
                <c:pt idx="168">
                  <c:v>19.087129147577048</c:v>
                </c:pt>
                <c:pt idx="169">
                  <c:v>20.112292563851287</c:v>
                </c:pt>
                <c:pt idx="170">
                  <c:v>18.958748669598975</c:v>
                </c:pt>
                <c:pt idx="171">
                  <c:v>18.493815287600899</c:v>
                </c:pt>
                <c:pt idx="172">
                  <c:v>18.413144822686952</c:v>
                </c:pt>
                <c:pt idx="173">
                  <c:v>19.190650261646962</c:v>
                </c:pt>
                <c:pt idx="174">
                  <c:v>18.498682456003305</c:v>
                </c:pt>
                <c:pt idx="175">
                  <c:v>20.074009492375279</c:v>
                </c:pt>
                <c:pt idx="176">
                  <c:v>19.808635761091054</c:v>
                </c:pt>
                <c:pt idx="177">
                  <c:v>19.908634012276472</c:v>
                </c:pt>
                <c:pt idx="178">
                  <c:v>20.038662490468475</c:v>
                </c:pt>
                <c:pt idx="179">
                  <c:v>20.242930319328767</c:v>
                </c:pt>
                <c:pt idx="180">
                  <c:v>20.712476701307327</c:v>
                </c:pt>
                <c:pt idx="181">
                  <c:v>20.320704451009867</c:v>
                </c:pt>
                <c:pt idx="182">
                  <c:v>20.991670440986457</c:v>
                </c:pt>
                <c:pt idx="183">
                  <c:v>23.019879460797778</c:v>
                </c:pt>
                <c:pt idx="184">
                  <c:v>21.589433265479606</c:v>
                </c:pt>
                <c:pt idx="185">
                  <c:v>24.250176949787328</c:v>
                </c:pt>
                <c:pt idx="186">
                  <c:v>22.68936312139995</c:v>
                </c:pt>
                <c:pt idx="187">
                  <c:v>22.282656014479166</c:v>
                </c:pt>
                <c:pt idx="188">
                  <c:v>23.442335241649527</c:v>
                </c:pt>
                <c:pt idx="189">
                  <c:v>22.489947253148625</c:v>
                </c:pt>
                <c:pt idx="190">
                  <c:v>21.163708596487389</c:v>
                </c:pt>
                <c:pt idx="191">
                  <c:v>19.557018769286479</c:v>
                </c:pt>
                <c:pt idx="192">
                  <c:v>20.537944122323655</c:v>
                </c:pt>
                <c:pt idx="193">
                  <c:v>20.331517811238697</c:v>
                </c:pt>
                <c:pt idx="194">
                  <c:v>21.113458307814771</c:v>
                </c:pt>
                <c:pt idx="195">
                  <c:v>21.33429749193149</c:v>
                </c:pt>
                <c:pt idx="196">
                  <c:v>20.636757386621412</c:v>
                </c:pt>
                <c:pt idx="197">
                  <c:v>20.623190219638015</c:v>
                </c:pt>
                <c:pt idx="198">
                  <c:v>19.257004780508435</c:v>
                </c:pt>
                <c:pt idx="199">
                  <c:v>18.692207049382539</c:v>
                </c:pt>
                <c:pt idx="200">
                  <c:v>18.043627483595632</c:v>
                </c:pt>
                <c:pt idx="201">
                  <c:v>19.345871847201998</c:v>
                </c:pt>
                <c:pt idx="202">
                  <c:v>19.109135038026167</c:v>
                </c:pt>
                <c:pt idx="203">
                  <c:v>19.49135878414863</c:v>
                </c:pt>
                <c:pt idx="204">
                  <c:v>21.01649841132933</c:v>
                </c:pt>
                <c:pt idx="205">
                  <c:v>21.387982919597398</c:v>
                </c:pt>
                <c:pt idx="206">
                  <c:v>20.432391330931988</c:v>
                </c:pt>
                <c:pt idx="207">
                  <c:v>20.65752094931462</c:v>
                </c:pt>
                <c:pt idx="208">
                  <c:v>21.206198422459497</c:v>
                </c:pt>
                <c:pt idx="209">
                  <c:v>20.937591700098107</c:v>
                </c:pt>
                <c:pt idx="210">
                  <c:v>22.222816709138318</c:v>
                </c:pt>
                <c:pt idx="211">
                  <c:v>21.649742986044515</c:v>
                </c:pt>
                <c:pt idx="212">
                  <c:v>22.718364018581852</c:v>
                </c:pt>
                <c:pt idx="213">
                  <c:v>24.492008960921453</c:v>
                </c:pt>
                <c:pt idx="214">
                  <c:v>24.380963755654705</c:v>
                </c:pt>
                <c:pt idx="215">
                  <c:v>24.183684249561967</c:v>
                </c:pt>
                <c:pt idx="216">
                  <c:v>25.00326038158595</c:v>
                </c:pt>
                <c:pt idx="217">
                  <c:v>25.349667636667355</c:v>
                </c:pt>
                <c:pt idx="218">
                  <c:v>25.068547313214644</c:v>
                </c:pt>
                <c:pt idx="219">
                  <c:v>26.355321241940416</c:v>
                </c:pt>
                <c:pt idx="220">
                  <c:v>26.465480393135049</c:v>
                </c:pt>
                <c:pt idx="221">
                  <c:v>28.582279524386646</c:v>
                </c:pt>
                <c:pt idx="222">
                  <c:v>30.985394374805427</c:v>
                </c:pt>
                <c:pt idx="223">
                  <c:v>29.885320543529996</c:v>
                </c:pt>
                <c:pt idx="224">
                  <c:v>30.457072300662958</c:v>
                </c:pt>
                <c:pt idx="225">
                  <c:v>29.433610408647144</c:v>
                </c:pt>
                <c:pt idx="226">
                  <c:v>29.541934139859411</c:v>
                </c:pt>
                <c:pt idx="227">
                  <c:v>30.590693008211382</c:v>
                </c:pt>
                <c:pt idx="228">
                  <c:v>30.841912713998557</c:v>
                </c:pt>
                <c:pt idx="229">
                  <c:v>30.585960736211799</c:v>
                </c:pt>
                <c:pt idx="230">
                  <c:v>32.018835256064186</c:v>
                </c:pt>
                <c:pt idx="231">
                  <c:v>35.987416766330789</c:v>
                </c:pt>
                <c:pt idx="232">
                  <c:v>35.472123248036532</c:v>
                </c:pt>
                <c:pt idx="233">
                  <c:v>36.558960978904935</c:v>
                </c:pt>
                <c:pt idx="234">
                  <c:v>36.599983334467787</c:v>
                </c:pt>
                <c:pt idx="235">
                  <c:v>36.885199940939941</c:v>
                </c:pt>
                <c:pt idx="236">
                  <c:v>34.599717387212799</c:v>
                </c:pt>
                <c:pt idx="237">
                  <c:v>35.396846894063614</c:v>
                </c:pt>
                <c:pt idx="238">
                  <c:v>35.456482491471689</c:v>
                </c:pt>
                <c:pt idx="239">
                  <c:v>34.863977984693136</c:v>
                </c:pt>
                <c:pt idx="240">
                  <c:v>34.23242971848228</c:v>
                </c:pt>
                <c:pt idx="241">
                  <c:v>33.551223212487123</c:v>
                </c:pt>
                <c:pt idx="242">
                  <c:v>33.113238077197444</c:v>
                </c:pt>
                <c:pt idx="243">
                  <c:v>33.104639717127526</c:v>
                </c:pt>
                <c:pt idx="244">
                  <c:v>30.746591553440727</c:v>
                </c:pt>
                <c:pt idx="245">
                  <c:v>31.124685781378407</c:v>
                </c:pt>
                <c:pt idx="246">
                  <c:v>33.549236922413243</c:v>
                </c:pt>
                <c:pt idx="247">
                  <c:v>33.311931379584479</c:v>
                </c:pt>
                <c:pt idx="248">
                  <c:v>32.323939328795177</c:v>
                </c:pt>
                <c:pt idx="249">
                  <c:v>33.035594204431803</c:v>
                </c:pt>
                <c:pt idx="250">
                  <c:v>32.361927948404087</c:v>
                </c:pt>
                <c:pt idx="251">
                  <c:v>32.263348542405048</c:v>
                </c:pt>
                <c:pt idx="252">
                  <c:v>31.786559277065308</c:v>
                </c:pt>
                <c:pt idx="253">
                  <c:v>31.10540095544404</c:v>
                </c:pt>
                <c:pt idx="254">
                  <c:v>32.951703970355091</c:v>
                </c:pt>
                <c:pt idx="255">
                  <c:v>33.603366467313194</c:v>
                </c:pt>
                <c:pt idx="256">
                  <c:v>36.466836307191862</c:v>
                </c:pt>
                <c:pt idx="257">
                  <c:v>35.78165420668212</c:v>
                </c:pt>
                <c:pt idx="258">
                  <c:v>34.632095377173563</c:v>
                </c:pt>
                <c:pt idx="259">
                  <c:v>33.820405493254214</c:v>
                </c:pt>
                <c:pt idx="260">
                  <c:v>36.477368238750536</c:v>
                </c:pt>
                <c:pt idx="261">
                  <c:v>36.327157873044371</c:v>
                </c:pt>
                <c:pt idx="262">
                  <c:v>34.089498116109155</c:v>
                </c:pt>
                <c:pt idx="263">
                  <c:v>30.514910596878831</c:v>
                </c:pt>
                <c:pt idx="264">
                  <c:v>32.371595591063674</c:v>
                </c:pt>
                <c:pt idx="265">
                  <c:v>33.804979118017243</c:v>
                </c:pt>
                <c:pt idx="266">
                  <c:v>34.897704336802171</c:v>
                </c:pt>
                <c:pt idx="267">
                  <c:v>31.225771314385877</c:v>
                </c:pt>
                <c:pt idx="268">
                  <c:v>29.38078757668179</c:v>
                </c:pt>
                <c:pt idx="269">
                  <c:v>29.23048090222029</c:v>
                </c:pt>
                <c:pt idx="270">
                  <c:v>29.122959287945633</c:v>
                </c:pt>
                <c:pt idx="271">
                  <c:v>26.984715799307253</c:v>
                </c:pt>
                <c:pt idx="272">
                  <c:v>26.610724176748967</c:v>
                </c:pt>
                <c:pt idx="273">
                  <c:v>26.992912951891576</c:v>
                </c:pt>
                <c:pt idx="274">
                  <c:v>25.398500492678096</c:v>
                </c:pt>
                <c:pt idx="275">
                  <c:v>26.482183263865789</c:v>
                </c:pt>
                <c:pt idx="276">
                  <c:v>27.389335426744655</c:v>
                </c:pt>
                <c:pt idx="277">
                  <c:v>29.20208522474152</c:v>
                </c:pt>
                <c:pt idx="278">
                  <c:v>29.360487048430972</c:v>
                </c:pt>
                <c:pt idx="279">
                  <c:v>28.402862717731292</c:v>
                </c:pt>
                <c:pt idx="280">
                  <c:v>29.033853396272097</c:v>
                </c:pt>
                <c:pt idx="281">
                  <c:v>28.073384685428483</c:v>
                </c:pt>
                <c:pt idx="282">
                  <c:v>25.886695339027256</c:v>
                </c:pt>
                <c:pt idx="283">
                  <c:v>27.320508306473574</c:v>
                </c:pt>
                <c:pt idx="284">
                  <c:v>26.327621543547895</c:v>
                </c:pt>
                <c:pt idx="285">
                  <c:v>22.487342218289541</c:v>
                </c:pt>
                <c:pt idx="286">
                  <c:v>24.318864575681207</c:v>
                </c:pt>
                <c:pt idx="287">
                  <c:v>22.926413107753788</c:v>
                </c:pt>
                <c:pt idx="288">
                  <c:v>22.217240388855721</c:v>
                </c:pt>
                <c:pt idx="289">
                  <c:v>22.392266747175537</c:v>
                </c:pt>
                <c:pt idx="290">
                  <c:v>23.295441419317569</c:v>
                </c:pt>
                <c:pt idx="291">
                  <c:v>21.978258656541495</c:v>
                </c:pt>
                <c:pt idx="292">
                  <c:v>22.806302330682534</c:v>
                </c:pt>
                <c:pt idx="293">
                  <c:v>21.783849264848644</c:v>
                </c:pt>
                <c:pt idx="294">
                  <c:v>21.032567930392744</c:v>
                </c:pt>
                <c:pt idx="295">
                  <c:v>21.886999512590648</c:v>
                </c:pt>
                <c:pt idx="296">
                  <c:v>22.557901242961893</c:v>
                </c:pt>
                <c:pt idx="297">
                  <c:v>21.003045097954693</c:v>
                </c:pt>
                <c:pt idx="298">
                  <c:v>20.825187016343158</c:v>
                </c:pt>
                <c:pt idx="299">
                  <c:v>19.616556401145441</c:v>
                </c:pt>
                <c:pt idx="300">
                  <c:v>21.003599744218647</c:v>
                </c:pt>
                <c:pt idx="301">
                  <c:v>24.146147594818999</c:v>
                </c:pt>
                <c:pt idx="302">
                  <c:v>25.623455663077976</c:v>
                </c:pt>
                <c:pt idx="303">
                  <c:v>26.502091645963308</c:v>
                </c:pt>
                <c:pt idx="304">
                  <c:v>25.617619436847949</c:v>
                </c:pt>
                <c:pt idx="305">
                  <c:v>25.152968328525809</c:v>
                </c:pt>
                <c:pt idx="306">
                  <c:v>24.389975361956143</c:v>
                </c:pt>
                <c:pt idx="307">
                  <c:v>24.873639101669546</c:v>
                </c:pt>
                <c:pt idx="308">
                  <c:v>25.09280629465108</c:v>
                </c:pt>
                <c:pt idx="309">
                  <c:v>25.673238281824265</c:v>
                </c:pt>
                <c:pt idx="310">
                  <c:v>27.093742630509531</c:v>
                </c:pt>
                <c:pt idx="311">
                  <c:v>27.513310193292426</c:v>
                </c:pt>
                <c:pt idx="312">
                  <c:v>26.709480346081083</c:v>
                </c:pt>
                <c:pt idx="313">
                  <c:v>27.828624403026986</c:v>
                </c:pt>
                <c:pt idx="314">
                  <c:v>27.388381666906781</c:v>
                </c:pt>
                <c:pt idx="315">
                  <c:v>28.487154202714262</c:v>
                </c:pt>
                <c:pt idx="316">
                  <c:v>28.828157047376802</c:v>
                </c:pt>
                <c:pt idx="317">
                  <c:v>30.136081663855947</c:v>
                </c:pt>
                <c:pt idx="318">
                  <c:v>29.233116028515258</c:v>
                </c:pt>
                <c:pt idx="319">
                  <c:v>29.242678225067259</c:v>
                </c:pt>
                <c:pt idx="320">
                  <c:v>30.357521493535121</c:v>
                </c:pt>
                <c:pt idx="321">
                  <c:v>31.844920729854888</c:v>
                </c:pt>
                <c:pt idx="322">
                  <c:v>33.017607046937798</c:v>
                </c:pt>
                <c:pt idx="323">
                  <c:v>33.270651461388482</c:v>
                </c:pt>
                <c:pt idx="324">
                  <c:v>34.539684339574151</c:v>
                </c:pt>
                <c:pt idx="325">
                  <c:v>35.182479382323201</c:v>
                </c:pt>
                <c:pt idx="326">
                  <c:v>35.104279603423002</c:v>
                </c:pt>
                <c:pt idx="327">
                  <c:v>36.543840093327951</c:v>
                </c:pt>
                <c:pt idx="328">
                  <c:v>38.934726310514122</c:v>
                </c:pt>
                <c:pt idx="329">
                  <c:v>39.560800255282238</c:v>
                </c:pt>
                <c:pt idx="330">
                  <c:v>42.726894039294606</c:v>
                </c:pt>
                <c:pt idx="331">
                  <c:v>38.964389371794134</c:v>
                </c:pt>
                <c:pt idx="332">
                  <c:v>36.07837562481825</c:v>
                </c:pt>
                <c:pt idx="333">
                  <c:v>39.677310609555917</c:v>
                </c:pt>
                <c:pt idx="334">
                  <c:v>38.466314250050623</c:v>
                </c:pt>
                <c:pt idx="335">
                  <c:v>39.846670984666652</c:v>
                </c:pt>
                <c:pt idx="336">
                  <c:v>40.406568337194606</c:v>
                </c:pt>
                <c:pt idx="337">
                  <c:v>41.221874728289308</c:v>
                </c:pt>
                <c:pt idx="338">
                  <c:v>40.432457971574145</c:v>
                </c:pt>
                <c:pt idx="339">
                  <c:v>40.057858367516069</c:v>
                </c:pt>
                <c:pt idx="340">
                  <c:v>40.356195161345752</c:v>
                </c:pt>
                <c:pt idx="341">
                  <c:v>42.139779597186767</c:v>
                </c:pt>
                <c:pt idx="342">
                  <c:v>40.373718764701735</c:v>
                </c:pt>
                <c:pt idx="343">
                  <c:v>38.76151893489191</c:v>
                </c:pt>
                <c:pt idx="344">
                  <c:v>38.574651081870158</c:v>
                </c:pt>
                <c:pt idx="345">
                  <c:v>40.140028549698556</c:v>
                </c:pt>
                <c:pt idx="346">
                  <c:v>41.294817648591597</c:v>
                </c:pt>
                <c:pt idx="347">
                  <c:v>41.820605556573668</c:v>
                </c:pt>
                <c:pt idx="348">
                  <c:v>39.861482408371863</c:v>
                </c:pt>
                <c:pt idx="349">
                  <c:v>41.252735112729624</c:v>
                </c:pt>
                <c:pt idx="350">
                  <c:v>40.199778541474231</c:v>
                </c:pt>
                <c:pt idx="351">
                  <c:v>40.99293326931322</c:v>
                </c:pt>
                <c:pt idx="352">
                  <c:v>40.176443236122857</c:v>
                </c:pt>
                <c:pt idx="353">
                  <c:v>39.86839821348515</c:v>
                </c:pt>
                <c:pt idx="354">
                  <c:v>37.702847320435382</c:v>
                </c:pt>
                <c:pt idx="355">
                  <c:v>42.005542486063639</c:v>
                </c:pt>
                <c:pt idx="356">
                  <c:v>45.220162301437242</c:v>
                </c:pt>
                <c:pt idx="357">
                  <c:v>45.639124421690227</c:v>
                </c:pt>
                <c:pt idx="358">
                  <c:v>47.091155338300354</c:v>
                </c:pt>
                <c:pt idx="359">
                  <c:v>46.293162317936861</c:v>
                </c:pt>
                <c:pt idx="360">
                  <c:v>54.51630636129947</c:v>
                </c:pt>
                <c:pt idx="361">
                  <c:v>52.442822783431097</c:v>
                </c:pt>
                <c:pt idx="362">
                  <c:v>54.892587399746077</c:v>
                </c:pt>
                <c:pt idx="363">
                  <c:v>54.613345034287761</c:v>
                </c:pt>
                <c:pt idx="364">
                  <c:v>54.015727548917468</c:v>
                </c:pt>
                <c:pt idx="365">
                  <c:v>51.306815652110224</c:v>
                </c:pt>
                <c:pt idx="366">
                  <c:v>50.698624535584308</c:v>
                </c:pt>
                <c:pt idx="367">
                  <c:v>50.082420274740649</c:v>
                </c:pt>
                <c:pt idx="368">
                  <c:v>50.416576585807753</c:v>
                </c:pt>
                <c:pt idx="369">
                  <c:v>47.9484803661068</c:v>
                </c:pt>
                <c:pt idx="370">
                  <c:v>45.960364836809084</c:v>
                </c:pt>
                <c:pt idx="371">
                  <c:v>46.80317323879941</c:v>
                </c:pt>
                <c:pt idx="372">
                  <c:v>46.831301071579055</c:v>
                </c:pt>
                <c:pt idx="373">
                  <c:v>54.438793541627014</c:v>
                </c:pt>
                <c:pt idx="374">
                  <c:v>54.749746618886014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193104"/>
        <c:axId val="672194672"/>
      </c:lineChart>
      <c:dateAx>
        <c:axId val="672193104"/>
        <c:scaling>
          <c:orientation val="minMax"/>
        </c:scaling>
        <c:delete val="0"/>
        <c:axPos val="b"/>
        <c:numFmt formatCode="ddd\ 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194672"/>
        <c:crosses val="autoZero"/>
        <c:auto val="1"/>
        <c:lblOffset val="100"/>
        <c:baseTimeUnit val="days"/>
      </c:dateAx>
      <c:valAx>
        <c:axId val="6721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1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Exemplo8!$C$5</c:f>
              <c:strCache>
                <c:ptCount val="1"/>
                <c:pt idx="0">
                  <c:v>Ações da empresa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Exemplo8!$C$6:$C$380</c:f>
              <c:numCache>
                <c:formatCode>0.00</c:formatCode>
                <c:ptCount val="375"/>
                <c:pt idx="0">
                  <c:v>2.4408897319349361</c:v>
                </c:pt>
                <c:pt idx="1">
                  <c:v>2.5616887341919861</c:v>
                </c:pt>
                <c:pt idx="2">
                  <c:v>2.606689703252739</c:v>
                </c:pt>
                <c:pt idx="3">
                  <c:v>2.7774039207367447</c:v>
                </c:pt>
                <c:pt idx="4">
                  <c:v>2.8286271252534103</c:v>
                </c:pt>
                <c:pt idx="5">
                  <c:v>2.5441721351812041</c:v>
                </c:pt>
                <c:pt idx="6">
                  <c:v>2.6281617947910769</c:v>
                </c:pt>
                <c:pt idx="7">
                  <c:v>2.5900614378888687</c:v>
                </c:pt>
                <c:pt idx="8">
                  <c:v>2.5381643076039535</c:v>
                </c:pt>
                <c:pt idx="9">
                  <c:v>2.5755561963613509</c:v>
                </c:pt>
                <c:pt idx="10">
                  <c:v>2.4948533228136536</c:v>
                </c:pt>
                <c:pt idx="11">
                  <c:v>2.5583975959668432</c:v>
                </c:pt>
                <c:pt idx="12">
                  <c:v>2.4259084745306292</c:v>
                </c:pt>
                <c:pt idx="13">
                  <c:v>2.4822917968248577</c:v>
                </c:pt>
                <c:pt idx="14">
                  <c:v>2.2850945876604638</c:v>
                </c:pt>
                <c:pt idx="15">
                  <c:v>1.9805880574144914</c:v>
                </c:pt>
                <c:pt idx="16">
                  <c:v>1.8773710836825912</c:v>
                </c:pt>
                <c:pt idx="17">
                  <c:v>1.879138283254469</c:v>
                </c:pt>
                <c:pt idx="18">
                  <c:v>2.0857030316846061</c:v>
                </c:pt>
                <c:pt idx="19">
                  <c:v>2.1809103609245506</c:v>
                </c:pt>
                <c:pt idx="20">
                  <c:v>2.140747919723776</c:v>
                </c:pt>
                <c:pt idx="21">
                  <c:v>2.0012798729864554</c:v>
                </c:pt>
                <c:pt idx="22">
                  <c:v>1.9915195650454547</c:v>
                </c:pt>
                <c:pt idx="23">
                  <c:v>2.0868724624516704</c:v>
                </c:pt>
                <c:pt idx="24">
                  <c:v>2.1066037517999221</c:v>
                </c:pt>
                <c:pt idx="25">
                  <c:v>2.0623903872245273</c:v>
                </c:pt>
                <c:pt idx="26">
                  <c:v>1.8510969013239362</c:v>
                </c:pt>
                <c:pt idx="27">
                  <c:v>1.7276243416429657</c:v>
                </c:pt>
                <c:pt idx="28">
                  <c:v>1.714247530935626</c:v>
                </c:pt>
                <c:pt idx="29">
                  <c:v>1.8152499251276486</c:v>
                </c:pt>
                <c:pt idx="30">
                  <c:v>1.8050150976070571</c:v>
                </c:pt>
                <c:pt idx="31">
                  <c:v>1.7768223295582033</c:v>
                </c:pt>
                <c:pt idx="32">
                  <c:v>1.770094493285171</c:v>
                </c:pt>
                <c:pt idx="33">
                  <c:v>1.8297613500810401</c:v>
                </c:pt>
                <c:pt idx="34">
                  <c:v>1.8113223988797742</c:v>
                </c:pt>
                <c:pt idx="35">
                  <c:v>1.7967301351898681</c:v>
                </c:pt>
                <c:pt idx="36">
                  <c:v>1.7672990424365593</c:v>
                </c:pt>
                <c:pt idx="37">
                  <c:v>1.6853895949710935</c:v>
                </c:pt>
                <c:pt idx="38">
                  <c:v>1.7683692046968926</c:v>
                </c:pt>
                <c:pt idx="39">
                  <c:v>1.7626221044522845</c:v>
                </c:pt>
                <c:pt idx="40">
                  <c:v>1.689800098731735</c:v>
                </c:pt>
                <c:pt idx="41">
                  <c:v>1.680765167651274</c:v>
                </c:pt>
                <c:pt idx="42">
                  <c:v>1.7514482915619707</c:v>
                </c:pt>
                <c:pt idx="43">
                  <c:v>1.8259074898809129</c:v>
                </c:pt>
                <c:pt idx="44">
                  <c:v>1.8111204528777958</c:v>
                </c:pt>
                <c:pt idx="45">
                  <c:v>1.6246770207017787</c:v>
                </c:pt>
                <c:pt idx="46">
                  <c:v>1.6475525441673262</c:v>
                </c:pt>
                <c:pt idx="47">
                  <c:v>1.7656895959088788</c:v>
                </c:pt>
                <c:pt idx="48">
                  <c:v>1.8650608224509966</c:v>
                </c:pt>
                <c:pt idx="49">
                  <c:v>1.8479579394078394</c:v>
                </c:pt>
                <c:pt idx="50">
                  <c:v>2.0519691943890086</c:v>
                </c:pt>
                <c:pt idx="51">
                  <c:v>1.9831544830244103</c:v>
                </c:pt>
                <c:pt idx="52">
                  <c:v>2.0421591578007239</c:v>
                </c:pt>
                <c:pt idx="53">
                  <c:v>2.0808264187035501</c:v>
                </c:pt>
                <c:pt idx="54">
                  <c:v>1.9487026254714872</c:v>
                </c:pt>
                <c:pt idx="55">
                  <c:v>2.0109635546419069</c:v>
                </c:pt>
                <c:pt idx="56">
                  <c:v>2.079153175401431</c:v>
                </c:pt>
                <c:pt idx="57">
                  <c:v>2.1682261025372185</c:v>
                </c:pt>
                <c:pt idx="58">
                  <c:v>2.3263436603999126</c:v>
                </c:pt>
                <c:pt idx="59">
                  <c:v>2.2694528998417058</c:v>
                </c:pt>
                <c:pt idx="60">
                  <c:v>2.2872493742987379</c:v>
                </c:pt>
                <c:pt idx="61">
                  <c:v>2.35292462619286</c:v>
                </c:pt>
                <c:pt idx="62">
                  <c:v>2.3196569380515784</c:v>
                </c:pt>
                <c:pt idx="63">
                  <c:v>2.3102065756923666</c:v>
                </c:pt>
                <c:pt idx="64">
                  <c:v>2.1800009608397222</c:v>
                </c:pt>
                <c:pt idx="65">
                  <c:v>2.3135211498382446</c:v>
                </c:pt>
                <c:pt idx="66">
                  <c:v>2.2283618896122146</c:v>
                </c:pt>
                <c:pt idx="67">
                  <c:v>2.3740363702779623</c:v>
                </c:pt>
                <c:pt idx="68">
                  <c:v>2.5678759125765835</c:v>
                </c:pt>
                <c:pt idx="69">
                  <c:v>2.3610268308171021</c:v>
                </c:pt>
                <c:pt idx="70">
                  <c:v>2.4413474478159407</c:v>
                </c:pt>
                <c:pt idx="71">
                  <c:v>2.497630404754454</c:v>
                </c:pt>
                <c:pt idx="72">
                  <c:v>2.4946526571248957</c:v>
                </c:pt>
                <c:pt idx="73">
                  <c:v>2.2772288379742558</c:v>
                </c:pt>
                <c:pt idx="74">
                  <c:v>2.2312701589130959</c:v>
                </c:pt>
                <c:pt idx="75">
                  <c:v>2.1833909144424095</c:v>
                </c:pt>
                <c:pt idx="76">
                  <c:v>2.0398490700489256</c:v>
                </c:pt>
                <c:pt idx="77">
                  <c:v>2.1991484272826392</c:v>
                </c:pt>
                <c:pt idx="78">
                  <c:v>2.0692292068443972</c:v>
                </c:pt>
                <c:pt idx="79">
                  <c:v>2.2010393689260748</c:v>
                </c:pt>
                <c:pt idx="80">
                  <c:v>2.2367289708643661</c:v>
                </c:pt>
                <c:pt idx="81">
                  <c:v>2.4889015529733181</c:v>
                </c:pt>
                <c:pt idx="82">
                  <c:v>2.4439167936780786</c:v>
                </c:pt>
                <c:pt idx="83">
                  <c:v>2.5165721328507398</c:v>
                </c:pt>
                <c:pt idx="84">
                  <c:v>2.7374769348530008</c:v>
                </c:pt>
                <c:pt idx="85">
                  <c:v>2.4978487968536593</c:v>
                </c:pt>
                <c:pt idx="86">
                  <c:v>2.4914915231491479</c:v>
                </c:pt>
                <c:pt idx="87">
                  <c:v>2.7469020792672132</c:v>
                </c:pt>
                <c:pt idx="88">
                  <c:v>2.6468787189037202</c:v>
                </c:pt>
                <c:pt idx="89">
                  <c:v>2.8869269530005459</c:v>
                </c:pt>
                <c:pt idx="90">
                  <c:v>2.8668096682469368</c:v>
                </c:pt>
                <c:pt idx="91">
                  <c:v>2.9933782024168027</c:v>
                </c:pt>
                <c:pt idx="92">
                  <c:v>3.0393805707500023</c:v>
                </c:pt>
                <c:pt idx="93">
                  <c:v>2.9923512133834111</c:v>
                </c:pt>
                <c:pt idx="94">
                  <c:v>2.8184401564777972</c:v>
                </c:pt>
                <c:pt idx="95">
                  <c:v>2.6492670088951065</c:v>
                </c:pt>
                <c:pt idx="96">
                  <c:v>2.4423000422765</c:v>
                </c:pt>
                <c:pt idx="97">
                  <c:v>2.3596944111590243</c:v>
                </c:pt>
                <c:pt idx="98">
                  <c:v>2.2184423082945104</c:v>
                </c:pt>
                <c:pt idx="99">
                  <c:v>2.277432221264974</c:v>
                </c:pt>
                <c:pt idx="100">
                  <c:v>2.4387066621299542</c:v>
                </c:pt>
                <c:pt idx="101">
                  <c:v>2.5469453689560231</c:v>
                </c:pt>
                <c:pt idx="102">
                  <c:v>2.7646842318489604</c:v>
                </c:pt>
                <c:pt idx="103">
                  <c:v>3.179127146229888</c:v>
                </c:pt>
                <c:pt idx="104">
                  <c:v>3.1326638996407001</c:v>
                </c:pt>
                <c:pt idx="105">
                  <c:v>3.0526031034236807</c:v>
                </c:pt>
                <c:pt idx="106">
                  <c:v>3.2156132623913596</c:v>
                </c:pt>
                <c:pt idx="107">
                  <c:v>3.2154398125551866</c:v>
                </c:pt>
                <c:pt idx="108">
                  <c:v>3.2150750807907915</c:v>
                </c:pt>
                <c:pt idx="109">
                  <c:v>3.2444646610090349</c:v>
                </c:pt>
                <c:pt idx="110">
                  <c:v>3.4696595367440088</c:v>
                </c:pt>
                <c:pt idx="111">
                  <c:v>3.5515733147511948</c:v>
                </c:pt>
                <c:pt idx="112">
                  <c:v>3.533950428259196</c:v>
                </c:pt>
                <c:pt idx="113">
                  <c:v>3.6530147313035291</c:v>
                </c:pt>
                <c:pt idx="114">
                  <c:v>3.6897188180245073</c:v>
                </c:pt>
                <c:pt idx="115">
                  <c:v>3.6115272081644711</c:v>
                </c:pt>
                <c:pt idx="116">
                  <c:v>3.4308283460192626</c:v>
                </c:pt>
                <c:pt idx="117">
                  <c:v>3.5224839327394428</c:v>
                </c:pt>
                <c:pt idx="118">
                  <c:v>3.9628456785713024</c:v>
                </c:pt>
                <c:pt idx="119">
                  <c:v>3.6563020455266</c:v>
                </c:pt>
                <c:pt idx="120">
                  <c:v>3.8421183358365609</c:v>
                </c:pt>
                <c:pt idx="121">
                  <c:v>4.007293189282553</c:v>
                </c:pt>
                <c:pt idx="122">
                  <c:v>4.0350450340082666</c:v>
                </c:pt>
                <c:pt idx="123">
                  <c:v>4.0500646493868437</c:v>
                </c:pt>
                <c:pt idx="124">
                  <c:v>4.2044311142999975</c:v>
                </c:pt>
                <c:pt idx="125">
                  <c:v>4.4129053253472321</c:v>
                </c:pt>
                <c:pt idx="126">
                  <c:v>4.505141688978795</c:v>
                </c:pt>
                <c:pt idx="127">
                  <c:v>4.3604701505210208</c:v>
                </c:pt>
                <c:pt idx="128">
                  <c:v>4.4140847893681148</c:v>
                </c:pt>
                <c:pt idx="129">
                  <c:v>4.7730284582386355</c:v>
                </c:pt>
                <c:pt idx="130">
                  <c:v>4.8834597034571701</c:v>
                </c:pt>
                <c:pt idx="131">
                  <c:v>5.3330774428711818</c:v>
                </c:pt>
                <c:pt idx="132">
                  <c:v>5.8291057247400024</c:v>
                </c:pt>
                <c:pt idx="133">
                  <c:v>6.1041024151990797</c:v>
                </c:pt>
                <c:pt idx="134">
                  <c:v>6.1340732896130472</c:v>
                </c:pt>
                <c:pt idx="135">
                  <c:v>6.1530543940730782</c:v>
                </c:pt>
                <c:pt idx="136">
                  <c:v>6.5292013222153553</c:v>
                </c:pt>
                <c:pt idx="137">
                  <c:v>6.2810191439098988</c:v>
                </c:pt>
                <c:pt idx="138">
                  <c:v>6.0143470663509513</c:v>
                </c:pt>
                <c:pt idx="139">
                  <c:v>5.7622798226072591</c:v>
                </c:pt>
                <c:pt idx="140">
                  <c:v>5.7435116989571693</c:v>
                </c:pt>
                <c:pt idx="141">
                  <c:v>5.9587165458301632</c:v>
                </c:pt>
                <c:pt idx="142">
                  <c:v>6.2990858263212077</c:v>
                </c:pt>
                <c:pt idx="143">
                  <c:v>6.9308202104706709</c:v>
                </c:pt>
                <c:pt idx="144">
                  <c:v>7.8209507755196679</c:v>
                </c:pt>
                <c:pt idx="145">
                  <c:v>7.6683222802837632</c:v>
                </c:pt>
                <c:pt idx="146">
                  <c:v>7.2823772705959202</c:v>
                </c:pt>
                <c:pt idx="147">
                  <c:v>7.8870649217337343</c:v>
                </c:pt>
                <c:pt idx="148">
                  <c:v>8.1918823496132624</c:v>
                </c:pt>
                <c:pt idx="149">
                  <c:v>7.8115792135685229</c:v>
                </c:pt>
                <c:pt idx="150">
                  <c:v>8.4548668556230613</c:v>
                </c:pt>
                <c:pt idx="151">
                  <c:v>8.6495633244473531</c:v>
                </c:pt>
                <c:pt idx="152">
                  <c:v>9.1460900540244037</c:v>
                </c:pt>
                <c:pt idx="153">
                  <c:v>9.1663299437499255</c:v>
                </c:pt>
                <c:pt idx="154">
                  <c:v>9.5868214711343445</c:v>
                </c:pt>
                <c:pt idx="155">
                  <c:v>10.010039663386218</c:v>
                </c:pt>
                <c:pt idx="156">
                  <c:v>9.9487462854180873</c:v>
                </c:pt>
                <c:pt idx="157">
                  <c:v>10.103277655737653</c:v>
                </c:pt>
                <c:pt idx="158">
                  <c:v>10.985743839313498</c:v>
                </c:pt>
                <c:pt idx="159">
                  <c:v>9.7366354777913333</c:v>
                </c:pt>
                <c:pt idx="160">
                  <c:v>9.8195220101481215</c:v>
                </c:pt>
                <c:pt idx="161">
                  <c:v>10.451367993878824</c:v>
                </c:pt>
                <c:pt idx="162">
                  <c:v>10.302666900134374</c:v>
                </c:pt>
                <c:pt idx="163">
                  <c:v>10.440763639314701</c:v>
                </c:pt>
                <c:pt idx="164">
                  <c:v>10.594083731482863</c:v>
                </c:pt>
                <c:pt idx="165">
                  <c:v>10.957254853760851</c:v>
                </c:pt>
                <c:pt idx="166">
                  <c:v>11.31371466306531</c:v>
                </c:pt>
                <c:pt idx="167">
                  <c:v>12.41510420992698</c:v>
                </c:pt>
                <c:pt idx="168">
                  <c:v>12.866372398577996</c:v>
                </c:pt>
                <c:pt idx="169">
                  <c:v>12.842517643138699</c:v>
                </c:pt>
                <c:pt idx="170">
                  <c:v>13.240470828758571</c:v>
                </c:pt>
                <c:pt idx="171">
                  <c:v>13.349177697040892</c:v>
                </c:pt>
                <c:pt idx="172">
                  <c:v>14.338300646673371</c:v>
                </c:pt>
                <c:pt idx="173">
                  <c:v>14.707229933643875</c:v>
                </c:pt>
                <c:pt idx="174">
                  <c:v>14.631420599653042</c:v>
                </c:pt>
                <c:pt idx="175">
                  <c:v>15.072259736274301</c:v>
                </c:pt>
                <c:pt idx="176">
                  <c:v>14.709456233809881</c:v>
                </c:pt>
                <c:pt idx="177">
                  <c:v>15.334997954571143</c:v>
                </c:pt>
                <c:pt idx="178">
                  <c:v>15.483779273152276</c:v>
                </c:pt>
                <c:pt idx="179">
                  <c:v>16.168688428538832</c:v>
                </c:pt>
                <c:pt idx="180">
                  <c:v>17.387553069144619</c:v>
                </c:pt>
                <c:pt idx="181">
                  <c:v>16.283630069243909</c:v>
                </c:pt>
                <c:pt idx="182">
                  <c:v>16.249133798764195</c:v>
                </c:pt>
                <c:pt idx="183">
                  <c:v>15.507373350243823</c:v>
                </c:pt>
                <c:pt idx="184">
                  <c:v>15.528559940702543</c:v>
                </c:pt>
                <c:pt idx="185">
                  <c:v>16.637004510198945</c:v>
                </c:pt>
                <c:pt idx="186">
                  <c:v>16.862081662575775</c:v>
                </c:pt>
                <c:pt idx="187">
                  <c:v>17.122897775760567</c:v>
                </c:pt>
                <c:pt idx="188">
                  <c:v>18.285100399218319</c:v>
                </c:pt>
                <c:pt idx="189">
                  <c:v>17.151894450157076</c:v>
                </c:pt>
                <c:pt idx="190">
                  <c:v>17.949442594764335</c:v>
                </c:pt>
                <c:pt idx="191">
                  <c:v>20.009345296459529</c:v>
                </c:pt>
                <c:pt idx="192">
                  <c:v>19.288100997605863</c:v>
                </c:pt>
                <c:pt idx="193">
                  <c:v>18.534144590607987</c:v>
                </c:pt>
                <c:pt idx="194">
                  <c:v>18.452332102283872</c:v>
                </c:pt>
                <c:pt idx="195">
                  <c:v>19.032671402889587</c:v>
                </c:pt>
                <c:pt idx="196">
                  <c:v>17.498270752073179</c:v>
                </c:pt>
                <c:pt idx="197">
                  <c:v>17.78884616654166</c:v>
                </c:pt>
                <c:pt idx="198">
                  <c:v>16.900085946925866</c:v>
                </c:pt>
                <c:pt idx="199">
                  <c:v>17.018033668028945</c:v>
                </c:pt>
                <c:pt idx="200">
                  <c:v>17.560577990338281</c:v>
                </c:pt>
                <c:pt idx="201">
                  <c:v>18.168384971695708</c:v>
                </c:pt>
                <c:pt idx="202">
                  <c:v>19.611785014497258</c:v>
                </c:pt>
                <c:pt idx="203">
                  <c:v>21.937575264779181</c:v>
                </c:pt>
                <c:pt idx="204">
                  <c:v>21.432917640270148</c:v>
                </c:pt>
                <c:pt idx="205">
                  <c:v>19.846250462876792</c:v>
                </c:pt>
                <c:pt idx="206">
                  <c:v>17.840050566665457</c:v>
                </c:pt>
                <c:pt idx="207">
                  <c:v>19.052495980171841</c:v>
                </c:pt>
                <c:pt idx="208">
                  <c:v>19.323563532934628</c:v>
                </c:pt>
                <c:pt idx="209">
                  <c:v>20.12531835315205</c:v>
                </c:pt>
                <c:pt idx="210">
                  <c:v>19.501708161527276</c:v>
                </c:pt>
                <c:pt idx="211">
                  <c:v>18.547596183392855</c:v>
                </c:pt>
                <c:pt idx="212">
                  <c:v>18.125506368911683</c:v>
                </c:pt>
                <c:pt idx="213">
                  <c:v>17.948938866535496</c:v>
                </c:pt>
                <c:pt idx="214">
                  <c:v>17.600579576943179</c:v>
                </c:pt>
                <c:pt idx="215">
                  <c:v>19.416486631861211</c:v>
                </c:pt>
                <c:pt idx="216">
                  <c:v>19.785566868233733</c:v>
                </c:pt>
                <c:pt idx="217">
                  <c:v>21.161449566405455</c:v>
                </c:pt>
                <c:pt idx="218">
                  <c:v>21.865017074833553</c:v>
                </c:pt>
                <c:pt idx="219">
                  <c:v>22.85547115113695</c:v>
                </c:pt>
                <c:pt idx="220">
                  <c:v>23.068767270122422</c:v>
                </c:pt>
                <c:pt idx="221">
                  <c:v>23.712719144402797</c:v>
                </c:pt>
                <c:pt idx="222">
                  <c:v>21.797156701866662</c:v>
                </c:pt>
                <c:pt idx="223">
                  <c:v>24.649746063829664</c:v>
                </c:pt>
                <c:pt idx="224">
                  <c:v>24.467210075484591</c:v>
                </c:pt>
                <c:pt idx="225">
                  <c:v>22.806383078432496</c:v>
                </c:pt>
                <c:pt idx="226">
                  <c:v>23.782268899022533</c:v>
                </c:pt>
                <c:pt idx="227">
                  <c:v>23.035770008608221</c:v>
                </c:pt>
                <c:pt idx="228">
                  <c:v>23.154614611483343</c:v>
                </c:pt>
                <c:pt idx="229">
                  <c:v>25.824735669467817</c:v>
                </c:pt>
                <c:pt idx="230">
                  <c:v>26.656173601431735</c:v>
                </c:pt>
                <c:pt idx="231">
                  <c:v>26.227164749540403</c:v>
                </c:pt>
                <c:pt idx="232">
                  <c:v>26.124179267299205</c:v>
                </c:pt>
                <c:pt idx="233">
                  <c:v>25.995947758873829</c:v>
                </c:pt>
                <c:pt idx="234">
                  <c:v>25.450040517363973</c:v>
                </c:pt>
                <c:pt idx="235">
                  <c:v>24.034751216723102</c:v>
                </c:pt>
                <c:pt idx="236">
                  <c:v>24.838527951937564</c:v>
                </c:pt>
                <c:pt idx="237">
                  <c:v>22.762306149892186</c:v>
                </c:pt>
                <c:pt idx="238">
                  <c:v>22.871407885605674</c:v>
                </c:pt>
                <c:pt idx="239">
                  <c:v>23.513285733893415</c:v>
                </c:pt>
                <c:pt idx="240">
                  <c:v>20.915330394038591</c:v>
                </c:pt>
                <c:pt idx="241">
                  <c:v>20.987209580543805</c:v>
                </c:pt>
                <c:pt idx="242">
                  <c:v>22.476133610202503</c:v>
                </c:pt>
                <c:pt idx="243">
                  <c:v>22.222351953679222</c:v>
                </c:pt>
                <c:pt idx="244">
                  <c:v>21.975651724110797</c:v>
                </c:pt>
                <c:pt idx="245">
                  <c:v>22.416450410630539</c:v>
                </c:pt>
                <c:pt idx="246">
                  <c:v>23.81626567891503</c:v>
                </c:pt>
                <c:pt idx="247">
                  <c:v>24.126568907917001</c:v>
                </c:pt>
                <c:pt idx="248">
                  <c:v>24.575363586147798</c:v>
                </c:pt>
                <c:pt idx="249">
                  <c:v>24.604330993864011</c:v>
                </c:pt>
                <c:pt idx="250">
                  <c:v>25.369045309953986</c:v>
                </c:pt>
                <c:pt idx="251">
                  <c:v>23.992481511927494</c:v>
                </c:pt>
                <c:pt idx="252">
                  <c:v>23.468764875303805</c:v>
                </c:pt>
                <c:pt idx="253">
                  <c:v>25.337909823828603</c:v>
                </c:pt>
                <c:pt idx="254">
                  <c:v>24.27943395813513</c:v>
                </c:pt>
                <c:pt idx="255">
                  <c:v>22.607785114829341</c:v>
                </c:pt>
                <c:pt idx="256">
                  <c:v>23.607920479452243</c:v>
                </c:pt>
                <c:pt idx="257">
                  <c:v>21.813238084164738</c:v>
                </c:pt>
                <c:pt idx="258">
                  <c:v>21.2891569064412</c:v>
                </c:pt>
                <c:pt idx="259">
                  <c:v>22.082390133681102</c:v>
                </c:pt>
                <c:pt idx="260">
                  <c:v>20.793409121956774</c:v>
                </c:pt>
                <c:pt idx="261">
                  <c:v>21.412739922462894</c:v>
                </c:pt>
                <c:pt idx="262">
                  <c:v>23.16873007689669</c:v>
                </c:pt>
                <c:pt idx="263">
                  <c:v>22.322400565245665</c:v>
                </c:pt>
                <c:pt idx="264">
                  <c:v>25.533106485358868</c:v>
                </c:pt>
                <c:pt idx="265">
                  <c:v>25.611503525225604</c:v>
                </c:pt>
                <c:pt idx="266">
                  <c:v>25.947384386013159</c:v>
                </c:pt>
                <c:pt idx="267">
                  <c:v>23.399736866719767</c:v>
                </c:pt>
                <c:pt idx="268">
                  <c:v>22.451444650418001</c:v>
                </c:pt>
                <c:pt idx="269">
                  <c:v>21.695667638756579</c:v>
                </c:pt>
                <c:pt idx="270">
                  <c:v>19.832948671548696</c:v>
                </c:pt>
                <c:pt idx="271">
                  <c:v>20.304110299611292</c:v>
                </c:pt>
                <c:pt idx="272">
                  <c:v>19.585525565851654</c:v>
                </c:pt>
                <c:pt idx="273">
                  <c:v>18.374412387037797</c:v>
                </c:pt>
                <c:pt idx="274">
                  <c:v>18.063894148041488</c:v>
                </c:pt>
                <c:pt idx="275">
                  <c:v>19.749070354675329</c:v>
                </c:pt>
                <c:pt idx="276">
                  <c:v>21.109095627018718</c:v>
                </c:pt>
                <c:pt idx="277">
                  <c:v>22.264688509191693</c:v>
                </c:pt>
                <c:pt idx="278">
                  <c:v>20.540728619149117</c:v>
                </c:pt>
                <c:pt idx="279">
                  <c:v>20.081909183576645</c:v>
                </c:pt>
                <c:pt idx="280">
                  <c:v>21.404199655263959</c:v>
                </c:pt>
                <c:pt idx="281">
                  <c:v>21.913687690962938</c:v>
                </c:pt>
                <c:pt idx="282">
                  <c:v>21.437874581987661</c:v>
                </c:pt>
                <c:pt idx="283">
                  <c:v>20.871307953069685</c:v>
                </c:pt>
                <c:pt idx="284">
                  <c:v>21.598809115363228</c:v>
                </c:pt>
                <c:pt idx="285">
                  <c:v>22.015909234033725</c:v>
                </c:pt>
                <c:pt idx="286">
                  <c:v>24.093196471794379</c:v>
                </c:pt>
                <c:pt idx="287">
                  <c:v>24.874689271658923</c:v>
                </c:pt>
                <c:pt idx="288">
                  <c:v>23.632862617897448</c:v>
                </c:pt>
                <c:pt idx="289">
                  <c:v>24.545076576414953</c:v>
                </c:pt>
                <c:pt idx="290">
                  <c:v>22.587816521415085</c:v>
                </c:pt>
                <c:pt idx="291">
                  <c:v>22.937563385373846</c:v>
                </c:pt>
                <c:pt idx="292">
                  <c:v>24.943512479508197</c:v>
                </c:pt>
                <c:pt idx="293">
                  <c:v>25.751193103026409</c:v>
                </c:pt>
                <c:pt idx="294">
                  <c:v>27.344465081205726</c:v>
                </c:pt>
                <c:pt idx="295">
                  <c:v>28.252588104107694</c:v>
                </c:pt>
                <c:pt idx="296">
                  <c:v>29.084917051571832</c:v>
                </c:pt>
                <c:pt idx="297">
                  <c:v>27.184181887735551</c:v>
                </c:pt>
                <c:pt idx="298">
                  <c:v>25.981134809526317</c:v>
                </c:pt>
                <c:pt idx="299">
                  <c:v>28.242818147332446</c:v>
                </c:pt>
                <c:pt idx="300">
                  <c:v>29.195350147864175</c:v>
                </c:pt>
                <c:pt idx="301">
                  <c:v>28.472254692138335</c:v>
                </c:pt>
                <c:pt idx="302">
                  <c:v>28.432756815058308</c:v>
                </c:pt>
                <c:pt idx="303">
                  <c:v>27.557376428307183</c:v>
                </c:pt>
                <c:pt idx="304">
                  <c:v>27.2523109738184</c:v>
                </c:pt>
                <c:pt idx="305">
                  <c:v>28.23293428352612</c:v>
                </c:pt>
                <c:pt idx="306">
                  <c:v>30.40421631603154</c:v>
                </c:pt>
                <c:pt idx="307">
                  <c:v>29.378737338953169</c:v>
                </c:pt>
                <c:pt idx="308">
                  <c:v>27.72517328083482</c:v>
                </c:pt>
                <c:pt idx="309">
                  <c:v>29.424098622298001</c:v>
                </c:pt>
                <c:pt idx="310">
                  <c:v>27.450782547927698</c:v>
                </c:pt>
                <c:pt idx="311">
                  <c:v>28.242754222869131</c:v>
                </c:pt>
                <c:pt idx="312">
                  <c:v>27.827435205685717</c:v>
                </c:pt>
                <c:pt idx="313">
                  <c:v>29.205425077872903</c:v>
                </c:pt>
                <c:pt idx="314">
                  <c:v>30.747270080113111</c:v>
                </c:pt>
                <c:pt idx="315">
                  <c:v>32.23417515236676</c:v>
                </c:pt>
                <c:pt idx="316">
                  <c:v>29.898302267941126</c:v>
                </c:pt>
                <c:pt idx="317">
                  <c:v>28.439284647689867</c:v>
                </c:pt>
                <c:pt idx="318">
                  <c:v>28.827283928148322</c:v>
                </c:pt>
                <c:pt idx="319">
                  <c:v>27.489497096717727</c:v>
                </c:pt>
                <c:pt idx="320">
                  <c:v>27.994140051312957</c:v>
                </c:pt>
                <c:pt idx="321">
                  <c:v>27.547692664572242</c:v>
                </c:pt>
                <c:pt idx="322">
                  <c:v>28.598572782345144</c:v>
                </c:pt>
                <c:pt idx="323">
                  <c:v>25.861308958535986</c:v>
                </c:pt>
                <c:pt idx="324">
                  <c:v>25.09624633111077</c:v>
                </c:pt>
                <c:pt idx="325">
                  <c:v>26.579910648472801</c:v>
                </c:pt>
                <c:pt idx="326">
                  <c:v>27.28910609094812</c:v>
                </c:pt>
                <c:pt idx="327">
                  <c:v>26.991995819497049</c:v>
                </c:pt>
                <c:pt idx="328">
                  <c:v>25.291356467082139</c:v>
                </c:pt>
                <c:pt idx="329">
                  <c:v>25.729861580820153</c:v>
                </c:pt>
                <c:pt idx="330">
                  <c:v>24.538521869048576</c:v>
                </c:pt>
                <c:pt idx="331">
                  <c:v>24.895295533936263</c:v>
                </c:pt>
                <c:pt idx="332">
                  <c:v>25.356572054528144</c:v>
                </c:pt>
                <c:pt idx="333">
                  <c:v>25.706201338868116</c:v>
                </c:pt>
                <c:pt idx="334">
                  <c:v>24.135015654209891</c:v>
                </c:pt>
                <c:pt idx="335">
                  <c:v>23.331583366464834</c:v>
                </c:pt>
                <c:pt idx="336">
                  <c:v>23.828608793292467</c:v>
                </c:pt>
                <c:pt idx="337">
                  <c:v>23.85354788199033</c:v>
                </c:pt>
                <c:pt idx="338">
                  <c:v>24.042635673822151</c:v>
                </c:pt>
                <c:pt idx="339">
                  <c:v>24.446072836250632</c:v>
                </c:pt>
                <c:pt idx="340">
                  <c:v>24.50290158104999</c:v>
                </c:pt>
                <c:pt idx="341">
                  <c:v>26.410805926601096</c:v>
                </c:pt>
                <c:pt idx="342">
                  <c:v>27.42269696038964</c:v>
                </c:pt>
                <c:pt idx="343">
                  <c:v>29.602733186666292</c:v>
                </c:pt>
                <c:pt idx="344">
                  <c:v>28.803302081362446</c:v>
                </c:pt>
                <c:pt idx="345">
                  <c:v>31.508552954607428</c:v>
                </c:pt>
                <c:pt idx="346">
                  <c:v>32.579867934294342</c:v>
                </c:pt>
                <c:pt idx="347">
                  <c:v>32.149021098323239</c:v>
                </c:pt>
                <c:pt idx="348">
                  <c:v>32.749196597312093</c:v>
                </c:pt>
                <c:pt idx="349">
                  <c:v>32.719065416761936</c:v>
                </c:pt>
                <c:pt idx="350">
                  <c:v>33.241352032880037</c:v>
                </c:pt>
                <c:pt idx="351">
                  <c:v>31.538191319674656</c:v>
                </c:pt>
                <c:pt idx="352">
                  <c:v>30.003047544212649</c:v>
                </c:pt>
                <c:pt idx="353">
                  <c:v>30.89838491819275</c:v>
                </c:pt>
                <c:pt idx="354">
                  <c:v>29.72534507998488</c:v>
                </c:pt>
                <c:pt idx="355">
                  <c:v>28.973381887231884</c:v>
                </c:pt>
                <c:pt idx="356">
                  <c:v>29.561550791531829</c:v>
                </c:pt>
                <c:pt idx="357">
                  <c:v>30.700942997041437</c:v>
                </c:pt>
                <c:pt idx="358">
                  <c:v>30.501795993191223</c:v>
                </c:pt>
                <c:pt idx="359">
                  <c:v>30.797279548563132</c:v>
                </c:pt>
                <c:pt idx="360">
                  <c:v>30.981930427670889</c:v>
                </c:pt>
                <c:pt idx="361">
                  <c:v>33.550343425976003</c:v>
                </c:pt>
                <c:pt idx="362">
                  <c:v>33.559062002576525</c:v>
                </c:pt>
                <c:pt idx="363">
                  <c:v>34.450964552026207</c:v>
                </c:pt>
                <c:pt idx="364">
                  <c:v>34.381851884672187</c:v>
                </c:pt>
                <c:pt idx="365">
                  <c:v>33.397724876067187</c:v>
                </c:pt>
                <c:pt idx="366">
                  <c:v>35.117867235218682</c:v>
                </c:pt>
                <c:pt idx="367">
                  <c:v>35.205900402245646</c:v>
                </c:pt>
                <c:pt idx="368">
                  <c:v>36.595876625468826</c:v>
                </c:pt>
                <c:pt idx="369">
                  <c:v>38.925785799443723</c:v>
                </c:pt>
                <c:pt idx="370">
                  <c:v>40.582676819844899</c:v>
                </c:pt>
                <c:pt idx="371">
                  <c:v>44.326155493545677</c:v>
                </c:pt>
                <c:pt idx="372">
                  <c:v>46.507197128172976</c:v>
                </c:pt>
                <c:pt idx="373">
                  <c:v>47.842300514900884</c:v>
                </c:pt>
                <c:pt idx="374">
                  <c:v>49.805686785471352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Exemplo8!$D$5</c:f>
              <c:strCache>
                <c:ptCount val="1"/>
                <c:pt idx="0">
                  <c:v>Ações da sua subsidiária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Exemplo8!$D$6:$D$380</c:f>
              <c:numCache>
                <c:formatCode>0.00</c:formatCode>
                <c:ptCount val="375"/>
                <c:pt idx="0">
                  <c:v>2.5089386249946157</c:v>
                </c:pt>
                <c:pt idx="1">
                  <c:v>2.3953406480114716</c:v>
                </c:pt>
                <c:pt idx="2">
                  <c:v>2.3935536139693592</c:v>
                </c:pt>
                <c:pt idx="3">
                  <c:v>2.3093806035120408</c:v>
                </c:pt>
                <c:pt idx="4">
                  <c:v>2.457680491899803</c:v>
                </c:pt>
                <c:pt idx="5">
                  <c:v>2.4941519166680548</c:v>
                </c:pt>
                <c:pt idx="6">
                  <c:v>2.5480797386195237</c:v>
                </c:pt>
                <c:pt idx="7">
                  <c:v>2.6246826350214505</c:v>
                </c:pt>
                <c:pt idx="8">
                  <c:v>2.6978414634316588</c:v>
                </c:pt>
                <c:pt idx="9">
                  <c:v>2.7755290551690561</c:v>
                </c:pt>
                <c:pt idx="10">
                  <c:v>2.8080737708444943</c:v>
                </c:pt>
                <c:pt idx="11">
                  <c:v>2.9704780191390237</c:v>
                </c:pt>
                <c:pt idx="12">
                  <c:v>2.7476398605740018</c:v>
                </c:pt>
                <c:pt idx="13">
                  <c:v>2.8253113670555985</c:v>
                </c:pt>
                <c:pt idx="14">
                  <c:v>2.9510253746655297</c:v>
                </c:pt>
                <c:pt idx="15">
                  <c:v>3.1876119831411178</c:v>
                </c:pt>
                <c:pt idx="16">
                  <c:v>2.9481467756826287</c:v>
                </c:pt>
                <c:pt idx="17">
                  <c:v>3.1560805412043562</c:v>
                </c:pt>
                <c:pt idx="18">
                  <c:v>2.9974304629345685</c:v>
                </c:pt>
                <c:pt idx="19">
                  <c:v>3.1620844456698949</c:v>
                </c:pt>
                <c:pt idx="20">
                  <c:v>3.3866613934659537</c:v>
                </c:pt>
                <c:pt idx="21">
                  <c:v>3.5301606665662977</c:v>
                </c:pt>
                <c:pt idx="22">
                  <c:v>3.595649816901672</c:v>
                </c:pt>
                <c:pt idx="23">
                  <c:v>3.4814515587659942</c:v>
                </c:pt>
                <c:pt idx="24">
                  <c:v>3.8088355920213028</c:v>
                </c:pt>
                <c:pt idx="25">
                  <c:v>3.6177405638876565</c:v>
                </c:pt>
                <c:pt idx="26">
                  <c:v>3.5148465693355835</c:v>
                </c:pt>
                <c:pt idx="27">
                  <c:v>3.3117734667705396</c:v>
                </c:pt>
                <c:pt idx="28">
                  <c:v>3.2413769839796069</c:v>
                </c:pt>
                <c:pt idx="29">
                  <c:v>3.5013105260967072</c:v>
                </c:pt>
                <c:pt idx="30">
                  <c:v>3.3023809146933294</c:v>
                </c:pt>
                <c:pt idx="31">
                  <c:v>3.1740697500884476</c:v>
                </c:pt>
                <c:pt idx="32">
                  <c:v>3.3477588847705588</c:v>
                </c:pt>
                <c:pt idx="33">
                  <c:v>3.5174068430042236</c:v>
                </c:pt>
                <c:pt idx="34">
                  <c:v>3.5121185568685895</c:v>
                </c:pt>
                <c:pt idx="35">
                  <c:v>3.6011510248964576</c:v>
                </c:pt>
                <c:pt idx="36">
                  <c:v>3.8985183603967637</c:v>
                </c:pt>
                <c:pt idx="37">
                  <c:v>4.1416217567468685</c:v>
                </c:pt>
                <c:pt idx="38">
                  <c:v>3.9748323243420942</c:v>
                </c:pt>
                <c:pt idx="39">
                  <c:v>3.9000861316465349</c:v>
                </c:pt>
                <c:pt idx="40">
                  <c:v>3.9648838544930558</c:v>
                </c:pt>
                <c:pt idx="41">
                  <c:v>3.652479861998319</c:v>
                </c:pt>
                <c:pt idx="42">
                  <c:v>3.7514899921534859</c:v>
                </c:pt>
                <c:pt idx="43">
                  <c:v>4.0740316526170792</c:v>
                </c:pt>
                <c:pt idx="44">
                  <c:v>3.8465577186182487</c:v>
                </c:pt>
                <c:pt idx="45">
                  <c:v>3.8141951031183567</c:v>
                </c:pt>
                <c:pt idx="46">
                  <c:v>4.0600018095617205</c:v>
                </c:pt>
                <c:pt idx="47">
                  <c:v>3.981426004844328</c:v>
                </c:pt>
                <c:pt idx="48">
                  <c:v>3.9325783564459842</c:v>
                </c:pt>
                <c:pt idx="49">
                  <c:v>4.4127664303536385</c:v>
                </c:pt>
                <c:pt idx="50">
                  <c:v>4.3863396942417365</c:v>
                </c:pt>
                <c:pt idx="51">
                  <c:v>4.6444392031797461</c:v>
                </c:pt>
                <c:pt idx="52">
                  <c:v>4.6628366762603548</c:v>
                </c:pt>
                <c:pt idx="53">
                  <c:v>4.768262794669047</c:v>
                </c:pt>
                <c:pt idx="54">
                  <c:v>4.8339851420640292</c:v>
                </c:pt>
                <c:pt idx="55">
                  <c:v>4.8272286008352845</c:v>
                </c:pt>
                <c:pt idx="56">
                  <c:v>5.0656485177954353</c:v>
                </c:pt>
                <c:pt idx="57">
                  <c:v>5.1210315097940775</c:v>
                </c:pt>
                <c:pt idx="58">
                  <c:v>5.0293478772308076</c:v>
                </c:pt>
                <c:pt idx="59">
                  <c:v>5.1600935543450523</c:v>
                </c:pt>
                <c:pt idx="60">
                  <c:v>5.6227502860746972</c:v>
                </c:pt>
                <c:pt idx="61">
                  <c:v>5.56441662250998</c:v>
                </c:pt>
                <c:pt idx="62">
                  <c:v>5.7651170375455951</c:v>
                </c:pt>
                <c:pt idx="63">
                  <c:v>6.1022167464600034</c:v>
                </c:pt>
                <c:pt idx="64">
                  <c:v>6.1225005075012211</c:v>
                </c:pt>
                <c:pt idx="65">
                  <c:v>6.3548971492781723</c:v>
                </c:pt>
                <c:pt idx="66">
                  <c:v>6.7653930789173717</c:v>
                </c:pt>
                <c:pt idx="67">
                  <c:v>6.3888739026933017</c:v>
                </c:pt>
                <c:pt idx="68">
                  <c:v>6.8369279833187795</c:v>
                </c:pt>
                <c:pt idx="69">
                  <c:v>6.5535614775221065</c:v>
                </c:pt>
                <c:pt idx="70">
                  <c:v>6.4504723024662551</c:v>
                </c:pt>
                <c:pt idx="71">
                  <c:v>6.4081762497704053</c:v>
                </c:pt>
                <c:pt idx="72">
                  <c:v>6.0893381268955373</c:v>
                </c:pt>
                <c:pt idx="73">
                  <c:v>6.0621578594860024</c:v>
                </c:pt>
                <c:pt idx="74">
                  <c:v>6.4110484311788882</c:v>
                </c:pt>
                <c:pt idx="75">
                  <c:v>6.5806562599720904</c:v>
                </c:pt>
                <c:pt idx="76">
                  <c:v>6.7904355548712374</c:v>
                </c:pt>
                <c:pt idx="77">
                  <c:v>7.1438348810712755</c:v>
                </c:pt>
                <c:pt idx="78">
                  <c:v>6.7937167195389003</c:v>
                </c:pt>
                <c:pt idx="79">
                  <c:v>6.431371235973466</c:v>
                </c:pt>
                <c:pt idx="80">
                  <c:v>6.3085528909947932</c:v>
                </c:pt>
                <c:pt idx="81">
                  <c:v>5.9935843968498306</c:v>
                </c:pt>
                <c:pt idx="82">
                  <c:v>6.1559316019457402</c:v>
                </c:pt>
                <c:pt idx="83">
                  <c:v>5.9902762432567727</c:v>
                </c:pt>
                <c:pt idx="84">
                  <c:v>6.1580716789099688</c:v>
                </c:pt>
                <c:pt idx="85">
                  <c:v>6.6894904504925732</c:v>
                </c:pt>
                <c:pt idx="86">
                  <c:v>6.2718039575798628</c:v>
                </c:pt>
                <c:pt idx="87">
                  <c:v>6.7240573532252998</c:v>
                </c:pt>
                <c:pt idx="88">
                  <c:v>6.4796758638295779</c:v>
                </c:pt>
                <c:pt idx="89">
                  <c:v>7.0023937213599545</c:v>
                </c:pt>
                <c:pt idx="90">
                  <c:v>6.8309407020609889</c:v>
                </c:pt>
                <c:pt idx="91">
                  <c:v>7.0952056958267349</c:v>
                </c:pt>
                <c:pt idx="92">
                  <c:v>7.5982927654350547</c:v>
                </c:pt>
                <c:pt idx="93">
                  <c:v>7.394244704419922</c:v>
                </c:pt>
                <c:pt idx="94">
                  <c:v>7.2413526312284446</c:v>
                </c:pt>
                <c:pt idx="95">
                  <c:v>7.024743149898546</c:v>
                </c:pt>
                <c:pt idx="96">
                  <c:v>6.5649022523650578</c:v>
                </c:pt>
                <c:pt idx="97">
                  <c:v>7.2286269183286418</c:v>
                </c:pt>
                <c:pt idx="98">
                  <c:v>7.6558470599500899</c:v>
                </c:pt>
                <c:pt idx="99">
                  <c:v>7.9015305841247887</c:v>
                </c:pt>
                <c:pt idx="100">
                  <c:v>7.9221731907739494</c:v>
                </c:pt>
                <c:pt idx="101">
                  <c:v>7.4659281667181174</c:v>
                </c:pt>
                <c:pt idx="102">
                  <c:v>7.453139614943451</c:v>
                </c:pt>
                <c:pt idx="103">
                  <c:v>7.922097054248832</c:v>
                </c:pt>
                <c:pt idx="104">
                  <c:v>7.3653698320733572</c:v>
                </c:pt>
                <c:pt idx="105">
                  <c:v>7.840414850468659</c:v>
                </c:pt>
                <c:pt idx="106">
                  <c:v>6.8107409281226516</c:v>
                </c:pt>
                <c:pt idx="107">
                  <c:v>7.0368442986685507</c:v>
                </c:pt>
                <c:pt idx="108">
                  <c:v>7.1475614506943845</c:v>
                </c:pt>
                <c:pt idx="109">
                  <c:v>7.0131808252222463</c:v>
                </c:pt>
                <c:pt idx="110">
                  <c:v>7.3332737816422515</c:v>
                </c:pt>
                <c:pt idx="111">
                  <c:v>7.3312783369806294</c:v>
                </c:pt>
                <c:pt idx="112">
                  <c:v>7.3644017017841428</c:v>
                </c:pt>
                <c:pt idx="113">
                  <c:v>7.4574522379810002</c:v>
                </c:pt>
                <c:pt idx="114">
                  <c:v>7.8610223763926168</c:v>
                </c:pt>
                <c:pt idx="115">
                  <c:v>8.2833800236236144</c:v>
                </c:pt>
                <c:pt idx="116">
                  <c:v>8.3545561107533484</c:v>
                </c:pt>
                <c:pt idx="117">
                  <c:v>9.1187340302453261</c:v>
                </c:pt>
                <c:pt idx="118">
                  <c:v>9.4395310572585291</c:v>
                </c:pt>
                <c:pt idx="119">
                  <c:v>9.827322498995823</c:v>
                </c:pt>
                <c:pt idx="120">
                  <c:v>8.8841337501874911</c:v>
                </c:pt>
                <c:pt idx="121">
                  <c:v>8.8080898796977181</c:v>
                </c:pt>
                <c:pt idx="122">
                  <c:v>9.5920572385205585</c:v>
                </c:pt>
                <c:pt idx="123">
                  <c:v>9.6820018246703583</c:v>
                </c:pt>
                <c:pt idx="124">
                  <c:v>9.9988666982342007</c:v>
                </c:pt>
                <c:pt idx="125">
                  <c:v>10.901358434028088</c:v>
                </c:pt>
                <c:pt idx="126">
                  <c:v>10.097983793390995</c:v>
                </c:pt>
                <c:pt idx="127">
                  <c:v>10.739943711430671</c:v>
                </c:pt>
                <c:pt idx="128">
                  <c:v>10.544468360285732</c:v>
                </c:pt>
                <c:pt idx="129">
                  <c:v>10.485238659592149</c:v>
                </c:pt>
                <c:pt idx="130">
                  <c:v>10.128298268550656</c:v>
                </c:pt>
                <c:pt idx="131">
                  <c:v>11.016861444891846</c:v>
                </c:pt>
                <c:pt idx="132">
                  <c:v>10.701443174387148</c:v>
                </c:pt>
                <c:pt idx="133">
                  <c:v>10.722616190409237</c:v>
                </c:pt>
                <c:pt idx="134">
                  <c:v>9.4927700634685426</c:v>
                </c:pt>
                <c:pt idx="135">
                  <c:v>9.7477565255130365</c:v>
                </c:pt>
                <c:pt idx="136">
                  <c:v>10.872508039225442</c:v>
                </c:pt>
                <c:pt idx="137">
                  <c:v>11.079748847905726</c:v>
                </c:pt>
                <c:pt idx="138">
                  <c:v>11.192256308357916</c:v>
                </c:pt>
                <c:pt idx="139">
                  <c:v>10.707618297758442</c:v>
                </c:pt>
                <c:pt idx="140">
                  <c:v>12.057912280516366</c:v>
                </c:pt>
                <c:pt idx="141">
                  <c:v>11.833944193453071</c:v>
                </c:pt>
                <c:pt idx="142">
                  <c:v>12.741991166495588</c:v>
                </c:pt>
                <c:pt idx="143">
                  <c:v>13.631761916132861</c:v>
                </c:pt>
                <c:pt idx="144">
                  <c:v>14.3838504118623</c:v>
                </c:pt>
                <c:pt idx="145">
                  <c:v>13.181408458213619</c:v>
                </c:pt>
                <c:pt idx="146">
                  <c:v>13.385433515875656</c:v>
                </c:pt>
                <c:pt idx="147">
                  <c:v>13.412155701735768</c:v>
                </c:pt>
                <c:pt idx="148">
                  <c:v>14.271691831427535</c:v>
                </c:pt>
                <c:pt idx="149">
                  <c:v>15.316476911968138</c:v>
                </c:pt>
                <c:pt idx="150">
                  <c:v>14.411529104236893</c:v>
                </c:pt>
                <c:pt idx="151">
                  <c:v>14.02391493373718</c:v>
                </c:pt>
                <c:pt idx="152">
                  <c:v>12.949101066078141</c:v>
                </c:pt>
                <c:pt idx="153">
                  <c:v>12.722949891662859</c:v>
                </c:pt>
                <c:pt idx="154">
                  <c:v>14.673905287625439</c:v>
                </c:pt>
                <c:pt idx="155">
                  <c:v>15.59863279447042</c:v>
                </c:pt>
                <c:pt idx="156">
                  <c:v>15.257103334674152</c:v>
                </c:pt>
                <c:pt idx="157">
                  <c:v>14.902137616844005</c:v>
                </c:pt>
                <c:pt idx="158">
                  <c:v>15.095036951982435</c:v>
                </c:pt>
                <c:pt idx="159">
                  <c:v>15.542601294682866</c:v>
                </c:pt>
                <c:pt idx="160">
                  <c:v>15.964203533988869</c:v>
                </c:pt>
                <c:pt idx="161">
                  <c:v>16.003834705458967</c:v>
                </c:pt>
                <c:pt idx="162">
                  <c:v>16.909168068838412</c:v>
                </c:pt>
                <c:pt idx="163">
                  <c:v>17.619471833467479</c:v>
                </c:pt>
                <c:pt idx="164">
                  <c:v>19.027647338432136</c:v>
                </c:pt>
                <c:pt idx="165">
                  <c:v>18.153303651040925</c:v>
                </c:pt>
                <c:pt idx="166">
                  <c:v>18.478545200250437</c:v>
                </c:pt>
                <c:pt idx="167">
                  <c:v>18.995927164187144</c:v>
                </c:pt>
                <c:pt idx="168">
                  <c:v>19.087129147577048</c:v>
                </c:pt>
                <c:pt idx="169">
                  <c:v>20.112292563851287</c:v>
                </c:pt>
                <c:pt idx="170">
                  <c:v>18.958748669598975</c:v>
                </c:pt>
                <c:pt idx="171">
                  <c:v>18.493815287600899</c:v>
                </c:pt>
                <c:pt idx="172">
                  <c:v>18.413144822686952</c:v>
                </c:pt>
                <c:pt idx="173">
                  <c:v>19.190650261646962</c:v>
                </c:pt>
                <c:pt idx="174">
                  <c:v>18.498682456003305</c:v>
                </c:pt>
                <c:pt idx="175">
                  <c:v>20.074009492375279</c:v>
                </c:pt>
                <c:pt idx="176">
                  <c:v>19.808635761091054</c:v>
                </c:pt>
                <c:pt idx="177">
                  <c:v>19.908634012276472</c:v>
                </c:pt>
                <c:pt idx="178">
                  <c:v>20.038662490468475</c:v>
                </c:pt>
                <c:pt idx="179">
                  <c:v>20.242930319328767</c:v>
                </c:pt>
                <c:pt idx="180">
                  <c:v>20.712476701307327</c:v>
                </c:pt>
                <c:pt idx="181">
                  <c:v>20.320704451009867</c:v>
                </c:pt>
                <c:pt idx="182">
                  <c:v>20.991670440986457</c:v>
                </c:pt>
                <c:pt idx="183">
                  <c:v>23.019879460797778</c:v>
                </c:pt>
                <c:pt idx="184">
                  <c:v>21.589433265479606</c:v>
                </c:pt>
                <c:pt idx="185">
                  <c:v>24.250176949787328</c:v>
                </c:pt>
                <c:pt idx="186">
                  <c:v>22.68936312139995</c:v>
                </c:pt>
                <c:pt idx="187">
                  <c:v>22.282656014479166</c:v>
                </c:pt>
                <c:pt idx="188">
                  <c:v>23.442335241649527</c:v>
                </c:pt>
                <c:pt idx="189">
                  <c:v>22.489947253148625</c:v>
                </c:pt>
                <c:pt idx="190">
                  <c:v>21.163708596487389</c:v>
                </c:pt>
                <c:pt idx="191">
                  <c:v>19.557018769286479</c:v>
                </c:pt>
                <c:pt idx="192">
                  <c:v>20.537944122323655</c:v>
                </c:pt>
                <c:pt idx="193">
                  <c:v>20.331517811238697</c:v>
                </c:pt>
                <c:pt idx="194">
                  <c:v>21.113458307814771</c:v>
                </c:pt>
                <c:pt idx="195">
                  <c:v>21.33429749193149</c:v>
                </c:pt>
                <c:pt idx="196">
                  <c:v>20.636757386621412</c:v>
                </c:pt>
                <c:pt idx="197">
                  <c:v>20.623190219638015</c:v>
                </c:pt>
                <c:pt idx="198">
                  <c:v>19.257004780508435</c:v>
                </c:pt>
                <c:pt idx="199">
                  <c:v>18.692207049382539</c:v>
                </c:pt>
                <c:pt idx="200">
                  <c:v>18.043627483595632</c:v>
                </c:pt>
                <c:pt idx="201">
                  <c:v>19.345871847201998</c:v>
                </c:pt>
                <c:pt idx="202">
                  <c:v>19.109135038026167</c:v>
                </c:pt>
                <c:pt idx="203">
                  <c:v>19.49135878414863</c:v>
                </c:pt>
                <c:pt idx="204">
                  <c:v>21.01649841132933</c:v>
                </c:pt>
                <c:pt idx="205">
                  <c:v>21.387982919597398</c:v>
                </c:pt>
                <c:pt idx="206">
                  <c:v>20.432391330931988</c:v>
                </c:pt>
                <c:pt idx="207">
                  <c:v>20.65752094931462</c:v>
                </c:pt>
                <c:pt idx="208">
                  <c:v>21.206198422459497</c:v>
                </c:pt>
                <c:pt idx="209">
                  <c:v>20.937591700098107</c:v>
                </c:pt>
                <c:pt idx="210">
                  <c:v>22.222816709138318</c:v>
                </c:pt>
                <c:pt idx="211">
                  <c:v>21.649742986044515</c:v>
                </c:pt>
                <c:pt idx="212">
                  <c:v>22.718364018581852</c:v>
                </c:pt>
                <c:pt idx="213">
                  <c:v>24.492008960921453</c:v>
                </c:pt>
                <c:pt idx="214">
                  <c:v>24.380963755654705</c:v>
                </c:pt>
                <c:pt idx="215">
                  <c:v>24.183684249561967</c:v>
                </c:pt>
                <c:pt idx="216">
                  <c:v>25.00326038158595</c:v>
                </c:pt>
                <c:pt idx="217">
                  <c:v>25.349667636667355</c:v>
                </c:pt>
                <c:pt idx="218">
                  <c:v>25.068547313214644</c:v>
                </c:pt>
                <c:pt idx="219">
                  <c:v>26.355321241940416</c:v>
                </c:pt>
                <c:pt idx="220">
                  <c:v>26.465480393135049</c:v>
                </c:pt>
                <c:pt idx="221">
                  <c:v>28.582279524386646</c:v>
                </c:pt>
                <c:pt idx="222">
                  <c:v>30.985394374805427</c:v>
                </c:pt>
                <c:pt idx="223">
                  <c:v>29.885320543529996</c:v>
                </c:pt>
                <c:pt idx="224">
                  <c:v>30.457072300662958</c:v>
                </c:pt>
                <c:pt idx="225">
                  <c:v>29.433610408647144</c:v>
                </c:pt>
                <c:pt idx="226">
                  <c:v>29.541934139859411</c:v>
                </c:pt>
                <c:pt idx="227">
                  <c:v>30.590693008211382</c:v>
                </c:pt>
                <c:pt idx="228">
                  <c:v>30.841912713998557</c:v>
                </c:pt>
                <c:pt idx="229">
                  <c:v>30.585960736211799</c:v>
                </c:pt>
                <c:pt idx="230">
                  <c:v>32.018835256064186</c:v>
                </c:pt>
                <c:pt idx="231">
                  <c:v>35.987416766330789</c:v>
                </c:pt>
                <c:pt idx="232">
                  <c:v>35.472123248036532</c:v>
                </c:pt>
                <c:pt idx="233">
                  <c:v>36.558960978904935</c:v>
                </c:pt>
                <c:pt idx="234">
                  <c:v>36.599983334467787</c:v>
                </c:pt>
                <c:pt idx="235">
                  <c:v>36.885199940939941</c:v>
                </c:pt>
                <c:pt idx="236">
                  <c:v>34.599717387212799</c:v>
                </c:pt>
                <c:pt idx="237">
                  <c:v>35.396846894063614</c:v>
                </c:pt>
                <c:pt idx="238">
                  <c:v>35.456482491471689</c:v>
                </c:pt>
                <c:pt idx="239">
                  <c:v>34.863977984693136</c:v>
                </c:pt>
                <c:pt idx="240">
                  <c:v>34.23242971848228</c:v>
                </c:pt>
                <c:pt idx="241">
                  <c:v>33.551223212487123</c:v>
                </c:pt>
                <c:pt idx="242">
                  <c:v>33.113238077197444</c:v>
                </c:pt>
                <c:pt idx="243">
                  <c:v>33.104639717127526</c:v>
                </c:pt>
                <c:pt idx="244">
                  <c:v>30.746591553440727</c:v>
                </c:pt>
                <c:pt idx="245">
                  <c:v>31.124685781378407</c:v>
                </c:pt>
                <c:pt idx="246">
                  <c:v>33.549236922413243</c:v>
                </c:pt>
                <c:pt idx="247">
                  <c:v>33.311931379584479</c:v>
                </c:pt>
                <c:pt idx="248">
                  <c:v>32.323939328795177</c:v>
                </c:pt>
                <c:pt idx="249">
                  <c:v>33.035594204431803</c:v>
                </c:pt>
                <c:pt idx="250">
                  <c:v>32.361927948404087</c:v>
                </c:pt>
                <c:pt idx="251">
                  <c:v>32.263348542405048</c:v>
                </c:pt>
                <c:pt idx="252">
                  <c:v>31.786559277065308</c:v>
                </c:pt>
                <c:pt idx="253">
                  <c:v>31.10540095544404</c:v>
                </c:pt>
                <c:pt idx="254">
                  <c:v>32.951703970355091</c:v>
                </c:pt>
                <c:pt idx="255">
                  <c:v>33.603366467313194</c:v>
                </c:pt>
                <c:pt idx="256">
                  <c:v>36.466836307191862</c:v>
                </c:pt>
                <c:pt idx="257">
                  <c:v>35.78165420668212</c:v>
                </c:pt>
                <c:pt idx="258">
                  <c:v>34.632095377173563</c:v>
                </c:pt>
                <c:pt idx="259">
                  <c:v>33.820405493254214</c:v>
                </c:pt>
                <c:pt idx="260">
                  <c:v>36.477368238750536</c:v>
                </c:pt>
                <c:pt idx="261">
                  <c:v>36.327157873044371</c:v>
                </c:pt>
                <c:pt idx="262">
                  <c:v>34.089498116109155</c:v>
                </c:pt>
                <c:pt idx="263">
                  <c:v>30.514910596878831</c:v>
                </c:pt>
                <c:pt idx="264">
                  <c:v>32.371595591063674</c:v>
                </c:pt>
                <c:pt idx="265">
                  <c:v>33.804979118017243</c:v>
                </c:pt>
                <c:pt idx="266">
                  <c:v>34.897704336802171</c:v>
                </c:pt>
                <c:pt idx="267">
                  <c:v>31.225771314385877</c:v>
                </c:pt>
                <c:pt idx="268">
                  <c:v>29.38078757668179</c:v>
                </c:pt>
                <c:pt idx="269">
                  <c:v>29.23048090222029</c:v>
                </c:pt>
                <c:pt idx="270">
                  <c:v>29.122959287945633</c:v>
                </c:pt>
                <c:pt idx="271">
                  <c:v>26.984715799307253</c:v>
                </c:pt>
                <c:pt idx="272">
                  <c:v>26.610724176748967</c:v>
                </c:pt>
                <c:pt idx="273">
                  <c:v>26.992912951891576</c:v>
                </c:pt>
                <c:pt idx="274">
                  <c:v>25.398500492678096</c:v>
                </c:pt>
                <c:pt idx="275">
                  <c:v>26.482183263865789</c:v>
                </c:pt>
                <c:pt idx="276">
                  <c:v>27.389335426744655</c:v>
                </c:pt>
                <c:pt idx="277">
                  <c:v>29.20208522474152</c:v>
                </c:pt>
                <c:pt idx="278">
                  <c:v>29.360487048430972</c:v>
                </c:pt>
                <c:pt idx="279">
                  <c:v>28.402862717731292</c:v>
                </c:pt>
                <c:pt idx="280">
                  <c:v>29.033853396272097</c:v>
                </c:pt>
                <c:pt idx="281">
                  <c:v>28.073384685428483</c:v>
                </c:pt>
                <c:pt idx="282">
                  <c:v>25.886695339027256</c:v>
                </c:pt>
                <c:pt idx="283">
                  <c:v>27.320508306473574</c:v>
                </c:pt>
                <c:pt idx="284">
                  <c:v>26.327621543547895</c:v>
                </c:pt>
                <c:pt idx="285">
                  <c:v>22.487342218289541</c:v>
                </c:pt>
                <c:pt idx="286">
                  <c:v>24.318864575681207</c:v>
                </c:pt>
                <c:pt idx="287">
                  <c:v>22.926413107753788</c:v>
                </c:pt>
                <c:pt idx="288">
                  <c:v>22.217240388855721</c:v>
                </c:pt>
                <c:pt idx="289">
                  <c:v>22.392266747175537</c:v>
                </c:pt>
                <c:pt idx="290">
                  <c:v>23.295441419317569</c:v>
                </c:pt>
                <c:pt idx="291">
                  <c:v>21.978258656541495</c:v>
                </c:pt>
                <c:pt idx="292">
                  <c:v>22.806302330682534</c:v>
                </c:pt>
                <c:pt idx="293">
                  <c:v>21.783849264848644</c:v>
                </c:pt>
                <c:pt idx="294">
                  <c:v>21.032567930392744</c:v>
                </c:pt>
                <c:pt idx="295">
                  <c:v>21.886999512590648</c:v>
                </c:pt>
                <c:pt idx="296">
                  <c:v>22.557901242961893</c:v>
                </c:pt>
                <c:pt idx="297">
                  <c:v>21.003045097954693</c:v>
                </c:pt>
                <c:pt idx="298">
                  <c:v>20.825187016343158</c:v>
                </c:pt>
                <c:pt idx="299">
                  <c:v>19.616556401145441</c:v>
                </c:pt>
                <c:pt idx="300">
                  <c:v>21.003599744218647</c:v>
                </c:pt>
                <c:pt idx="301">
                  <c:v>24.146147594818999</c:v>
                </c:pt>
                <c:pt idx="302">
                  <c:v>25.623455663077976</c:v>
                </c:pt>
                <c:pt idx="303">
                  <c:v>26.502091645963308</c:v>
                </c:pt>
                <c:pt idx="304">
                  <c:v>25.617619436847949</c:v>
                </c:pt>
                <c:pt idx="305">
                  <c:v>25.152968328525809</c:v>
                </c:pt>
                <c:pt idx="306">
                  <c:v>24.389975361956143</c:v>
                </c:pt>
                <c:pt idx="307">
                  <c:v>24.873639101669546</c:v>
                </c:pt>
                <c:pt idx="308">
                  <c:v>25.09280629465108</c:v>
                </c:pt>
                <c:pt idx="309">
                  <c:v>25.673238281824265</c:v>
                </c:pt>
                <c:pt idx="310">
                  <c:v>27.093742630509531</c:v>
                </c:pt>
                <c:pt idx="311">
                  <c:v>27.513310193292426</c:v>
                </c:pt>
                <c:pt idx="312">
                  <c:v>26.709480346081083</c:v>
                </c:pt>
                <c:pt idx="313">
                  <c:v>27.828624403026986</c:v>
                </c:pt>
                <c:pt idx="314">
                  <c:v>27.388381666906781</c:v>
                </c:pt>
                <c:pt idx="315">
                  <c:v>28.487154202714262</c:v>
                </c:pt>
                <c:pt idx="316">
                  <c:v>28.828157047376802</c:v>
                </c:pt>
                <c:pt idx="317">
                  <c:v>30.136081663855947</c:v>
                </c:pt>
                <c:pt idx="318">
                  <c:v>29.233116028515258</c:v>
                </c:pt>
                <c:pt idx="319">
                  <c:v>29.242678225067259</c:v>
                </c:pt>
                <c:pt idx="320">
                  <c:v>30.357521493535121</c:v>
                </c:pt>
                <c:pt idx="321">
                  <c:v>31.844920729854888</c:v>
                </c:pt>
                <c:pt idx="322">
                  <c:v>33.017607046937798</c:v>
                </c:pt>
                <c:pt idx="323">
                  <c:v>33.270651461388482</c:v>
                </c:pt>
                <c:pt idx="324">
                  <c:v>34.539684339574151</c:v>
                </c:pt>
                <c:pt idx="325">
                  <c:v>35.182479382323201</c:v>
                </c:pt>
                <c:pt idx="326">
                  <c:v>35.104279603423002</c:v>
                </c:pt>
                <c:pt idx="327">
                  <c:v>36.543840093327951</c:v>
                </c:pt>
                <c:pt idx="328">
                  <c:v>38.934726310514122</c:v>
                </c:pt>
                <c:pt idx="329">
                  <c:v>39.560800255282238</c:v>
                </c:pt>
                <c:pt idx="330">
                  <c:v>42.726894039294606</c:v>
                </c:pt>
                <c:pt idx="331">
                  <c:v>38.964389371794134</c:v>
                </c:pt>
                <c:pt idx="332">
                  <c:v>36.07837562481825</c:v>
                </c:pt>
                <c:pt idx="333">
                  <c:v>39.677310609555917</c:v>
                </c:pt>
                <c:pt idx="334">
                  <c:v>38.466314250050623</c:v>
                </c:pt>
                <c:pt idx="335">
                  <c:v>39.846670984666652</c:v>
                </c:pt>
                <c:pt idx="336">
                  <c:v>40.406568337194606</c:v>
                </c:pt>
                <c:pt idx="337">
                  <c:v>41.221874728289308</c:v>
                </c:pt>
                <c:pt idx="338">
                  <c:v>40.432457971574145</c:v>
                </c:pt>
                <c:pt idx="339">
                  <c:v>40.057858367516069</c:v>
                </c:pt>
                <c:pt idx="340">
                  <c:v>40.356195161345752</c:v>
                </c:pt>
                <c:pt idx="341">
                  <c:v>42.139779597186767</c:v>
                </c:pt>
                <c:pt idx="342">
                  <c:v>40.373718764701735</c:v>
                </c:pt>
                <c:pt idx="343">
                  <c:v>38.76151893489191</c:v>
                </c:pt>
                <c:pt idx="344">
                  <c:v>38.574651081870158</c:v>
                </c:pt>
                <c:pt idx="345">
                  <c:v>40.140028549698556</c:v>
                </c:pt>
                <c:pt idx="346">
                  <c:v>41.294817648591597</c:v>
                </c:pt>
                <c:pt idx="347">
                  <c:v>41.820605556573668</c:v>
                </c:pt>
                <c:pt idx="348">
                  <c:v>39.861482408371863</c:v>
                </c:pt>
                <c:pt idx="349">
                  <c:v>41.252735112729624</c:v>
                </c:pt>
                <c:pt idx="350">
                  <c:v>40.199778541474231</c:v>
                </c:pt>
                <c:pt idx="351">
                  <c:v>40.99293326931322</c:v>
                </c:pt>
                <c:pt idx="352">
                  <c:v>40.176443236122857</c:v>
                </c:pt>
                <c:pt idx="353">
                  <c:v>39.86839821348515</c:v>
                </c:pt>
                <c:pt idx="354">
                  <c:v>37.702847320435382</c:v>
                </c:pt>
                <c:pt idx="355">
                  <c:v>42.005542486063639</c:v>
                </c:pt>
                <c:pt idx="356">
                  <c:v>45.220162301437242</c:v>
                </c:pt>
                <c:pt idx="357">
                  <c:v>45.639124421690227</c:v>
                </c:pt>
                <c:pt idx="358">
                  <c:v>47.091155338300354</c:v>
                </c:pt>
                <c:pt idx="359">
                  <c:v>46.293162317936861</c:v>
                </c:pt>
                <c:pt idx="360">
                  <c:v>54.51630636129947</c:v>
                </c:pt>
                <c:pt idx="361">
                  <c:v>52.442822783431097</c:v>
                </c:pt>
                <c:pt idx="362">
                  <c:v>54.892587399746077</c:v>
                </c:pt>
                <c:pt idx="363">
                  <c:v>54.613345034287761</c:v>
                </c:pt>
                <c:pt idx="364">
                  <c:v>54.015727548917468</c:v>
                </c:pt>
                <c:pt idx="365">
                  <c:v>51.306815652110224</c:v>
                </c:pt>
                <c:pt idx="366">
                  <c:v>50.698624535584308</c:v>
                </c:pt>
                <c:pt idx="367">
                  <c:v>50.082420274740649</c:v>
                </c:pt>
                <c:pt idx="368">
                  <c:v>50.416576585807753</c:v>
                </c:pt>
                <c:pt idx="369">
                  <c:v>47.9484803661068</c:v>
                </c:pt>
                <c:pt idx="370">
                  <c:v>45.960364836809084</c:v>
                </c:pt>
                <c:pt idx="371">
                  <c:v>46.80317323879941</c:v>
                </c:pt>
                <c:pt idx="372">
                  <c:v>46.831301071579055</c:v>
                </c:pt>
                <c:pt idx="373">
                  <c:v>54.438793541627014</c:v>
                </c:pt>
                <c:pt idx="374">
                  <c:v>54.749746618886014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Exemplo8!$E$5</c:f>
              <c:strCache>
                <c:ptCount val="1"/>
                <c:pt idx="0">
                  <c:v>Previsto Ações da empresa 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Exemplo8!$E$6:$E$380</c:f>
              <c:numCache>
                <c:formatCode>0.00</c:formatCode>
                <c:ptCount val="375"/>
                <c:pt idx="0">
                  <c:v>1.3044363206892029</c:v>
                </c:pt>
                <c:pt idx="1">
                  <c:v>1.2159833729068539</c:v>
                </c:pt>
                <c:pt idx="2">
                  <c:v>1.2145919006904453</c:v>
                </c:pt>
                <c:pt idx="3">
                  <c:v>1.1490506727883936</c:v>
                </c:pt>
                <c:pt idx="4">
                  <c:v>1.2645242281461382</c:v>
                </c:pt>
                <c:pt idx="5">
                  <c:v>1.2929226654796897</c:v>
                </c:pt>
                <c:pt idx="6">
                  <c:v>1.3349135085014532</c:v>
                </c:pt>
                <c:pt idx="7">
                  <c:v>1.3945602748908028</c:v>
                </c:pt>
                <c:pt idx="8">
                  <c:v>1.4515253212854775</c:v>
                </c:pt>
                <c:pt idx="9">
                  <c:v>1.5120166845806535</c:v>
                </c:pt>
                <c:pt idx="10">
                  <c:v>1.5373575939232387</c:v>
                </c:pt>
                <c:pt idx="11">
                  <c:v>1.6638134945961811</c:v>
                </c:pt>
                <c:pt idx="12">
                  <c:v>1.4903007919325466</c:v>
                </c:pt>
                <c:pt idx="13">
                  <c:v>1.5507796304598602</c:v>
                </c:pt>
                <c:pt idx="14">
                  <c:v>1.6486667130113482</c:v>
                </c:pt>
                <c:pt idx="15">
                  <c:v>1.8328846320381929</c:v>
                </c:pt>
                <c:pt idx="16">
                  <c:v>1.6464252948780072</c:v>
                </c:pt>
                <c:pt idx="17">
                  <c:v>1.8083327072486486</c:v>
                </c:pt>
                <c:pt idx="18">
                  <c:v>1.684799987199018</c:v>
                </c:pt>
                <c:pt idx="19">
                  <c:v>1.8130076412772653</c:v>
                </c:pt>
                <c:pt idx="20">
                  <c:v>1.9878742503848521</c:v>
                </c:pt>
                <c:pt idx="21">
                  <c:v>2.0996098115932451</c:v>
                </c:pt>
                <c:pt idx="22">
                  <c:v>2.1506028710540206</c:v>
                </c:pt>
                <c:pt idx="23">
                  <c:v>2.0616825149704865</c:v>
                </c:pt>
                <c:pt idx="24">
                  <c:v>2.3165997552889777</c:v>
                </c:pt>
                <c:pt idx="25">
                  <c:v>2.1678038084431988</c:v>
                </c:pt>
                <c:pt idx="26">
                  <c:v>2.0876855055566756</c:v>
                </c:pt>
                <c:pt idx="27">
                  <c:v>1.9295628433912158</c:v>
                </c:pt>
                <c:pt idx="28">
                  <c:v>1.8747486945680256</c:v>
                </c:pt>
                <c:pt idx="29">
                  <c:v>2.0771456794296173</c:v>
                </c:pt>
                <c:pt idx="30">
                  <c:v>1.9222493423897697</c:v>
                </c:pt>
                <c:pt idx="31">
                  <c:v>1.8223399862189988</c:v>
                </c:pt>
                <c:pt idx="32">
                  <c:v>1.9575828520552254</c:v>
                </c:pt>
                <c:pt idx="33">
                  <c:v>2.0896790600119135</c:v>
                </c:pt>
                <c:pt idx="34">
                  <c:v>2.0855613414588556</c:v>
                </c:pt>
                <c:pt idx="35">
                  <c:v>2.1548863809934171</c:v>
                </c:pt>
                <c:pt idx="36">
                  <c:v>2.3864311505194422</c:v>
                </c:pt>
                <c:pt idx="37">
                  <c:v>2.5757233597130811</c:v>
                </c:pt>
                <c:pt idx="38">
                  <c:v>2.4458529399490372</c:v>
                </c:pt>
                <c:pt idx="39">
                  <c:v>2.3876518939884148</c:v>
                </c:pt>
                <c:pt idx="40">
                  <c:v>2.4381065741471017</c:v>
                </c:pt>
                <c:pt idx="41">
                  <c:v>2.194853527138751</c:v>
                </c:pt>
                <c:pt idx="42">
                  <c:v>2.2719476630126501</c:v>
                </c:pt>
                <c:pt idx="43">
                  <c:v>2.5230943947440756</c:v>
                </c:pt>
                <c:pt idx="44">
                  <c:v>2.3459720503133328</c:v>
                </c:pt>
                <c:pt idx="45">
                  <c:v>2.3207729330848901</c:v>
                </c:pt>
                <c:pt idx="46">
                  <c:v>2.5121700718984821</c:v>
                </c:pt>
                <c:pt idx="47">
                  <c:v>2.4509871024812107</c:v>
                </c:pt>
                <c:pt idx="48">
                  <c:v>2.4129519313644718</c:v>
                </c:pt>
                <c:pt idx="49">
                  <c:v>2.7868498805626594</c:v>
                </c:pt>
                <c:pt idx="50">
                  <c:v>2.7662727297062597</c:v>
                </c:pt>
                <c:pt idx="51">
                  <c:v>2.9672416465218396</c:v>
                </c:pt>
                <c:pt idx="52">
                  <c:v>2.9815668199883327</c:v>
                </c:pt>
                <c:pt idx="53">
                  <c:v>3.0636567585079555</c:v>
                </c:pt>
                <c:pt idx="54">
                  <c:v>3.1148313966190226</c:v>
                </c:pt>
                <c:pt idx="55">
                  <c:v>3.1095704227498833</c:v>
                </c:pt>
                <c:pt idx="56">
                  <c:v>3.2952158455400919</c:v>
                </c:pt>
                <c:pt idx="57">
                  <c:v>3.3383397552203942</c:v>
                </c:pt>
                <c:pt idx="58">
                  <c:v>3.2669503891508</c:v>
                </c:pt>
                <c:pt idx="59">
                  <c:v>3.36875537597966</c:v>
                </c:pt>
                <c:pt idx="60">
                  <c:v>3.7290025636466266</c:v>
                </c:pt>
                <c:pt idx="61">
                  <c:v>3.6835811165903234</c:v>
                </c:pt>
                <c:pt idx="62">
                  <c:v>3.8398562880546461</c:v>
                </c:pt>
                <c:pt idx="63">
                  <c:v>4.102338629218834</c:v>
                </c:pt>
                <c:pt idx="64">
                  <c:v>4.1181325588631505</c:v>
                </c:pt>
                <c:pt idx="65">
                  <c:v>4.2990879646353868</c:v>
                </c:pt>
                <c:pt idx="66">
                  <c:v>4.6187201974755059</c:v>
                </c:pt>
                <c:pt idx="67">
                  <c:v>4.3255439286891137</c:v>
                </c:pt>
                <c:pt idx="68">
                  <c:v>4.6744207771132222</c:v>
                </c:pt>
                <c:pt idx="69">
                  <c:v>4.4537777392163509</c:v>
                </c:pt>
                <c:pt idx="70">
                  <c:v>4.373507459231579</c:v>
                </c:pt>
                <c:pt idx="71">
                  <c:v>4.3405736813610396</c:v>
                </c:pt>
                <c:pt idx="72">
                  <c:v>4.0923107053587691</c:v>
                </c:pt>
                <c:pt idx="73">
                  <c:v>4.0711468181335357</c:v>
                </c:pt>
                <c:pt idx="74">
                  <c:v>4.3428101024566699</c:v>
                </c:pt>
                <c:pt idx="75">
                  <c:v>4.4748750636658707</c:v>
                </c:pt>
                <c:pt idx="76">
                  <c:v>4.6382194955855134</c:v>
                </c:pt>
                <c:pt idx="77">
                  <c:v>4.9133935169620342</c:v>
                </c:pt>
                <c:pt idx="78">
                  <c:v>4.6407743710746878</c:v>
                </c:pt>
                <c:pt idx="79">
                  <c:v>4.3586344334793283</c:v>
                </c:pt>
                <c:pt idx="80">
                  <c:v>4.2630020556534012</c:v>
                </c:pt>
                <c:pt idx="81">
                  <c:v>4.017752162076305</c:v>
                </c:pt>
                <c:pt idx="82">
                  <c:v>4.1441636461213918</c:v>
                </c:pt>
                <c:pt idx="83">
                  <c:v>4.0151762716881674</c:v>
                </c:pt>
                <c:pt idx="84">
                  <c:v>4.1458300148455036</c:v>
                </c:pt>
                <c:pt idx="85">
                  <c:v>4.5596186940253354</c:v>
                </c:pt>
                <c:pt idx="86">
                  <c:v>4.2343875364979215</c:v>
                </c:pt>
                <c:pt idx="87">
                  <c:v>4.5865341772374091</c:v>
                </c:pt>
                <c:pt idx="88">
                  <c:v>4.3962467822101203</c:v>
                </c:pt>
                <c:pt idx="89">
                  <c:v>4.8032605036243341</c:v>
                </c:pt>
                <c:pt idx="90">
                  <c:v>4.669758786728198</c:v>
                </c:pt>
                <c:pt idx="91">
                  <c:v>4.8755284519550068</c:v>
                </c:pt>
                <c:pt idx="92">
                  <c:v>5.2672566805716361</c:v>
                </c:pt>
                <c:pt idx="93">
                  <c:v>5.1083748680131329</c:v>
                </c:pt>
                <c:pt idx="94">
                  <c:v>4.9893256126875078</c:v>
                </c:pt>
                <c:pt idx="95">
                  <c:v>4.8206628631380317</c:v>
                </c:pt>
                <c:pt idx="96">
                  <c:v>4.4626082218678489</c:v>
                </c:pt>
                <c:pt idx="97">
                  <c:v>4.9794167494444022</c:v>
                </c:pt>
                <c:pt idx="98">
                  <c:v>5.3120712727200843</c:v>
                </c:pt>
                <c:pt idx="99">
                  <c:v>5.5033724957870458</c:v>
                </c:pt>
                <c:pt idx="100">
                  <c:v>5.5194458401944093</c:v>
                </c:pt>
                <c:pt idx="101">
                  <c:v>5.1641911221041816</c:v>
                </c:pt>
                <c:pt idx="102">
                  <c:v>5.1542333294358817</c:v>
                </c:pt>
                <c:pt idx="103">
                  <c:v>5.5193865565675404</c:v>
                </c:pt>
                <c:pt idx="104">
                  <c:v>5.0858914783989704</c:v>
                </c:pt>
                <c:pt idx="105">
                  <c:v>5.4557847927193439</c:v>
                </c:pt>
                <c:pt idx="106">
                  <c:v>4.6540302535550406</c:v>
                </c:pt>
                <c:pt idx="107">
                  <c:v>4.8300854101647142</c:v>
                </c:pt>
                <c:pt idx="108">
                  <c:v>4.916295206561041</c:v>
                </c:pt>
                <c:pt idx="109">
                  <c:v>4.8116598709369729</c:v>
                </c:pt>
                <c:pt idx="110">
                  <c:v>5.0608999217868007</c:v>
                </c:pt>
                <c:pt idx="111">
                  <c:v>5.0593461708561547</c:v>
                </c:pt>
                <c:pt idx="112">
                  <c:v>5.0851376447463599</c:v>
                </c:pt>
                <c:pt idx="113">
                  <c:v>5.1575913489224599</c:v>
                </c:pt>
                <c:pt idx="114">
                  <c:v>5.4718308215561571</c:v>
                </c:pt>
                <c:pt idx="115">
                  <c:v>5.800699168582641</c:v>
                </c:pt>
                <c:pt idx="116">
                  <c:v>5.8561203555213179</c:v>
                </c:pt>
                <c:pt idx="117">
                  <c:v>6.4511467055000473</c:v>
                </c:pt>
                <c:pt idx="118">
                  <c:v>6.7009349801921401</c:v>
                </c:pt>
                <c:pt idx="119">
                  <c:v>7.002888386910997</c:v>
                </c:pt>
                <c:pt idx="120">
                  <c:v>6.268475439049948</c:v>
                </c:pt>
                <c:pt idx="121">
                  <c:v>6.2092639576113511</c:v>
                </c:pt>
                <c:pt idx="122">
                  <c:v>6.8196993341437357</c:v>
                </c:pt>
                <c:pt idx="123">
                  <c:v>6.8897345935145404</c:v>
                </c:pt>
                <c:pt idx="124">
                  <c:v>7.1364611009730492</c:v>
                </c:pt>
                <c:pt idx="125">
                  <c:v>7.8391853615646188</c:v>
                </c:pt>
                <c:pt idx="126">
                  <c:v>7.213638525035301</c:v>
                </c:pt>
                <c:pt idx="127">
                  <c:v>7.713499954056612</c:v>
                </c:pt>
                <c:pt idx="128">
                  <c:v>7.561293273209424</c:v>
                </c:pt>
                <c:pt idx="129">
                  <c:v>7.515174127765567</c:v>
                </c:pt>
                <c:pt idx="130">
                  <c:v>7.2372428598972212</c:v>
                </c:pt>
                <c:pt idx="131">
                  <c:v>7.9291216620160974</c:v>
                </c:pt>
                <c:pt idx="132">
                  <c:v>7.6835215505397212</c:v>
                </c:pt>
                <c:pt idx="133">
                  <c:v>7.7000078976590416</c:v>
                </c:pt>
                <c:pt idx="134">
                  <c:v>6.7423894775462365</c:v>
                </c:pt>
                <c:pt idx="135">
                  <c:v>6.9409344236043351</c:v>
                </c:pt>
                <c:pt idx="136">
                  <c:v>7.8167210313648194</c:v>
                </c:pt>
                <c:pt idx="137">
                  <c:v>7.9780888736045537</c:v>
                </c:pt>
                <c:pt idx="138">
                  <c:v>8.0656926918132079</c:v>
                </c:pt>
                <c:pt idx="139">
                  <c:v>7.6883298039929642</c:v>
                </c:pt>
                <c:pt idx="140">
                  <c:v>8.7397348229875291</c:v>
                </c:pt>
                <c:pt idx="141">
                  <c:v>8.5653423026624367</c:v>
                </c:pt>
                <c:pt idx="142">
                  <c:v>9.2723921430162637</c:v>
                </c:pt>
                <c:pt idx="143">
                  <c:v>9.9652112208384445</c:v>
                </c:pt>
                <c:pt idx="144">
                  <c:v>10.55082415345548</c:v>
                </c:pt>
                <c:pt idx="145">
                  <c:v>9.6145439646526967</c:v>
                </c:pt>
                <c:pt idx="146">
                  <c:v>9.7734078656740024</c:v>
                </c:pt>
                <c:pt idx="147">
                  <c:v>9.7942150681725604</c:v>
                </c:pt>
                <c:pt idx="148">
                  <c:v>10.463491990313079</c:v>
                </c:pt>
                <c:pt idx="149">
                  <c:v>11.277012817242486</c:v>
                </c:pt>
                <c:pt idx="150">
                  <c:v>10.572376138766423</c:v>
                </c:pt>
                <c:pt idx="151">
                  <c:v>10.270560764114135</c:v>
                </c:pt>
                <c:pt idx="152">
                  <c:v>9.4336580530218743</c:v>
                </c:pt>
                <c:pt idx="153">
                  <c:v>9.2575656739785401</c:v>
                </c:pt>
                <c:pt idx="154">
                  <c:v>10.776675083738327</c:v>
                </c:pt>
                <c:pt idx="155">
                  <c:v>11.496713204558013</c:v>
                </c:pt>
                <c:pt idx="156">
                  <c:v>11.230781642431904</c:v>
                </c:pt>
                <c:pt idx="157">
                  <c:v>10.95438795182584</c:v>
                </c:pt>
                <c:pt idx="158">
                  <c:v>11.10458882046262</c:v>
                </c:pt>
                <c:pt idx="159">
                  <c:v>11.453084334955777</c:v>
                </c:pt>
                <c:pt idx="160">
                  <c:v>11.781364484379466</c:v>
                </c:pt>
                <c:pt idx="161">
                  <c:v>11.812223255228158</c:v>
                </c:pt>
                <c:pt idx="162">
                  <c:v>12.517160146212605</c:v>
                </c:pt>
                <c:pt idx="163">
                  <c:v>13.070237440992805</c:v>
                </c:pt>
                <c:pt idx="164">
                  <c:v>14.166711847640942</c:v>
                </c:pt>
                <c:pt idx="165">
                  <c:v>13.485905035948189</c:v>
                </c:pt>
                <c:pt idx="166">
                  <c:v>13.739154033270983</c:v>
                </c:pt>
                <c:pt idx="167">
                  <c:v>14.142012966633972</c:v>
                </c:pt>
                <c:pt idx="168">
                  <c:v>14.213027297070779</c:v>
                </c:pt>
                <c:pt idx="169">
                  <c:v>15.01126973532771</c:v>
                </c:pt>
                <c:pt idx="170">
                  <c:v>14.113063970113359</c:v>
                </c:pt>
                <c:pt idx="171">
                  <c:v>13.751044071059621</c:v>
                </c:pt>
                <c:pt idx="172">
                  <c:v>13.688230096637612</c:v>
                </c:pt>
                <c:pt idx="173">
                  <c:v>14.293633905923992</c:v>
                </c:pt>
                <c:pt idx="174">
                  <c:v>13.754833886723414</c:v>
                </c:pt>
                <c:pt idx="175">
                  <c:v>14.981460661150996</c:v>
                </c:pt>
                <c:pt idx="176">
                  <c:v>14.774827678597322</c:v>
                </c:pt>
                <c:pt idx="177">
                  <c:v>14.852691213893751</c:v>
                </c:pt>
                <c:pt idx="178">
                  <c:v>14.953937754520457</c:v>
                </c:pt>
                <c:pt idx="179">
                  <c:v>15.112990689085253</c:v>
                </c:pt>
                <c:pt idx="180">
                  <c:v>15.478602495822825</c:v>
                </c:pt>
                <c:pt idx="181">
                  <c:v>15.173549436618465</c:v>
                </c:pt>
                <c:pt idx="182">
                  <c:v>15.695996413679842</c:v>
                </c:pt>
                <c:pt idx="183">
                  <c:v>17.275259278085251</c:v>
                </c:pt>
                <c:pt idx="184">
                  <c:v>16.161443821330131</c:v>
                </c:pt>
                <c:pt idx="185">
                  <c:v>18.233229150792532</c:v>
                </c:pt>
                <c:pt idx="186">
                  <c:v>17.017903070814874</c:v>
                </c:pt>
                <c:pt idx="187">
                  <c:v>16.701221000882306</c:v>
                </c:pt>
                <c:pt idx="188">
                  <c:v>17.60420403675446</c:v>
                </c:pt>
                <c:pt idx="189">
                  <c:v>16.862628110381173</c:v>
                </c:pt>
                <c:pt idx="190">
                  <c:v>15.829953746277001</c:v>
                </c:pt>
                <c:pt idx="191">
                  <c:v>14.578906367071289</c:v>
                </c:pt>
                <c:pt idx="192">
                  <c:v>15.342702882949858</c:v>
                </c:pt>
                <c:pt idx="193">
                  <c:v>15.181969248423867</c:v>
                </c:pt>
                <c:pt idx="194">
                  <c:v>15.790826410755288</c:v>
                </c:pt>
                <c:pt idx="195">
                  <c:v>15.962782614023515</c:v>
                </c:pt>
                <c:pt idx="196">
                  <c:v>15.419643729426637</c:v>
                </c:pt>
                <c:pt idx="197">
                  <c:v>15.409079668827966</c:v>
                </c:pt>
                <c:pt idx="198">
                  <c:v>14.345300783696365</c:v>
                </c:pt>
                <c:pt idx="199">
                  <c:v>13.905521612045439</c:v>
                </c:pt>
                <c:pt idx="200">
                  <c:v>13.40050580112338</c:v>
                </c:pt>
                <c:pt idx="201">
                  <c:v>14.414497033652317</c:v>
                </c:pt>
                <c:pt idx="202">
                  <c:v>14.230162161004921</c:v>
                </c:pt>
                <c:pt idx="203">
                  <c:v>14.527780287267511</c:v>
                </c:pt>
                <c:pt idx="204">
                  <c:v>15.71532868721677</c:v>
                </c:pt>
                <c:pt idx="205">
                  <c:v>16.004584716984468</c:v>
                </c:pt>
                <c:pt idx="206">
                  <c:v>15.260514310642504</c:v>
                </c:pt>
                <c:pt idx="207">
                  <c:v>15.435811256133126</c:v>
                </c:pt>
                <c:pt idx="208">
                  <c:v>15.863038405509529</c:v>
                </c:pt>
                <c:pt idx="209">
                  <c:v>15.653888057783307</c:v>
                </c:pt>
                <c:pt idx="210">
                  <c:v>16.654627187407691</c:v>
                </c:pt>
                <c:pt idx="211">
                  <c:v>16.208403923134476</c:v>
                </c:pt>
                <c:pt idx="212">
                  <c:v>17.040484589537279</c:v>
                </c:pt>
                <c:pt idx="213">
                  <c:v>18.421531397197164</c:v>
                </c:pt>
                <c:pt idx="214">
                  <c:v>18.335066162482661</c:v>
                </c:pt>
                <c:pt idx="215">
                  <c:v>18.18145467824349</c:v>
                </c:pt>
                <c:pt idx="216">
                  <c:v>18.819616789355145</c:v>
                </c:pt>
                <c:pt idx="217">
                  <c:v>19.089346441756341</c:v>
                </c:pt>
                <c:pt idx="218">
                  <c:v>18.87045239142823</c:v>
                </c:pt>
                <c:pt idx="219">
                  <c:v>19.872397585770535</c:v>
                </c:pt>
                <c:pt idx="220">
                  <c:v>19.958172895394334</c:v>
                </c:pt>
                <c:pt idx="221">
                  <c:v>21.606416358832966</c:v>
                </c:pt>
                <c:pt idx="222">
                  <c:v>23.477599262121991</c:v>
                </c:pt>
                <c:pt idx="223">
                  <c:v>22.621027906375289</c:v>
                </c:pt>
                <c:pt idx="224">
                  <c:v>23.066221823214605</c:v>
                </c:pt>
                <c:pt idx="225">
                  <c:v>22.269304275069082</c:v>
                </c:pt>
                <c:pt idx="226">
                  <c:v>22.353650436813929</c:v>
                </c:pt>
                <c:pt idx="227">
                  <c:v>23.170265449530021</c:v>
                </c:pt>
                <c:pt idx="228">
                  <c:v>23.365877414707775</c:v>
                </c:pt>
                <c:pt idx="229">
                  <c:v>23.166580670811356</c:v>
                </c:pt>
                <c:pt idx="230">
                  <c:v>24.282286939964088</c:v>
                </c:pt>
                <c:pt idx="231">
                  <c:v>27.372418845655453</c:v>
                </c:pt>
                <c:pt idx="232">
                  <c:v>26.971186078341049</c:v>
                </c:pt>
                <c:pt idx="233">
                  <c:v>27.8174511581378</c:v>
                </c:pt>
                <c:pt idx="234">
                  <c:v>27.849393173047517</c:v>
                </c:pt>
                <c:pt idx="235">
                  <c:v>28.071476789929918</c:v>
                </c:pt>
                <c:pt idx="236">
                  <c:v>26.29188815330928</c:v>
                </c:pt>
                <c:pt idx="237">
                  <c:v>26.912572222847828</c:v>
                </c:pt>
                <c:pt idx="238">
                  <c:v>26.959007419350392</c:v>
                </c:pt>
                <c:pt idx="239">
                  <c:v>26.497654395372983</c:v>
                </c:pt>
                <c:pt idx="240">
                  <c:v>26.005899988325126</c:v>
                </c:pt>
                <c:pt idx="241">
                  <c:v>25.475479244012696</c:v>
                </c:pt>
                <c:pt idx="242">
                  <c:v>25.134442569504209</c:v>
                </c:pt>
                <c:pt idx="243">
                  <c:v>25.127747465291293</c:v>
                </c:pt>
                <c:pt idx="244">
                  <c:v>23.291655691211538</c:v>
                </c:pt>
                <c:pt idx="245">
                  <c:v>23.586058372392571</c:v>
                </c:pt>
                <c:pt idx="246">
                  <c:v>25.473932621292363</c:v>
                </c:pt>
                <c:pt idx="247">
                  <c:v>25.289154904771856</c:v>
                </c:pt>
                <c:pt idx="248">
                  <c:v>24.519855911966651</c:v>
                </c:pt>
                <c:pt idx="249">
                  <c:v>25.073985247941359</c:v>
                </c:pt>
                <c:pt idx="250">
                  <c:v>24.549435711500308</c:v>
                </c:pt>
                <c:pt idx="251">
                  <c:v>24.47267695854697</c:v>
                </c:pt>
                <c:pt idx="252">
                  <c:v>24.101425488139725</c:v>
                </c:pt>
                <c:pt idx="253">
                  <c:v>23.571042262540395</c:v>
                </c:pt>
                <c:pt idx="254">
                  <c:v>25.008664203576835</c:v>
                </c:pt>
                <c:pt idx="255">
                  <c:v>25.51608053568021</c:v>
                </c:pt>
                <c:pt idx="256">
                  <c:v>27.745718377388442</c:v>
                </c:pt>
                <c:pt idx="257">
                  <c:v>27.212202040501722</c:v>
                </c:pt>
                <c:pt idx="258">
                  <c:v>26.317099241845845</c:v>
                </c:pt>
                <c:pt idx="259">
                  <c:v>25.685077749698742</c:v>
                </c:pt>
                <c:pt idx="260">
                  <c:v>27.753919055049671</c:v>
                </c:pt>
                <c:pt idx="261">
                  <c:v>27.636957908495567</c:v>
                </c:pt>
                <c:pt idx="262">
                  <c:v>25.894606443343832</c:v>
                </c:pt>
                <c:pt idx="263">
                  <c:v>23.111257552994914</c:v>
                </c:pt>
                <c:pt idx="264">
                  <c:v>24.556963411500398</c:v>
                </c:pt>
                <c:pt idx="265">
                  <c:v>25.673066018508237</c:v>
                </c:pt>
                <c:pt idx="266">
                  <c:v>26.523915384707607</c:v>
                </c:pt>
                <c:pt idx="267">
                  <c:v>23.664768518559946</c:v>
                </c:pt>
                <c:pt idx="268">
                  <c:v>22.228173831361971</c:v>
                </c:pt>
                <c:pt idx="269">
                  <c:v>22.111137694094715</c:v>
                </c:pt>
                <c:pt idx="270">
                  <c:v>22.027416099877229</c:v>
                </c:pt>
                <c:pt idx="271">
                  <c:v>20.362475009645117</c:v>
                </c:pt>
                <c:pt idx="272">
                  <c:v>20.07126681791744</c:v>
                </c:pt>
                <c:pt idx="273">
                  <c:v>20.368857714062578</c:v>
                </c:pt>
                <c:pt idx="274">
                  <c:v>19.127370094795708</c:v>
                </c:pt>
                <c:pt idx="275">
                  <c:v>19.971178568486387</c:v>
                </c:pt>
                <c:pt idx="276">
                  <c:v>20.677531665827864</c:v>
                </c:pt>
                <c:pt idx="277">
                  <c:v>22.089027429070832</c:v>
                </c:pt>
                <c:pt idx="278">
                  <c:v>22.212366845947166</c:v>
                </c:pt>
                <c:pt idx="279">
                  <c:v>21.466713647113757</c:v>
                </c:pt>
                <c:pt idx="280">
                  <c:v>21.95803388909659</c:v>
                </c:pt>
                <c:pt idx="281">
                  <c:v>21.210165916593553</c:v>
                </c:pt>
                <c:pt idx="282">
                  <c:v>19.507502509109223</c:v>
                </c:pt>
                <c:pt idx="283">
                  <c:v>20.623939499514456</c:v>
                </c:pt>
                <c:pt idx="284">
                  <c:v>19.850829244145366</c:v>
                </c:pt>
                <c:pt idx="285">
                  <c:v>16.860599702671095</c:v>
                </c:pt>
                <c:pt idx="286">
                  <c:v>18.286712699952801</c:v>
                </c:pt>
                <c:pt idx="287">
                  <c:v>17.202481798549385</c:v>
                </c:pt>
                <c:pt idx="288">
                  <c:v>16.650285191362755</c:v>
                </c:pt>
                <c:pt idx="289">
                  <c:v>16.786569285007261</c:v>
                </c:pt>
                <c:pt idx="290">
                  <c:v>17.48982531328295</c:v>
                </c:pt>
                <c:pt idx="291">
                  <c:v>16.464202311625712</c:v>
                </c:pt>
                <c:pt idx="292">
                  <c:v>17.10895766568602</c:v>
                </c:pt>
                <c:pt idx="293">
                  <c:v>16.312825639008054</c:v>
                </c:pt>
                <c:pt idx="294">
                  <c:v>15.727841201685356</c:v>
                </c:pt>
                <c:pt idx="295">
                  <c:v>16.393143473176998</c:v>
                </c:pt>
                <c:pt idx="296">
                  <c:v>16.915540414562855</c:v>
                </c:pt>
                <c:pt idx="297">
                  <c:v>15.704853278613298</c:v>
                </c:pt>
                <c:pt idx="298">
                  <c:v>15.566364266544108</c:v>
                </c:pt>
                <c:pt idx="299">
                  <c:v>14.625265282799928</c:v>
                </c:pt>
                <c:pt idx="300">
                  <c:v>15.705285153355488</c:v>
                </c:pt>
                <c:pt idx="301">
                  <c:v>18.15222680068721</c:v>
                </c:pt>
                <c:pt idx="302">
                  <c:v>19.302531206544224</c:v>
                </c:pt>
                <c:pt idx="303">
                  <c:v>19.986680209702804</c:v>
                </c:pt>
                <c:pt idx="304">
                  <c:v>19.297986835000998</c:v>
                </c:pt>
                <c:pt idx="305">
                  <c:v>18.936186728054309</c:v>
                </c:pt>
                <c:pt idx="306">
                  <c:v>18.342083040448145</c:v>
                </c:pt>
                <c:pt idx="307">
                  <c:v>18.718687313246356</c:v>
                </c:pt>
                <c:pt idx="308">
                  <c:v>18.889341622339167</c:v>
                </c:pt>
                <c:pt idx="309">
                  <c:v>19.341294391359455</c:v>
                </c:pt>
                <c:pt idx="310">
                  <c:v>20.447368639473062</c:v>
                </c:pt>
                <c:pt idx="311">
                  <c:v>20.77406449011756</c:v>
                </c:pt>
                <c:pt idx="312">
                  <c:v>20.148163207458026</c:v>
                </c:pt>
                <c:pt idx="313">
                  <c:v>21.019583574782438</c:v>
                </c:pt>
                <c:pt idx="314">
                  <c:v>20.676789021712388</c:v>
                </c:pt>
                <c:pt idx="315">
                  <c:v>21.532347125083184</c:v>
                </c:pt>
                <c:pt idx="316">
                  <c:v>21.79786863887778</c:v>
                </c:pt>
                <c:pt idx="317">
                  <c:v>22.816282794455965</c:v>
                </c:pt>
                <c:pt idx="318">
                  <c:v>22.113189532470351</c:v>
                </c:pt>
                <c:pt idx="319">
                  <c:v>22.120635126967372</c:v>
                </c:pt>
                <c:pt idx="320">
                  <c:v>22.988706689772783</c:v>
                </c:pt>
                <c:pt idx="321">
                  <c:v>24.146868573247346</c:v>
                </c:pt>
                <c:pt idx="322">
                  <c:v>25.059979566283786</c:v>
                </c:pt>
                <c:pt idx="323">
                  <c:v>25.257012338983102</c:v>
                </c:pt>
                <c:pt idx="324">
                  <c:v>26.245143482594017</c:v>
                </c:pt>
                <c:pt idx="325">
                  <c:v>26.745655180610186</c:v>
                </c:pt>
                <c:pt idx="326">
                  <c:v>26.6847650033082</c:v>
                </c:pt>
                <c:pt idx="327">
                  <c:v>27.805677296156418</c:v>
                </c:pt>
                <c:pt idx="328">
                  <c:v>29.667338386773253</c:v>
                </c:pt>
                <c:pt idx="329">
                  <c:v>30.154830219067769</c:v>
                </c:pt>
                <c:pt idx="330">
                  <c:v>32.620105883200594</c:v>
                </c:pt>
                <c:pt idx="331">
                  <c:v>29.690435498888675</c:v>
                </c:pt>
                <c:pt idx="332">
                  <c:v>27.443243867137369</c:v>
                </c:pt>
                <c:pt idx="333">
                  <c:v>30.245550886427907</c:v>
                </c:pt>
                <c:pt idx="334">
                  <c:v>29.302609818315133</c:v>
                </c:pt>
                <c:pt idx="335">
                  <c:v>30.37742316808211</c:v>
                </c:pt>
                <c:pt idx="336">
                  <c:v>30.813386664984691</c:v>
                </c:pt>
                <c:pt idx="337">
                  <c:v>31.448224146719213</c:v>
                </c:pt>
                <c:pt idx="338">
                  <c:v>30.833545602130357</c:v>
                </c:pt>
                <c:pt idx="339">
                  <c:v>30.541864006234029</c:v>
                </c:pt>
                <c:pt idx="340">
                  <c:v>30.774163643489771</c:v>
                </c:pt>
                <c:pt idx="341">
                  <c:v>32.162949827527754</c:v>
                </c:pt>
                <c:pt idx="342">
                  <c:v>30.787808379195191</c:v>
                </c:pt>
                <c:pt idx="343">
                  <c:v>29.532470642132843</c:v>
                </c:pt>
                <c:pt idx="344">
                  <c:v>29.386966180834335</c:v>
                </c:pt>
                <c:pt idx="345">
                  <c:v>30.60584573396261</c:v>
                </c:pt>
                <c:pt idx="346">
                  <c:v>31.505021076488021</c:v>
                </c:pt>
                <c:pt idx="347">
                  <c:v>31.914425289524573</c:v>
                </c:pt>
                <c:pt idx="348">
                  <c:v>30.388956067895755</c:v>
                </c:pt>
                <c:pt idx="349">
                  <c:v>31.472253553280282</c:v>
                </c:pt>
                <c:pt idx="350">
                  <c:v>30.652370003521689</c:v>
                </c:pt>
                <c:pt idx="351">
                  <c:v>31.269959115476347</c:v>
                </c:pt>
                <c:pt idx="352">
                  <c:v>30.634199992043087</c:v>
                </c:pt>
                <c:pt idx="353">
                  <c:v>30.394341052424565</c:v>
                </c:pt>
                <c:pt idx="354">
                  <c:v>28.708137079871669</c:v>
                </c:pt>
                <c:pt idx="355">
                  <c:v>32.05842623920374</c:v>
                </c:pt>
                <c:pt idx="356">
                  <c:v>34.561486647678592</c:v>
                </c:pt>
                <c:pt idx="357">
                  <c:v>34.887711071120727</c:v>
                </c:pt>
                <c:pt idx="358">
                  <c:v>36.018333448879531</c:v>
                </c:pt>
                <c:pt idx="359">
                  <c:v>35.396977005433669</c:v>
                </c:pt>
                <c:pt idx="360">
                  <c:v>41.799919645708101</c:v>
                </c:pt>
                <c:pt idx="361">
                  <c:v>40.185403793300239</c:v>
                </c:pt>
                <c:pt idx="362">
                  <c:v>42.09291048875933</c:v>
                </c:pt>
                <c:pt idx="363">
                  <c:v>41.875478708489432</c:v>
                </c:pt>
                <c:pt idx="364">
                  <c:v>41.410144468997466</c:v>
                </c:pt>
                <c:pt idx="365">
                  <c:v>39.300853010481184</c:v>
                </c:pt>
                <c:pt idx="366">
                  <c:v>38.827285623979769</c:v>
                </c:pt>
                <c:pt idx="367">
                  <c:v>38.347478810908157</c:v>
                </c:pt>
                <c:pt idx="368">
                  <c:v>38.607669278369968</c:v>
                </c:pt>
                <c:pt idx="369">
                  <c:v>36.685888698814274</c:v>
                </c:pt>
                <c:pt idx="370">
                  <c:v>35.137844589504638</c:v>
                </c:pt>
                <c:pt idx="371">
                  <c:v>35.794096483698468</c:v>
                </c:pt>
                <c:pt idx="372">
                  <c:v>35.815998191723232</c:v>
                </c:pt>
                <c:pt idx="373">
                  <c:v>41.739564368501291</c:v>
                </c:pt>
                <c:pt idx="374">
                  <c:v>41.981687661855645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Exemplo8!$F$5</c:f>
              <c:strCache>
                <c:ptCount val="1"/>
                <c:pt idx="0">
                  <c:v>Resíduo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Exemplo8!$F$6:$F$380</c:f>
              <c:numCache>
                <c:formatCode>0.00</c:formatCode>
                <c:ptCount val="375"/>
                <c:pt idx="0">
                  <c:v>1.1364534112457332</c:v>
                </c:pt>
                <c:pt idx="1">
                  <c:v>1.3457053612851322</c:v>
                </c:pt>
                <c:pt idx="2">
                  <c:v>1.3920978025622937</c:v>
                </c:pt>
                <c:pt idx="3">
                  <c:v>1.6283532479483511</c:v>
                </c:pt>
                <c:pt idx="4">
                  <c:v>1.5641028971072721</c:v>
                </c:pt>
                <c:pt idx="5">
                  <c:v>1.2512494697015144</c:v>
                </c:pt>
                <c:pt idx="6">
                  <c:v>1.2932482862896237</c:v>
                </c:pt>
                <c:pt idx="7">
                  <c:v>1.1955011629980659</c:v>
                </c:pt>
                <c:pt idx="8">
                  <c:v>1.086638986318476</c:v>
                </c:pt>
                <c:pt idx="9">
                  <c:v>1.0635395117806974</c:v>
                </c:pt>
                <c:pt idx="10">
                  <c:v>0.9574957288904149</c:v>
                </c:pt>
                <c:pt idx="11">
                  <c:v>0.89458410137066213</c:v>
                </c:pt>
                <c:pt idx="12">
                  <c:v>0.93560768259808258</c:v>
                </c:pt>
                <c:pt idx="13">
                  <c:v>0.93151216636499745</c:v>
                </c:pt>
                <c:pt idx="14">
                  <c:v>0.63642787464911565</c:v>
                </c:pt>
                <c:pt idx="15">
                  <c:v>0.14770342537629855</c:v>
                </c:pt>
                <c:pt idx="16">
                  <c:v>0.23094578880458405</c:v>
                </c:pt>
                <c:pt idx="17">
                  <c:v>7.0805576005820381E-2</c:v>
                </c:pt>
                <c:pt idx="18">
                  <c:v>0.40090304448558811</c:v>
                </c:pt>
                <c:pt idx="19">
                  <c:v>0.36790271964728527</c:v>
                </c:pt>
                <c:pt idx="20">
                  <c:v>0.15287366933892388</c:v>
                </c:pt>
                <c:pt idx="21">
                  <c:v>-9.8329938606789735E-2</c:v>
                </c:pt>
                <c:pt idx="22">
                  <c:v>-0.15908330600856591</c:v>
                </c:pt>
                <c:pt idx="23">
                  <c:v>2.5189947481183861E-2</c:v>
                </c:pt>
                <c:pt idx="24">
                  <c:v>-0.20999600348905556</c:v>
                </c:pt>
                <c:pt idx="25">
                  <c:v>-0.10541342121867148</c:v>
                </c:pt>
                <c:pt idx="26">
                  <c:v>-0.23658860423273942</c:v>
                </c:pt>
                <c:pt idx="27">
                  <c:v>-0.20193850174825001</c:v>
                </c:pt>
                <c:pt idx="28">
                  <c:v>-0.16050116363239963</c:v>
                </c:pt>
                <c:pt idx="29">
                  <c:v>-0.26189575430196865</c:v>
                </c:pt>
                <c:pt idx="30">
                  <c:v>-0.1172342447827126</c:v>
                </c:pt>
                <c:pt idx="31">
                  <c:v>-4.5517656660795547E-2</c:v>
                </c:pt>
                <c:pt idx="32">
                  <c:v>-0.18748835877005443</c:v>
                </c:pt>
                <c:pt idx="33">
                  <c:v>-0.25991770993087338</c:v>
                </c:pt>
                <c:pt idx="34">
                  <c:v>-0.27423894257908144</c:v>
                </c:pt>
                <c:pt idx="35">
                  <c:v>-0.35815624580354899</c:v>
                </c:pt>
                <c:pt idx="36">
                  <c:v>-0.61913210808288288</c:v>
                </c:pt>
                <c:pt idx="37">
                  <c:v>-0.89033376474198755</c:v>
                </c:pt>
                <c:pt idx="38">
                  <c:v>-0.67748373525214456</c:v>
                </c:pt>
                <c:pt idx="39">
                  <c:v>-0.62502978953613031</c:v>
                </c:pt>
                <c:pt idx="40">
                  <c:v>-0.74830647541536677</c:v>
                </c:pt>
                <c:pt idx="41">
                  <c:v>-0.514088359487477</c:v>
                </c:pt>
                <c:pt idx="42">
                  <c:v>-0.52049937145067937</c:v>
                </c:pt>
                <c:pt idx="43">
                  <c:v>-0.6971869048631627</c:v>
                </c:pt>
                <c:pt idx="44">
                  <c:v>-0.53485159743553701</c:v>
                </c:pt>
                <c:pt idx="45">
                  <c:v>-0.69609591238311141</c:v>
                </c:pt>
                <c:pt idx="46">
                  <c:v>-0.86461752773115585</c:v>
                </c:pt>
                <c:pt idx="47">
                  <c:v>-0.6852975065723319</c:v>
                </c:pt>
                <c:pt idx="48">
                  <c:v>-0.54789110891347526</c:v>
                </c:pt>
                <c:pt idx="49">
                  <c:v>-0.93889194115482</c:v>
                </c:pt>
                <c:pt idx="50">
                  <c:v>-0.7143035353172511</c:v>
                </c:pt>
                <c:pt idx="51">
                  <c:v>-0.98408716349742931</c:v>
                </c:pt>
                <c:pt idx="52">
                  <c:v>-0.93940766218760885</c:v>
                </c:pt>
                <c:pt idx="53">
                  <c:v>-0.98283033980440537</c:v>
                </c:pt>
                <c:pt idx="54">
                  <c:v>-1.1661287711475354</c:v>
                </c:pt>
                <c:pt idx="55">
                  <c:v>-1.0986068681079764</c:v>
                </c:pt>
                <c:pt idx="56">
                  <c:v>-1.216062670138661</c:v>
                </c:pt>
                <c:pt idx="57">
                  <c:v>-1.1701136526831757</c:v>
                </c:pt>
                <c:pt idx="58">
                  <c:v>-0.94060672875088747</c:v>
                </c:pt>
                <c:pt idx="59">
                  <c:v>-1.0993024761379542</c:v>
                </c:pt>
                <c:pt idx="60">
                  <c:v>-1.4417531893478888</c:v>
                </c:pt>
                <c:pt idx="61">
                  <c:v>-1.3306564903974634</c:v>
                </c:pt>
                <c:pt idx="62">
                  <c:v>-1.5201993500030677</c:v>
                </c:pt>
                <c:pt idx="63">
                  <c:v>-1.7921320535264673</c:v>
                </c:pt>
                <c:pt idx="64">
                  <c:v>-1.9381315980234284</c:v>
                </c:pt>
                <c:pt idx="65">
                  <c:v>-1.9855668147971421</c:v>
                </c:pt>
                <c:pt idx="66">
                  <c:v>-2.3903583078632913</c:v>
                </c:pt>
                <c:pt idx="67">
                  <c:v>-1.9515075584111514</c:v>
                </c:pt>
                <c:pt idx="68">
                  <c:v>-2.1065448645366387</c:v>
                </c:pt>
                <c:pt idx="69">
                  <c:v>-2.0927509083992488</c:v>
                </c:pt>
                <c:pt idx="70">
                  <c:v>-1.9321600114156383</c:v>
                </c:pt>
                <c:pt idx="71">
                  <c:v>-1.8429432766065856</c:v>
                </c:pt>
                <c:pt idx="72">
                  <c:v>-1.5976580482338734</c:v>
                </c:pt>
                <c:pt idx="73">
                  <c:v>-1.7939179801592799</c:v>
                </c:pt>
                <c:pt idx="74">
                  <c:v>-2.111539943543574</c:v>
                </c:pt>
                <c:pt idx="75">
                  <c:v>-2.2914841492234612</c:v>
                </c:pt>
                <c:pt idx="76">
                  <c:v>-2.5983704255365878</c:v>
                </c:pt>
                <c:pt idx="77">
                  <c:v>-2.714245089679395</c:v>
                </c:pt>
                <c:pt idx="78">
                  <c:v>-2.5715451642302907</c:v>
                </c:pt>
                <c:pt idx="79">
                  <c:v>-2.1575950645532536</c:v>
                </c:pt>
                <c:pt idx="80">
                  <c:v>-2.0262730847890351</c:v>
                </c:pt>
                <c:pt idx="81">
                  <c:v>-1.528850609102987</c:v>
                </c:pt>
                <c:pt idx="82">
                  <c:v>-1.7002468524433132</c:v>
                </c:pt>
                <c:pt idx="83">
                  <c:v>-1.4986041388374276</c:v>
                </c:pt>
                <c:pt idx="84">
                  <c:v>-1.4083530799925028</c:v>
                </c:pt>
                <c:pt idx="85">
                  <c:v>-2.061769897171676</c:v>
                </c:pt>
                <c:pt idx="86">
                  <c:v>-1.7428960133487736</c:v>
                </c:pt>
                <c:pt idx="87">
                  <c:v>-1.8396320979701959</c:v>
                </c:pt>
                <c:pt idx="88">
                  <c:v>-1.7493680633064002</c:v>
                </c:pt>
                <c:pt idx="89">
                  <c:v>-1.9163335506237882</c:v>
                </c:pt>
                <c:pt idx="90">
                  <c:v>-1.8029491184812612</c:v>
                </c:pt>
                <c:pt idx="91">
                  <c:v>-1.8821502495382041</c:v>
                </c:pt>
                <c:pt idx="92">
                  <c:v>-2.2278761098216338</c:v>
                </c:pt>
                <c:pt idx="93">
                  <c:v>-2.1160236546297218</c:v>
                </c:pt>
                <c:pt idx="94">
                  <c:v>-2.1708854562097106</c:v>
                </c:pt>
                <c:pt idx="95">
                  <c:v>-2.1713958542429252</c:v>
                </c:pt>
                <c:pt idx="96">
                  <c:v>-2.0203081795913489</c:v>
                </c:pt>
                <c:pt idx="97">
                  <c:v>-2.6197223382853778</c:v>
                </c:pt>
                <c:pt idx="98">
                  <c:v>-3.0936289644255739</c:v>
                </c:pt>
                <c:pt idx="99">
                  <c:v>-3.2259402745220718</c:v>
                </c:pt>
                <c:pt idx="100">
                  <c:v>-3.0807391780644551</c:v>
                </c:pt>
                <c:pt idx="101">
                  <c:v>-2.6172457531481585</c:v>
                </c:pt>
                <c:pt idx="102">
                  <c:v>-2.3895490975869214</c:v>
                </c:pt>
                <c:pt idx="103">
                  <c:v>-2.3402594103376524</c:v>
                </c:pt>
                <c:pt idx="104">
                  <c:v>-1.9532275787582702</c:v>
                </c:pt>
                <c:pt idx="105">
                  <c:v>-2.4031816892956632</c:v>
                </c:pt>
                <c:pt idx="106">
                  <c:v>-1.438416991163681</c:v>
                </c:pt>
                <c:pt idx="107">
                  <c:v>-1.6146455976095275</c:v>
                </c:pt>
                <c:pt idx="108">
                  <c:v>-1.7012201257702495</c:v>
                </c:pt>
                <c:pt idx="109">
                  <c:v>-1.567195209927938</c:v>
                </c:pt>
                <c:pt idx="110">
                  <c:v>-1.5912403850427919</c:v>
                </c:pt>
                <c:pt idx="111">
                  <c:v>-1.5077728561049599</c:v>
                </c:pt>
                <c:pt idx="112">
                  <c:v>-1.5511872164871638</c:v>
                </c:pt>
                <c:pt idx="113">
                  <c:v>-1.5045766176189308</c:v>
                </c:pt>
                <c:pt idx="114">
                  <c:v>-1.7821120035316498</c:v>
                </c:pt>
                <c:pt idx="115">
                  <c:v>-2.1891719604181699</c:v>
                </c:pt>
                <c:pt idx="116">
                  <c:v>-2.4252920095020554</c:v>
                </c:pt>
                <c:pt idx="117">
                  <c:v>-2.9286627727606045</c:v>
                </c:pt>
                <c:pt idx="118">
                  <c:v>-2.7380893016208376</c:v>
                </c:pt>
                <c:pt idx="119">
                  <c:v>-3.346586341384397</c:v>
                </c:pt>
                <c:pt idx="120">
                  <c:v>-2.426357103213387</c:v>
                </c:pt>
                <c:pt idx="121">
                  <c:v>-2.2019707683287981</c:v>
                </c:pt>
                <c:pt idx="122">
                  <c:v>-2.7846543001354691</c:v>
                </c:pt>
                <c:pt idx="123">
                  <c:v>-2.8396699441276967</c:v>
                </c:pt>
                <c:pt idx="124">
                  <c:v>-2.9320299866730517</c:v>
                </c:pt>
                <c:pt idx="125">
                  <c:v>-3.4262800362173866</c:v>
                </c:pt>
                <c:pt idx="126">
                  <c:v>-2.708496836056506</c:v>
                </c:pt>
                <c:pt idx="127">
                  <c:v>-3.3530298035355912</c:v>
                </c:pt>
                <c:pt idx="128">
                  <c:v>-3.1472084838413092</c:v>
                </c:pt>
                <c:pt idx="129">
                  <c:v>-2.7421456695269315</c:v>
                </c:pt>
                <c:pt idx="130">
                  <c:v>-2.3537831564400511</c:v>
                </c:pt>
                <c:pt idx="131">
                  <c:v>-2.5960442191449156</c:v>
                </c:pt>
                <c:pt idx="132">
                  <c:v>-1.8544158257997188</c:v>
                </c:pt>
                <c:pt idx="133">
                  <c:v>-1.5959054824599619</c:v>
                </c:pt>
                <c:pt idx="134">
                  <c:v>-0.60831618793318931</c:v>
                </c:pt>
                <c:pt idx="135">
                  <c:v>-0.78788002953125691</c:v>
                </c:pt>
                <c:pt idx="136">
                  <c:v>-1.2875197091494641</c:v>
                </c:pt>
                <c:pt idx="137">
                  <c:v>-1.6970697296946549</c:v>
                </c:pt>
                <c:pt idx="138">
                  <c:v>-2.0513456254622566</c:v>
                </c:pt>
                <c:pt idx="139">
                  <c:v>-1.926049981385705</c:v>
                </c:pt>
                <c:pt idx="140">
                  <c:v>-2.9962231240303598</c:v>
                </c:pt>
                <c:pt idx="141">
                  <c:v>-2.6066257568322735</c:v>
                </c:pt>
                <c:pt idx="142">
                  <c:v>-2.973306316695056</c:v>
                </c:pt>
                <c:pt idx="143">
                  <c:v>-3.0343910103677736</c:v>
                </c:pt>
                <c:pt idx="144">
                  <c:v>-2.729873377935812</c:v>
                </c:pt>
                <c:pt idx="145">
                  <c:v>-1.9462216843689335</c:v>
                </c:pt>
                <c:pt idx="146">
                  <c:v>-2.4910305950780822</c:v>
                </c:pt>
                <c:pt idx="147">
                  <c:v>-1.9071501464388261</c:v>
                </c:pt>
                <c:pt idx="148">
                  <c:v>-2.2716096406998165</c:v>
                </c:pt>
                <c:pt idx="149">
                  <c:v>-3.4654336036739632</c:v>
                </c:pt>
                <c:pt idx="150">
                  <c:v>-2.1175092831433613</c:v>
                </c:pt>
                <c:pt idx="151">
                  <c:v>-1.6209974396667821</c:v>
                </c:pt>
                <c:pt idx="152">
                  <c:v>-0.28756799899747065</c:v>
                </c:pt>
                <c:pt idx="153">
                  <c:v>-9.1235730228614642E-2</c:v>
                </c:pt>
                <c:pt idx="154">
                  <c:v>-1.1898536126039829</c:v>
                </c:pt>
                <c:pt idx="155">
                  <c:v>-1.4866735411717951</c:v>
                </c:pt>
                <c:pt idx="156">
                  <c:v>-1.2820353570138163</c:v>
                </c:pt>
                <c:pt idx="157">
                  <c:v>-0.85111029608818711</c:v>
                </c:pt>
                <c:pt idx="158">
                  <c:v>-0.11884498114912212</c:v>
                </c:pt>
                <c:pt idx="159">
                  <c:v>-1.7164488571644441</c:v>
                </c:pt>
                <c:pt idx="160">
                  <c:v>-1.9618424742313447</c:v>
                </c:pt>
                <c:pt idx="161">
                  <c:v>-1.3608552613493341</c:v>
                </c:pt>
                <c:pt idx="162">
                  <c:v>-2.2144932460782307</c:v>
                </c:pt>
                <c:pt idx="163">
                  <c:v>-2.6294738016781043</c:v>
                </c:pt>
                <c:pt idx="164">
                  <c:v>-3.5726281161580786</c:v>
                </c:pt>
                <c:pt idx="165">
                  <c:v>-2.5286501821873379</c:v>
                </c:pt>
                <c:pt idx="166">
                  <c:v>-2.4254393702056731</c:v>
                </c:pt>
                <c:pt idx="167">
                  <c:v>-1.7269087567069921</c:v>
                </c:pt>
                <c:pt idx="168">
                  <c:v>-1.3466548984927833</c:v>
                </c:pt>
                <c:pt idx="169">
                  <c:v>-2.1687520921890115</c:v>
                </c:pt>
                <c:pt idx="170">
                  <c:v>-0.8725931413547876</c:v>
                </c:pt>
                <c:pt idx="171">
                  <c:v>-0.40186637401872893</c:v>
                </c:pt>
                <c:pt idx="172">
                  <c:v>0.65007055003575864</c:v>
                </c:pt>
                <c:pt idx="173">
                  <c:v>0.41359602771988335</c:v>
                </c:pt>
                <c:pt idx="174">
                  <c:v>0.87658671292962786</c:v>
                </c:pt>
                <c:pt idx="175">
                  <c:v>9.0799075123305428E-2</c:v>
                </c:pt>
                <c:pt idx="176">
                  <c:v>-6.5371444787441391E-2</c:v>
                </c:pt>
                <c:pt idx="177">
                  <c:v>0.48230674067739265</c:v>
                </c:pt>
                <c:pt idx="178">
                  <c:v>0.5298415186318195</c:v>
                </c:pt>
                <c:pt idx="179">
                  <c:v>1.0556977394535796</c:v>
                </c:pt>
                <c:pt idx="180">
                  <c:v>1.9089505733217944</c:v>
                </c:pt>
                <c:pt idx="181">
                  <c:v>1.1100806326254435</c:v>
                </c:pt>
                <c:pt idx="182">
                  <c:v>0.55313738508435328</c:v>
                </c:pt>
                <c:pt idx="183">
                  <c:v>-1.7678859278414283</c:v>
                </c:pt>
                <c:pt idx="184">
                  <c:v>-0.63288388062758827</c:v>
                </c:pt>
                <c:pt idx="185">
                  <c:v>-1.5962246405935865</c:v>
                </c:pt>
                <c:pt idx="186">
                  <c:v>-0.15582140823909896</c:v>
                </c:pt>
                <c:pt idx="187">
                  <c:v>0.42167677487826083</c:v>
                </c:pt>
                <c:pt idx="188">
                  <c:v>0.68089636246385865</c:v>
                </c:pt>
                <c:pt idx="189">
                  <c:v>0.28926633977590299</c:v>
                </c:pt>
                <c:pt idx="190">
                  <c:v>2.1194888484873342</c:v>
                </c:pt>
                <c:pt idx="191">
                  <c:v>5.4304389293882398</c:v>
                </c:pt>
                <c:pt idx="192">
                  <c:v>3.9453981146560047</c:v>
                </c:pt>
                <c:pt idx="193">
                  <c:v>3.3521753421841201</c:v>
                </c:pt>
                <c:pt idx="194">
                  <c:v>2.6615056915285837</c:v>
                </c:pt>
                <c:pt idx="195">
                  <c:v>3.0698887888660717</c:v>
                </c:pt>
                <c:pt idx="196">
                  <c:v>2.0786270226465415</c:v>
                </c:pt>
                <c:pt idx="197">
                  <c:v>2.3797664977136943</c:v>
                </c:pt>
                <c:pt idx="198">
                  <c:v>2.5547851632295018</c:v>
                </c:pt>
                <c:pt idx="199">
                  <c:v>3.1125120559835064</c:v>
                </c:pt>
                <c:pt idx="200">
                  <c:v>4.1600721892149011</c:v>
                </c:pt>
                <c:pt idx="201">
                  <c:v>3.7538879380433912</c:v>
                </c:pt>
                <c:pt idx="202">
                  <c:v>5.3816228534923365</c:v>
                </c:pt>
                <c:pt idx="203">
                  <c:v>7.4097949775116696</c:v>
                </c:pt>
                <c:pt idx="204">
                  <c:v>5.7175889530533777</c:v>
                </c:pt>
                <c:pt idx="205">
                  <c:v>3.8416657458923247</c:v>
                </c:pt>
                <c:pt idx="206">
                  <c:v>2.5795362560229531</c:v>
                </c:pt>
                <c:pt idx="207">
                  <c:v>3.6166847240387145</c:v>
                </c:pt>
                <c:pt idx="208">
                  <c:v>3.4605251274250985</c:v>
                </c:pt>
                <c:pt idx="209">
                  <c:v>4.4714302953687426</c:v>
                </c:pt>
                <c:pt idx="210">
                  <c:v>2.8470809741195851</c:v>
                </c:pt>
                <c:pt idx="211">
                  <c:v>2.339192260258379</c:v>
                </c:pt>
                <c:pt idx="212">
                  <c:v>1.0850217793744044</c:v>
                </c:pt>
                <c:pt idx="213">
                  <c:v>-0.47259253066166806</c:v>
                </c:pt>
                <c:pt idx="214">
                  <c:v>-0.73448658553948221</c:v>
                </c:pt>
                <c:pt idx="215">
                  <c:v>1.235031953617721</c:v>
                </c:pt>
                <c:pt idx="216">
                  <c:v>0.96595007887858841</c:v>
                </c:pt>
                <c:pt idx="217">
                  <c:v>2.0721031246491144</c:v>
                </c:pt>
                <c:pt idx="218">
                  <c:v>2.9945646834053221</c:v>
                </c:pt>
                <c:pt idx="219">
                  <c:v>2.9830735653664142</c:v>
                </c:pt>
                <c:pt idx="220">
                  <c:v>3.1105943747280875</c:v>
                </c:pt>
                <c:pt idx="221">
                  <c:v>2.1063027855698309</c:v>
                </c:pt>
                <c:pt idx="222">
                  <c:v>-1.6804425602553295</c:v>
                </c:pt>
                <c:pt idx="223">
                  <c:v>2.0287181574543744</c:v>
                </c:pt>
                <c:pt idx="224">
                  <c:v>1.4009882522699861</c:v>
                </c:pt>
                <c:pt idx="225">
                  <c:v>0.53707880336341418</c:v>
                </c:pt>
                <c:pt idx="226">
                  <c:v>1.428618462208604</c:v>
                </c:pt>
                <c:pt idx="227">
                  <c:v>-0.13449544092179977</c:v>
                </c:pt>
                <c:pt idx="228">
                  <c:v>-0.21126280322443236</c:v>
                </c:pt>
                <c:pt idx="229">
                  <c:v>2.6581549986564603</c:v>
                </c:pt>
                <c:pt idx="230">
                  <c:v>2.3738866614676475</c:v>
                </c:pt>
                <c:pt idx="231">
                  <c:v>-1.1452540961150497</c:v>
                </c:pt>
                <c:pt idx="232">
                  <c:v>-0.84700681104184383</c:v>
                </c:pt>
                <c:pt idx="233">
                  <c:v>-1.8215033992639711</c:v>
                </c:pt>
                <c:pt idx="234">
                  <c:v>-2.3993526556835434</c:v>
                </c:pt>
                <c:pt idx="235">
                  <c:v>-4.0367255732068159</c:v>
                </c:pt>
                <c:pt idx="236">
                  <c:v>-1.4533602013717157</c:v>
                </c:pt>
                <c:pt idx="237">
                  <c:v>-4.1502660729556418</c:v>
                </c:pt>
                <c:pt idx="238">
                  <c:v>-4.0875995337447186</c:v>
                </c:pt>
                <c:pt idx="239">
                  <c:v>-2.9843686614795679</c:v>
                </c:pt>
                <c:pt idx="240">
                  <c:v>-5.090569594286535</c:v>
                </c:pt>
                <c:pt idx="241">
                  <c:v>-4.4882696634688912</c:v>
                </c:pt>
                <c:pt idx="242">
                  <c:v>-2.6583089593017064</c:v>
                </c:pt>
                <c:pt idx="243">
                  <c:v>-2.9053955116120704</c:v>
                </c:pt>
                <c:pt idx="244">
                  <c:v>-1.3160039671007411</c:v>
                </c:pt>
                <c:pt idx="245">
                  <c:v>-1.1696079617620327</c:v>
                </c:pt>
                <c:pt idx="246">
                  <c:v>-1.6576669423773325</c:v>
                </c:pt>
                <c:pt idx="247">
                  <c:v>-1.1625859968548546</c:v>
                </c:pt>
                <c:pt idx="248">
                  <c:v>5.5507674181146882E-2</c:v>
                </c:pt>
                <c:pt idx="249">
                  <c:v>-0.46965425407734784</c:v>
                </c:pt>
                <c:pt idx="250">
                  <c:v>0.81960959845367753</c:v>
                </c:pt>
                <c:pt idx="251">
                  <c:v>-0.48019544661947577</c:v>
                </c:pt>
                <c:pt idx="252">
                  <c:v>-0.63266061283592023</c:v>
                </c:pt>
                <c:pt idx="253">
                  <c:v>1.7668675612882083</c:v>
                </c:pt>
                <c:pt idx="254">
                  <c:v>-0.72923024544170545</c:v>
                </c:pt>
                <c:pt idx="255">
                  <c:v>-2.9082954208508696</c:v>
                </c:pt>
                <c:pt idx="256">
                  <c:v>-4.1377978979361991</c:v>
                </c:pt>
                <c:pt idx="257">
                  <c:v>-5.3989639563369849</c:v>
                </c:pt>
                <c:pt idx="258">
                  <c:v>-5.0279423354046457</c:v>
                </c:pt>
                <c:pt idx="259">
                  <c:v>-3.60268761601764</c:v>
                </c:pt>
                <c:pt idx="260">
                  <c:v>-6.9605099330928972</c:v>
                </c:pt>
                <c:pt idx="261">
                  <c:v>-6.2242179860326736</c:v>
                </c:pt>
                <c:pt idx="262">
                  <c:v>-2.7258763664471424</c:v>
                </c:pt>
                <c:pt idx="263">
                  <c:v>-0.78885698774924862</c:v>
                </c:pt>
                <c:pt idx="264">
                  <c:v>0.97614307385846999</c:v>
                </c:pt>
                <c:pt idx="265">
                  <c:v>-6.1562493282632857E-2</c:v>
                </c:pt>
                <c:pt idx="266">
                  <c:v>-0.57653099869444802</c:v>
                </c:pt>
                <c:pt idx="267">
                  <c:v>-0.26503165184017874</c:v>
                </c:pt>
                <c:pt idx="268">
                  <c:v>0.22327081905602952</c:v>
                </c:pt>
                <c:pt idx="269">
                  <c:v>-0.41547005533813675</c:v>
                </c:pt>
                <c:pt idx="270">
                  <c:v>-2.194467428328533</c:v>
                </c:pt>
                <c:pt idx="271">
                  <c:v>-5.8364710033824707E-2</c:v>
                </c:pt>
                <c:pt idx="272">
                  <c:v>-0.485741252065786</c:v>
                </c:pt>
                <c:pt idx="273">
                  <c:v>-1.9944453270247813</c:v>
                </c:pt>
                <c:pt idx="274">
                  <c:v>-1.0634759467542203</c:v>
                </c:pt>
                <c:pt idx="275">
                  <c:v>-0.22210821381105816</c:v>
                </c:pt>
                <c:pt idx="276">
                  <c:v>0.43156396119085372</c:v>
                </c:pt>
                <c:pt idx="277">
                  <c:v>0.1756610801208609</c:v>
                </c:pt>
                <c:pt idx="278">
                  <c:v>-1.6716382267980485</c:v>
                </c:pt>
                <c:pt idx="279">
                  <c:v>-1.3848044635371117</c:v>
                </c:pt>
                <c:pt idx="280">
                  <c:v>-0.55383423383263164</c:v>
                </c:pt>
                <c:pt idx="281">
                  <c:v>0.7035217743693849</c:v>
                </c:pt>
                <c:pt idx="282">
                  <c:v>1.9303720728784377</c:v>
                </c:pt>
                <c:pt idx="283">
                  <c:v>0.24736845355522874</c:v>
                </c:pt>
                <c:pt idx="284">
                  <c:v>1.7479798712178614</c:v>
                </c:pt>
                <c:pt idx="285">
                  <c:v>5.1553095313626294</c:v>
                </c:pt>
                <c:pt idx="286">
                  <c:v>5.8064837718415774</c:v>
                </c:pt>
                <c:pt idx="287">
                  <c:v>7.6722074731095375</c:v>
                </c:pt>
                <c:pt idx="288">
                  <c:v>6.9825774265346929</c:v>
                </c:pt>
                <c:pt idx="289">
                  <c:v>7.7585072914076925</c:v>
                </c:pt>
                <c:pt idx="290">
                  <c:v>5.0979912081321359</c:v>
                </c:pt>
                <c:pt idx="291">
                  <c:v>6.4733610737481335</c:v>
                </c:pt>
                <c:pt idx="292">
                  <c:v>7.8345548138221766</c:v>
                </c:pt>
                <c:pt idx="293">
                  <c:v>9.4383674640183557</c:v>
                </c:pt>
                <c:pt idx="294">
                  <c:v>11.61662387952037</c:v>
                </c:pt>
                <c:pt idx="295">
                  <c:v>11.859444630930696</c:v>
                </c:pt>
                <c:pt idx="296">
                  <c:v>12.169376637008977</c:v>
                </c:pt>
                <c:pt idx="297">
                  <c:v>11.479328609122254</c:v>
                </c:pt>
                <c:pt idx="298">
                  <c:v>10.414770542982209</c:v>
                </c:pt>
                <c:pt idx="299">
                  <c:v>13.617552864532518</c:v>
                </c:pt>
                <c:pt idx="300">
                  <c:v>13.490064994508687</c:v>
                </c:pt>
                <c:pt idx="301">
                  <c:v>10.320027891451126</c:v>
                </c:pt>
                <c:pt idx="302">
                  <c:v>9.1302256085140847</c:v>
                </c:pt>
                <c:pt idx="303">
                  <c:v>7.5706962186043789</c:v>
                </c:pt>
                <c:pt idx="304">
                  <c:v>7.9543241388174017</c:v>
                </c:pt>
                <c:pt idx="305">
                  <c:v>9.2967475554718106</c:v>
                </c:pt>
                <c:pt idx="306">
                  <c:v>12.062133275583395</c:v>
                </c:pt>
                <c:pt idx="307">
                  <c:v>10.660050025706813</c:v>
                </c:pt>
                <c:pt idx="308">
                  <c:v>8.8358316584956533</c:v>
                </c:pt>
                <c:pt idx="309">
                  <c:v>10.082804230938546</c:v>
                </c:pt>
                <c:pt idx="310">
                  <c:v>7.0034139084546361</c:v>
                </c:pt>
                <c:pt idx="311">
                  <c:v>7.4686897327515709</c:v>
                </c:pt>
                <c:pt idx="312">
                  <c:v>7.6792719982276907</c:v>
                </c:pt>
                <c:pt idx="313">
                  <c:v>8.1858415030904652</c:v>
                </c:pt>
                <c:pt idx="314">
                  <c:v>10.070481058400723</c:v>
                </c:pt>
                <c:pt idx="315">
                  <c:v>10.701828027283575</c:v>
                </c:pt>
                <c:pt idx="316">
                  <c:v>8.1004336290633461</c:v>
                </c:pt>
                <c:pt idx="317">
                  <c:v>5.6230018532339017</c:v>
                </c:pt>
                <c:pt idx="318">
                  <c:v>6.7140943956779715</c:v>
                </c:pt>
                <c:pt idx="319">
                  <c:v>5.3688619697503555</c:v>
                </c:pt>
                <c:pt idx="320">
                  <c:v>5.0054333615401738</c:v>
                </c:pt>
                <c:pt idx="321">
                  <c:v>3.4008240913248962</c:v>
                </c:pt>
                <c:pt idx="322">
                  <c:v>3.5385932160613578</c:v>
                </c:pt>
                <c:pt idx="323">
                  <c:v>0.60429661955288339</c:v>
                </c:pt>
                <c:pt idx="324">
                  <c:v>-1.1488971514832471</c:v>
                </c:pt>
                <c:pt idx="325">
                  <c:v>-0.16574453213738494</c:v>
                </c:pt>
                <c:pt idx="326">
                  <c:v>0.60434108763992</c:v>
                </c:pt>
                <c:pt idx="327">
                  <c:v>-0.81368147665936874</c:v>
                </c:pt>
                <c:pt idx="328">
                  <c:v>-4.3759819196911138</c:v>
                </c:pt>
                <c:pt idx="329">
                  <c:v>-4.4249686382476163</c:v>
                </c:pt>
                <c:pt idx="330">
                  <c:v>-8.0815840141520177</c:v>
                </c:pt>
                <c:pt idx="331">
                  <c:v>-4.795139964952412</c:v>
                </c:pt>
                <c:pt idx="332">
                  <c:v>-2.0866718126092252</c:v>
                </c:pt>
                <c:pt idx="333">
                  <c:v>-4.5393495475597909</c:v>
                </c:pt>
                <c:pt idx="334">
                  <c:v>-5.1675941641052425</c:v>
                </c:pt>
                <c:pt idx="335">
                  <c:v>-7.0458398016172765</c:v>
                </c:pt>
                <c:pt idx="336">
                  <c:v>-6.9847778716922235</c:v>
                </c:pt>
                <c:pt idx="337">
                  <c:v>-7.5946762647288821</c:v>
                </c:pt>
                <c:pt idx="338">
                  <c:v>-6.7909099283082064</c:v>
                </c:pt>
                <c:pt idx="339">
                  <c:v>-6.0957911699833964</c:v>
                </c:pt>
                <c:pt idx="340">
                  <c:v>-6.2712620624397815</c:v>
                </c:pt>
                <c:pt idx="341">
                  <c:v>-5.7521439009266579</c:v>
                </c:pt>
                <c:pt idx="342">
                  <c:v>-3.3651114188055509</c:v>
                </c:pt>
                <c:pt idx="343">
                  <c:v>7.0262544533449045E-2</c:v>
                </c:pt>
                <c:pt idx="344">
                  <c:v>-0.58366409947188913</c:v>
                </c:pt>
                <c:pt idx="345">
                  <c:v>0.90270722064481745</c:v>
                </c:pt>
                <c:pt idx="346">
                  <c:v>1.0748468578063211</c:v>
                </c:pt>
                <c:pt idx="347">
                  <c:v>0.23459580879866593</c:v>
                </c:pt>
                <c:pt idx="348">
                  <c:v>2.3602405294163376</c:v>
                </c:pt>
                <c:pt idx="349">
                  <c:v>1.2468118634816534</c:v>
                </c:pt>
                <c:pt idx="350">
                  <c:v>2.5889820293583483</c:v>
                </c:pt>
                <c:pt idx="351">
                  <c:v>0.26823220419830918</c:v>
                </c:pt>
                <c:pt idx="352">
                  <c:v>-0.63115244783043778</c:v>
                </c:pt>
                <c:pt idx="353">
                  <c:v>0.50404386576818538</c:v>
                </c:pt>
                <c:pt idx="354">
                  <c:v>1.0172080001132109</c:v>
                </c:pt>
                <c:pt idx="355">
                  <c:v>-3.085044351971856</c:v>
                </c:pt>
                <c:pt idx="356">
                  <c:v>-4.9999358561467631</c:v>
                </c:pt>
                <c:pt idx="357">
                  <c:v>-4.1867680740792892</c:v>
                </c:pt>
                <c:pt idx="358">
                  <c:v>-5.516537455688308</c:v>
                </c:pt>
                <c:pt idx="359">
                  <c:v>-4.5996974568705369</c:v>
                </c:pt>
                <c:pt idx="360">
                  <c:v>-10.817989218037212</c:v>
                </c:pt>
                <c:pt idx="361">
                  <c:v>-6.6350603673242361</c:v>
                </c:pt>
                <c:pt idx="362">
                  <c:v>-8.533848486182805</c:v>
                </c:pt>
                <c:pt idx="363">
                  <c:v>-7.4245141564632249</c:v>
                </c:pt>
                <c:pt idx="364">
                  <c:v>-7.0282925843252784</c:v>
                </c:pt>
                <c:pt idx="365">
                  <c:v>-5.903128134413997</c:v>
                </c:pt>
                <c:pt idx="366">
                  <c:v>-3.7094183887610868</c:v>
                </c:pt>
                <c:pt idx="367">
                  <c:v>-3.1415784086625109</c:v>
                </c:pt>
                <c:pt idx="368">
                  <c:v>-2.0117926529011427</c:v>
                </c:pt>
                <c:pt idx="369">
                  <c:v>2.2398971006294488</c:v>
                </c:pt>
                <c:pt idx="370">
                  <c:v>5.4448322303402605</c:v>
                </c:pt>
                <c:pt idx="371">
                  <c:v>8.5320590098472096</c:v>
                </c:pt>
                <c:pt idx="372">
                  <c:v>10.691198936449744</c:v>
                </c:pt>
                <c:pt idx="373">
                  <c:v>6.1027361463995931</c:v>
                </c:pt>
                <c:pt idx="374">
                  <c:v>7.8239991236157067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873808"/>
        <c:axId val="512874200"/>
      </c:lineChart>
      <c:catAx>
        <c:axId val="51287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874200"/>
        <c:crosses val="autoZero"/>
        <c:auto val="1"/>
        <c:lblAlgn val="ctr"/>
        <c:lblOffset val="100"/>
        <c:noMultiLvlLbl val="0"/>
      </c:catAx>
      <c:valAx>
        <c:axId val="5128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8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MGBdiscreto!$C$8</c:f>
              <c:strCache>
                <c:ptCount val="1"/>
                <c:pt idx="0">
                  <c:v>Ações da empresa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MGBdiscreto!$C$9:$C$383</c:f>
              <c:numCache>
                <c:formatCode>0.00</c:formatCode>
                <c:ptCount val="375"/>
                <c:pt idx="0">
                  <c:v>2.4465829120623659</c:v>
                </c:pt>
                <c:pt idx="1">
                  <c:v>2.4293091028957954</c:v>
                </c:pt>
                <c:pt idx="2">
                  <c:v>2.3911410987750656</c:v>
                </c:pt>
                <c:pt idx="3">
                  <c:v>2.5758439362607271</c:v>
                </c:pt>
                <c:pt idx="4">
                  <c:v>2.5714872969401417</c:v>
                </c:pt>
                <c:pt idx="5">
                  <c:v>2.5781846602265928</c:v>
                </c:pt>
                <c:pt idx="6">
                  <c:v>2.7098685202960633</c:v>
                </c:pt>
                <c:pt idx="7">
                  <c:v>2.7339794807243285</c:v>
                </c:pt>
                <c:pt idx="8">
                  <c:v>2.7684257368127905</c:v>
                </c:pt>
                <c:pt idx="9">
                  <c:v>3.0133833128606118</c:v>
                </c:pt>
                <c:pt idx="10">
                  <c:v>3.1305591370212151</c:v>
                </c:pt>
                <c:pt idx="11">
                  <c:v>3.1645517539358874</c:v>
                </c:pt>
                <c:pt idx="12">
                  <c:v>3.1609638801341542</c:v>
                </c:pt>
                <c:pt idx="13">
                  <c:v>3.5398074583124002</c:v>
                </c:pt>
                <c:pt idx="14">
                  <c:v>3.5309086388030781</c:v>
                </c:pt>
                <c:pt idx="15">
                  <c:v>3.6875127639646599</c:v>
                </c:pt>
                <c:pt idx="16">
                  <c:v>3.8419696656740761</c:v>
                </c:pt>
                <c:pt idx="17">
                  <c:v>3.7214719253885322</c:v>
                </c:pt>
                <c:pt idx="18">
                  <c:v>3.8196139997682432</c:v>
                </c:pt>
                <c:pt idx="19">
                  <c:v>3.8254534946911374</c:v>
                </c:pt>
                <c:pt idx="20">
                  <c:v>3.9649176219591018</c:v>
                </c:pt>
                <c:pt idx="21">
                  <c:v>3.673362150298634</c:v>
                </c:pt>
                <c:pt idx="22">
                  <c:v>3.4552326130082411</c:v>
                </c:pt>
                <c:pt idx="23">
                  <c:v>3.3688474022105908</c:v>
                </c:pt>
                <c:pt idx="24">
                  <c:v>3.0497350558346383</c:v>
                </c:pt>
                <c:pt idx="25">
                  <c:v>3.1652657574270315</c:v>
                </c:pt>
                <c:pt idx="26">
                  <c:v>3.0405525942051437</c:v>
                </c:pt>
                <c:pt idx="27">
                  <c:v>3.1361689302260016</c:v>
                </c:pt>
                <c:pt idx="28">
                  <c:v>3.2415793156158856</c:v>
                </c:pt>
                <c:pt idx="29">
                  <c:v>3.4562604336095855</c:v>
                </c:pt>
                <c:pt idx="30">
                  <c:v>3.0155434177315246</c:v>
                </c:pt>
                <c:pt idx="31">
                  <c:v>3.1914113092760283</c:v>
                </c:pt>
                <c:pt idx="32">
                  <c:v>3.2299575582598652</c:v>
                </c:pt>
                <c:pt idx="33">
                  <c:v>3.0718724443464414</c:v>
                </c:pt>
                <c:pt idx="34">
                  <c:v>2.9995191260607661</c:v>
                </c:pt>
                <c:pt idx="35">
                  <c:v>2.7067040285385411</c:v>
                </c:pt>
                <c:pt idx="36">
                  <c:v>2.7710793324503835</c:v>
                </c:pt>
                <c:pt idx="37">
                  <c:v>2.6983751893150778</c:v>
                </c:pt>
                <c:pt idx="38">
                  <c:v>2.5942808982052892</c:v>
                </c:pt>
                <c:pt idx="39">
                  <c:v>2.6884850759942438</c:v>
                </c:pt>
                <c:pt idx="40">
                  <c:v>2.8555922943041474</c:v>
                </c:pt>
                <c:pt idx="41">
                  <c:v>2.8680120358964158</c:v>
                </c:pt>
                <c:pt idx="42">
                  <c:v>2.8582428914867291</c:v>
                </c:pt>
                <c:pt idx="43">
                  <c:v>2.7335303946313623</c:v>
                </c:pt>
                <c:pt idx="44">
                  <c:v>2.6124534552703795</c:v>
                </c:pt>
                <c:pt idx="45">
                  <c:v>2.6001017365271339</c:v>
                </c:pt>
                <c:pt idx="46">
                  <c:v>2.5641659921096935</c:v>
                </c:pt>
                <c:pt idx="47">
                  <c:v>2.4979886586351316</c:v>
                </c:pt>
                <c:pt idx="48">
                  <c:v>2.563362072966584</c:v>
                </c:pt>
                <c:pt idx="49">
                  <c:v>2.700768328346423</c:v>
                </c:pt>
                <c:pt idx="50">
                  <c:v>2.5406077309435084</c:v>
                </c:pt>
                <c:pt idx="51">
                  <c:v>2.5869165675747872</c:v>
                </c:pt>
                <c:pt idx="52">
                  <c:v>2.7326817447392604</c:v>
                </c:pt>
                <c:pt idx="53">
                  <c:v>2.7293253124502463</c:v>
                </c:pt>
                <c:pt idx="54">
                  <c:v>2.5725098290944239</c:v>
                </c:pt>
                <c:pt idx="55">
                  <c:v>2.6664931087735368</c:v>
                </c:pt>
                <c:pt idx="56">
                  <c:v>2.7726940150839567</c:v>
                </c:pt>
                <c:pt idx="57">
                  <c:v>2.6789029490591529</c:v>
                </c:pt>
                <c:pt idx="58">
                  <c:v>2.8330745508413093</c:v>
                </c:pt>
                <c:pt idx="59">
                  <c:v>2.916970286812635</c:v>
                </c:pt>
                <c:pt idx="60">
                  <c:v>2.8999592890666022</c:v>
                </c:pt>
                <c:pt idx="61">
                  <c:v>2.9337550237024157</c:v>
                </c:pt>
                <c:pt idx="62">
                  <c:v>3.0974947096558036</c:v>
                </c:pt>
                <c:pt idx="63">
                  <c:v>3.1763995108723071</c:v>
                </c:pt>
                <c:pt idx="64">
                  <c:v>3.3943817892641737</c:v>
                </c:pt>
                <c:pt idx="65">
                  <c:v>3.4713740268964441</c:v>
                </c:pt>
                <c:pt idx="66">
                  <c:v>3.6405160429828438</c:v>
                </c:pt>
                <c:pt idx="67">
                  <c:v>3.7358174212397568</c:v>
                </c:pt>
                <c:pt idx="68">
                  <c:v>3.7058752755932014</c:v>
                </c:pt>
                <c:pt idx="69">
                  <c:v>3.8183112029366306</c:v>
                </c:pt>
                <c:pt idx="70">
                  <c:v>3.8730251674864595</c:v>
                </c:pt>
                <c:pt idx="71">
                  <c:v>3.9613738799183373</c:v>
                </c:pt>
                <c:pt idx="72">
                  <c:v>4.2145792825661355</c:v>
                </c:pt>
                <c:pt idx="73">
                  <c:v>4.3431511097290194</c:v>
                </c:pt>
                <c:pt idx="74">
                  <c:v>4.555410211995877</c:v>
                </c:pt>
                <c:pt idx="75">
                  <c:v>4.8751561917346606</c:v>
                </c:pt>
                <c:pt idx="76">
                  <c:v>4.569784669684573</c:v>
                </c:pt>
                <c:pt idx="77">
                  <c:v>4.3032625431347133</c:v>
                </c:pt>
                <c:pt idx="78">
                  <c:v>4.2664442941409293</c:v>
                </c:pt>
                <c:pt idx="79">
                  <c:v>4.2456851594054372</c:v>
                </c:pt>
                <c:pt idx="80">
                  <c:v>4.6360804498165997</c:v>
                </c:pt>
                <c:pt idx="81">
                  <c:v>4.3209891227625583</c:v>
                </c:pt>
                <c:pt idx="82">
                  <c:v>4.5401322384355769</c:v>
                </c:pt>
                <c:pt idx="83">
                  <c:v>4.2371879435194604</c:v>
                </c:pt>
                <c:pt idx="84">
                  <c:v>4.5628853601303225</c:v>
                </c:pt>
                <c:pt idx="85">
                  <c:v>4.5218636050436496</c:v>
                </c:pt>
                <c:pt idx="86">
                  <c:v>4.5715268714214048</c:v>
                </c:pt>
                <c:pt idx="87">
                  <c:v>4.6933086468172913</c:v>
                </c:pt>
                <c:pt idx="88">
                  <c:v>5.2024239978010955</c:v>
                </c:pt>
                <c:pt idx="89">
                  <c:v>5.3225523467421887</c:v>
                </c:pt>
                <c:pt idx="90">
                  <c:v>5.3580078832704707</c:v>
                </c:pt>
                <c:pt idx="91">
                  <c:v>5.4799247240236406</c:v>
                </c:pt>
                <c:pt idx="92">
                  <c:v>5.0429742684251861</c:v>
                </c:pt>
                <c:pt idx="93">
                  <c:v>5.2128615589449181</c:v>
                </c:pt>
                <c:pt idx="94">
                  <c:v>5.2132535536499782</c:v>
                </c:pt>
                <c:pt idx="95">
                  <c:v>5.2080559451473931</c:v>
                </c:pt>
                <c:pt idx="96">
                  <c:v>4.4678954290404143</c:v>
                </c:pt>
                <c:pt idx="97">
                  <c:v>4.9988652828993532</c:v>
                </c:pt>
                <c:pt idx="98">
                  <c:v>4.9750014886673641</c:v>
                </c:pt>
                <c:pt idx="99">
                  <c:v>5.3001215393965735</c:v>
                </c:pt>
                <c:pt idx="100">
                  <c:v>5.4987190387406102</c:v>
                </c:pt>
                <c:pt idx="101">
                  <c:v>5.5765267301356474</c:v>
                </c:pt>
                <c:pt idx="102">
                  <c:v>5.4022705673843845</c:v>
                </c:pt>
                <c:pt idx="103">
                  <c:v>5.073680375329821</c:v>
                </c:pt>
                <c:pt idx="104">
                  <c:v>4.7171241274687539</c:v>
                </c:pt>
                <c:pt idx="105">
                  <c:v>4.8123941160599522</c:v>
                </c:pt>
                <c:pt idx="106">
                  <c:v>4.6060862708173049</c:v>
                </c:pt>
                <c:pt idx="107">
                  <c:v>4.6266260476953587</c:v>
                </c:pt>
                <c:pt idx="108">
                  <c:v>4.7546985646051096</c:v>
                </c:pt>
                <c:pt idx="109">
                  <c:v>5.0573774338846684</c:v>
                </c:pt>
                <c:pt idx="110">
                  <c:v>5.0025062145775641</c:v>
                </c:pt>
                <c:pt idx="111">
                  <c:v>5.0522076422342126</c:v>
                </c:pt>
                <c:pt idx="112">
                  <c:v>4.9270807769047353</c:v>
                </c:pt>
                <c:pt idx="113">
                  <c:v>5.2424068932200214</c:v>
                </c:pt>
                <c:pt idx="114">
                  <c:v>5.3347811472983926</c:v>
                </c:pt>
                <c:pt idx="115">
                  <c:v>4.8708240186761973</c:v>
                </c:pt>
                <c:pt idx="116">
                  <c:v>4.9466575407343214</c:v>
                </c:pt>
                <c:pt idx="117">
                  <c:v>5.3649646353731599</c:v>
                </c:pt>
                <c:pt idx="118">
                  <c:v>5.5294786020604274</c:v>
                </c:pt>
                <c:pt idx="119">
                  <c:v>5.4270882483345391</c:v>
                </c:pt>
                <c:pt idx="120">
                  <c:v>5.3960723585847372</c:v>
                </c:pt>
                <c:pt idx="121">
                  <c:v>5.8301610429186193</c:v>
                </c:pt>
                <c:pt idx="122">
                  <c:v>6.1345890979425031</c:v>
                </c:pt>
                <c:pt idx="123">
                  <c:v>6.5052264367234054</c:v>
                </c:pt>
                <c:pt idx="124">
                  <c:v>6.5350075660713349</c:v>
                </c:pt>
                <c:pt idx="125">
                  <c:v>6.3798806554469394</c:v>
                </c:pt>
                <c:pt idx="126">
                  <c:v>6.3472023489044922</c:v>
                </c:pt>
                <c:pt idx="127">
                  <c:v>6.2267750356359741</c:v>
                </c:pt>
                <c:pt idx="128">
                  <c:v>6.6713770643218941</c:v>
                </c:pt>
                <c:pt idx="129">
                  <c:v>7.0961294774627772</c:v>
                </c:pt>
                <c:pt idx="130">
                  <c:v>7.1878981251290366</c:v>
                </c:pt>
                <c:pt idx="131">
                  <c:v>7.0748146855799057</c:v>
                </c:pt>
                <c:pt idx="132">
                  <c:v>6.4002836398320619</c:v>
                </c:pt>
                <c:pt idx="133">
                  <c:v>6.7250063763099721</c:v>
                </c:pt>
                <c:pt idx="134">
                  <c:v>6.4656552075800446</c:v>
                </c:pt>
                <c:pt idx="135">
                  <c:v>6.5463289135659304</c:v>
                </c:pt>
                <c:pt idx="136">
                  <c:v>6.1823411595850875</c:v>
                </c:pt>
                <c:pt idx="137">
                  <c:v>5.8174331472367298</c:v>
                </c:pt>
                <c:pt idx="138">
                  <c:v>6.1241255243701751</c:v>
                </c:pt>
                <c:pt idx="139">
                  <c:v>6.3018704044530125</c:v>
                </c:pt>
                <c:pt idx="140">
                  <c:v>6.8315038437561482</c:v>
                </c:pt>
                <c:pt idx="141">
                  <c:v>7.0079529567547567</c:v>
                </c:pt>
                <c:pt idx="142">
                  <c:v>6.9412140508456481</c:v>
                </c:pt>
                <c:pt idx="143">
                  <c:v>7.4081361921141173</c:v>
                </c:pt>
                <c:pt idx="144">
                  <c:v>7.0161485475086094</c:v>
                </c:pt>
                <c:pt idx="145">
                  <c:v>7.6850804456531208</c:v>
                </c:pt>
                <c:pt idx="146">
                  <c:v>7.7122657008827291</c:v>
                </c:pt>
                <c:pt idx="147">
                  <c:v>8.1497919386440731</c:v>
                </c:pt>
                <c:pt idx="148">
                  <c:v>7.8373840725884305</c:v>
                </c:pt>
                <c:pt idx="149">
                  <c:v>8.1084416230474332</c:v>
                </c:pt>
                <c:pt idx="150">
                  <c:v>7.7271375438202856</c:v>
                </c:pt>
                <c:pt idx="151">
                  <c:v>7.8658919828798863</c:v>
                </c:pt>
                <c:pt idx="152">
                  <c:v>8.4743742896950831</c:v>
                </c:pt>
                <c:pt idx="153">
                  <c:v>8.5501850999452618</c:v>
                </c:pt>
                <c:pt idx="154">
                  <c:v>8.6533548112830054</c:v>
                </c:pt>
                <c:pt idx="155">
                  <c:v>8.89541485727338</c:v>
                </c:pt>
                <c:pt idx="156">
                  <c:v>8.645623192171108</c:v>
                </c:pt>
                <c:pt idx="157">
                  <c:v>8.7654827636620478</c:v>
                </c:pt>
                <c:pt idx="158">
                  <c:v>9.0449224299905548</c:v>
                </c:pt>
                <c:pt idx="159">
                  <c:v>8.7116608207821287</c:v>
                </c:pt>
                <c:pt idx="160">
                  <c:v>8.625163518311604</c:v>
                </c:pt>
                <c:pt idx="161">
                  <c:v>8.0678970523831559</c:v>
                </c:pt>
                <c:pt idx="162">
                  <c:v>7.8229122222583687</c:v>
                </c:pt>
                <c:pt idx="163">
                  <c:v>8.5455996277752639</c:v>
                </c:pt>
                <c:pt idx="164">
                  <c:v>8.3836650452750021</c:v>
                </c:pt>
                <c:pt idx="165">
                  <c:v>8.2635801804403624</c:v>
                </c:pt>
                <c:pt idx="166">
                  <c:v>8.5282121213690836</c:v>
                </c:pt>
                <c:pt idx="167">
                  <c:v>9.2170435905254848</c:v>
                </c:pt>
                <c:pt idx="168">
                  <c:v>8.9492589215304932</c:v>
                </c:pt>
                <c:pt idx="169">
                  <c:v>8.8130603222110153</c:v>
                </c:pt>
                <c:pt idx="170">
                  <c:v>8.5352640380440317</c:v>
                </c:pt>
                <c:pt idx="171">
                  <c:v>8.2113243749282194</c:v>
                </c:pt>
                <c:pt idx="172">
                  <c:v>8.4792398487857383</c:v>
                </c:pt>
                <c:pt idx="173">
                  <c:v>9.5258924382864727</c:v>
                </c:pt>
                <c:pt idx="174">
                  <c:v>9.5595641136891309</c:v>
                </c:pt>
                <c:pt idx="175">
                  <c:v>9.8305904086963345</c:v>
                </c:pt>
                <c:pt idx="176">
                  <c:v>9.5532470570857129</c:v>
                </c:pt>
                <c:pt idx="177">
                  <c:v>9.3864606395857813</c:v>
                </c:pt>
                <c:pt idx="178">
                  <c:v>9.5736551228769073</c:v>
                </c:pt>
                <c:pt idx="179">
                  <c:v>10.592488187841534</c:v>
                </c:pt>
                <c:pt idx="180">
                  <c:v>10.754819711435132</c:v>
                </c:pt>
                <c:pt idx="181">
                  <c:v>10.680753839515924</c:v>
                </c:pt>
                <c:pt idx="182">
                  <c:v>9.9888759780444953</c:v>
                </c:pt>
                <c:pt idx="183">
                  <c:v>10.046023522142031</c:v>
                </c:pt>
                <c:pt idx="184">
                  <c:v>9.7769970548853387</c:v>
                </c:pt>
                <c:pt idx="185">
                  <c:v>10.553384242257986</c:v>
                </c:pt>
                <c:pt idx="186">
                  <c:v>10.926171428536239</c:v>
                </c:pt>
                <c:pt idx="187">
                  <c:v>10.435690543241684</c:v>
                </c:pt>
                <c:pt idx="188">
                  <c:v>10.55221751708628</c:v>
                </c:pt>
                <c:pt idx="189">
                  <c:v>11.043954590272033</c:v>
                </c:pt>
                <c:pt idx="190">
                  <c:v>11.595539344602441</c:v>
                </c:pt>
                <c:pt idx="191">
                  <c:v>12.44554204984559</c:v>
                </c:pt>
                <c:pt idx="192">
                  <c:v>12.132058773219033</c:v>
                </c:pt>
                <c:pt idx="193">
                  <c:v>12.008320661220838</c:v>
                </c:pt>
                <c:pt idx="194">
                  <c:v>12.719279117850379</c:v>
                </c:pt>
                <c:pt idx="195">
                  <c:v>12.195220536005138</c:v>
                </c:pt>
                <c:pt idx="196">
                  <c:v>12.186858941948477</c:v>
                </c:pt>
                <c:pt idx="197">
                  <c:v>13.364923449940507</c:v>
                </c:pt>
                <c:pt idx="198">
                  <c:v>14.344433730784262</c:v>
                </c:pt>
                <c:pt idx="199">
                  <c:v>14.800508292865036</c:v>
                </c:pt>
                <c:pt idx="200">
                  <c:v>13.646305614436859</c:v>
                </c:pt>
                <c:pt idx="201">
                  <c:v>13.838871787338739</c:v>
                </c:pt>
                <c:pt idx="202">
                  <c:v>13.194344204375199</c:v>
                </c:pt>
                <c:pt idx="203">
                  <c:v>14.108588380977729</c:v>
                </c:pt>
                <c:pt idx="204">
                  <c:v>15.345930174794342</c:v>
                </c:pt>
                <c:pt idx="205">
                  <c:v>15.809213395018604</c:v>
                </c:pt>
                <c:pt idx="206">
                  <c:v>16.326654721521873</c:v>
                </c:pt>
                <c:pt idx="207">
                  <c:v>16.8136498490381</c:v>
                </c:pt>
                <c:pt idx="208">
                  <c:v>17.14898075905916</c:v>
                </c:pt>
                <c:pt idx="209">
                  <c:v>17.822882183341239</c:v>
                </c:pt>
                <c:pt idx="210">
                  <c:v>17.795653787388105</c:v>
                </c:pt>
                <c:pt idx="211">
                  <c:v>17.407518921889906</c:v>
                </c:pt>
                <c:pt idx="212">
                  <c:v>17.560514263463329</c:v>
                </c:pt>
                <c:pt idx="213">
                  <c:v>18.238274488404254</c:v>
                </c:pt>
                <c:pt idx="214">
                  <c:v>18.202591421523614</c:v>
                </c:pt>
                <c:pt idx="215">
                  <c:v>19.502604782784619</c:v>
                </c:pt>
                <c:pt idx="216">
                  <c:v>18.648069272079827</c:v>
                </c:pt>
                <c:pt idx="217">
                  <c:v>18.085183453191846</c:v>
                </c:pt>
                <c:pt idx="218">
                  <c:v>16.696920471580608</c:v>
                </c:pt>
                <c:pt idx="219">
                  <c:v>16.832092870416201</c:v>
                </c:pt>
                <c:pt idx="220">
                  <c:v>16.912962838018739</c:v>
                </c:pt>
                <c:pt idx="221">
                  <c:v>16.943381337852895</c:v>
                </c:pt>
                <c:pt idx="222">
                  <c:v>18.745204403772163</c:v>
                </c:pt>
                <c:pt idx="223">
                  <c:v>19.686461557429116</c:v>
                </c:pt>
                <c:pt idx="224">
                  <c:v>21.243642339217409</c:v>
                </c:pt>
                <c:pt idx="225">
                  <c:v>21.069592096287685</c:v>
                </c:pt>
                <c:pt idx="226">
                  <c:v>19.977616503308038</c:v>
                </c:pt>
                <c:pt idx="227">
                  <c:v>22.068044797842823</c:v>
                </c:pt>
                <c:pt idx="228">
                  <c:v>21.20176191715742</c:v>
                </c:pt>
                <c:pt idx="229">
                  <c:v>21.023337667302822</c:v>
                </c:pt>
                <c:pt idx="230">
                  <c:v>21.368359550837077</c:v>
                </c:pt>
                <c:pt idx="231">
                  <c:v>22.096434260731339</c:v>
                </c:pt>
                <c:pt idx="232">
                  <c:v>22.409728519804805</c:v>
                </c:pt>
                <c:pt idx="233">
                  <c:v>24.409814945394697</c:v>
                </c:pt>
                <c:pt idx="234">
                  <c:v>22.3535131355757</c:v>
                </c:pt>
                <c:pt idx="235">
                  <c:v>22.749006213202982</c:v>
                </c:pt>
                <c:pt idx="236">
                  <c:v>22.622623200389757</c:v>
                </c:pt>
                <c:pt idx="237">
                  <c:v>21.482714686813683</c:v>
                </c:pt>
                <c:pt idx="238">
                  <c:v>22.039083897115589</c:v>
                </c:pt>
                <c:pt idx="239">
                  <c:v>22.030956573198267</c:v>
                </c:pt>
                <c:pt idx="240">
                  <c:v>22.968666420799682</c:v>
                </c:pt>
                <c:pt idx="241">
                  <c:v>21.62136800616107</c:v>
                </c:pt>
                <c:pt idx="242">
                  <c:v>21.383845825421396</c:v>
                </c:pt>
                <c:pt idx="243">
                  <c:v>23.521788411364252</c:v>
                </c:pt>
                <c:pt idx="244">
                  <c:v>23.413680949366775</c:v>
                </c:pt>
                <c:pt idx="245">
                  <c:v>23.486514333212799</c:v>
                </c:pt>
                <c:pt idx="246">
                  <c:v>23.96327132824231</c:v>
                </c:pt>
                <c:pt idx="247">
                  <c:v>23.879018406923272</c:v>
                </c:pt>
                <c:pt idx="248">
                  <c:v>24.331086353396735</c:v>
                </c:pt>
                <c:pt idx="249">
                  <c:v>25.814498969868858</c:v>
                </c:pt>
                <c:pt idx="250">
                  <c:v>26.372605881169722</c:v>
                </c:pt>
                <c:pt idx="251">
                  <c:v>27.568264685987458</c:v>
                </c:pt>
                <c:pt idx="252">
                  <c:v>30.408462622107987</c:v>
                </c:pt>
                <c:pt idx="253">
                  <c:v>27.622879790703312</c:v>
                </c:pt>
                <c:pt idx="254">
                  <c:v>30.056921730939877</c:v>
                </c:pt>
                <c:pt idx="255">
                  <c:v>30.986988844219525</c:v>
                </c:pt>
                <c:pt idx="256">
                  <c:v>32.4616549484671</c:v>
                </c:pt>
                <c:pt idx="257">
                  <c:v>31.824870660139787</c:v>
                </c:pt>
                <c:pt idx="258">
                  <c:v>33.496492731961482</c:v>
                </c:pt>
                <c:pt idx="259">
                  <c:v>31.401604010547747</c:v>
                </c:pt>
                <c:pt idx="260">
                  <c:v>31.370797284420949</c:v>
                </c:pt>
                <c:pt idx="261">
                  <c:v>32.097490516813615</c:v>
                </c:pt>
                <c:pt idx="262">
                  <c:v>30.385642972963456</c:v>
                </c:pt>
                <c:pt idx="263">
                  <c:v>29.086541706795177</c:v>
                </c:pt>
                <c:pt idx="264">
                  <c:v>27.951337428373098</c:v>
                </c:pt>
                <c:pt idx="265">
                  <c:v>28.549173890732828</c:v>
                </c:pt>
                <c:pt idx="266">
                  <c:v>29.310971846157699</c:v>
                </c:pt>
                <c:pt idx="267">
                  <c:v>30.468489926779526</c:v>
                </c:pt>
                <c:pt idx="268">
                  <c:v>31.039124792661116</c:v>
                </c:pt>
                <c:pt idx="269">
                  <c:v>32.339047621155302</c:v>
                </c:pt>
                <c:pt idx="270">
                  <c:v>34.623549749517075</c:v>
                </c:pt>
                <c:pt idx="271">
                  <c:v>37.593898194876616</c:v>
                </c:pt>
                <c:pt idx="272">
                  <c:v>38.351805407624632</c:v>
                </c:pt>
                <c:pt idx="273">
                  <c:v>37.622363686407034</c:v>
                </c:pt>
                <c:pt idx="274">
                  <c:v>36.750785065288547</c:v>
                </c:pt>
                <c:pt idx="275">
                  <c:v>36.400128371416699</c:v>
                </c:pt>
                <c:pt idx="276">
                  <c:v>33.850275990709818</c:v>
                </c:pt>
                <c:pt idx="277">
                  <c:v>32.897922764297164</c:v>
                </c:pt>
                <c:pt idx="278">
                  <c:v>32.861069255284718</c:v>
                </c:pt>
                <c:pt idx="279">
                  <c:v>32.865082013694327</c:v>
                </c:pt>
                <c:pt idx="280">
                  <c:v>32.55571212817518</c:v>
                </c:pt>
                <c:pt idx="281">
                  <c:v>32.570079449006954</c:v>
                </c:pt>
                <c:pt idx="282">
                  <c:v>32.972151079325769</c:v>
                </c:pt>
                <c:pt idx="283">
                  <c:v>30.260374690965211</c:v>
                </c:pt>
                <c:pt idx="284">
                  <c:v>31.100864171844005</c:v>
                </c:pt>
                <c:pt idx="285">
                  <c:v>31.866081895796889</c:v>
                </c:pt>
                <c:pt idx="286">
                  <c:v>31.575879561655199</c:v>
                </c:pt>
                <c:pt idx="287">
                  <c:v>34.337087962470711</c:v>
                </c:pt>
                <c:pt idx="288">
                  <c:v>35.79513839779969</c:v>
                </c:pt>
                <c:pt idx="289">
                  <c:v>36.2603187287068</c:v>
                </c:pt>
                <c:pt idx="290">
                  <c:v>36.420450690694764</c:v>
                </c:pt>
                <c:pt idx="291">
                  <c:v>38.005571782874419</c:v>
                </c:pt>
                <c:pt idx="292">
                  <c:v>37.58865659008449</c:v>
                </c:pt>
                <c:pt idx="293">
                  <c:v>36.042631034583806</c:v>
                </c:pt>
                <c:pt idx="294">
                  <c:v>35.818694071995047</c:v>
                </c:pt>
                <c:pt idx="295">
                  <c:v>39.179131201955222</c:v>
                </c:pt>
                <c:pt idx="296">
                  <c:v>42.470049802333108</c:v>
                </c:pt>
                <c:pt idx="297">
                  <c:v>40.546122007539687</c:v>
                </c:pt>
                <c:pt idx="298">
                  <c:v>40.588111514049189</c:v>
                </c:pt>
                <c:pt idx="299">
                  <c:v>42.810785652201844</c:v>
                </c:pt>
                <c:pt idx="300">
                  <c:v>40.317560442308043</c:v>
                </c:pt>
                <c:pt idx="301">
                  <c:v>42.143920639369632</c:v>
                </c:pt>
                <c:pt idx="302">
                  <c:v>44.838320673938043</c:v>
                </c:pt>
                <c:pt idx="303">
                  <c:v>45.451684121818751</c:v>
                </c:pt>
                <c:pt idx="304">
                  <c:v>47.08483702529324</c:v>
                </c:pt>
                <c:pt idx="305">
                  <c:v>50.644752377858723</c:v>
                </c:pt>
                <c:pt idx="306">
                  <c:v>52.792896092716681</c:v>
                </c:pt>
                <c:pt idx="307">
                  <c:v>52.19461472848171</c:v>
                </c:pt>
                <c:pt idx="308">
                  <c:v>56.990855161791458</c:v>
                </c:pt>
                <c:pt idx="309">
                  <c:v>57.966975198609774</c:v>
                </c:pt>
                <c:pt idx="310">
                  <c:v>63.143210930962468</c:v>
                </c:pt>
                <c:pt idx="311">
                  <c:v>65.33582825967467</c:v>
                </c:pt>
                <c:pt idx="312">
                  <c:v>71.244168257689964</c:v>
                </c:pt>
                <c:pt idx="313">
                  <c:v>69.8764644631745</c:v>
                </c:pt>
                <c:pt idx="314">
                  <c:v>71.894988419099604</c:v>
                </c:pt>
                <c:pt idx="315">
                  <c:v>73.083128260686166</c:v>
                </c:pt>
                <c:pt idx="316">
                  <c:v>80.719945035373982</c:v>
                </c:pt>
                <c:pt idx="317">
                  <c:v>83.300579792087376</c:v>
                </c:pt>
                <c:pt idx="318">
                  <c:v>86.6963555576571</c:v>
                </c:pt>
                <c:pt idx="319">
                  <c:v>84.550026611578105</c:v>
                </c:pt>
                <c:pt idx="320">
                  <c:v>85.08455785659595</c:v>
                </c:pt>
                <c:pt idx="321">
                  <c:v>80.98090914904914</c:v>
                </c:pt>
                <c:pt idx="322">
                  <c:v>81.198165681735773</c:v>
                </c:pt>
                <c:pt idx="323">
                  <c:v>82.521442319964976</c:v>
                </c:pt>
                <c:pt idx="324">
                  <c:v>82.917360002582257</c:v>
                </c:pt>
                <c:pt idx="325">
                  <c:v>85.215658068925023</c:v>
                </c:pt>
                <c:pt idx="326">
                  <c:v>80.933398660075326</c:v>
                </c:pt>
                <c:pt idx="327">
                  <c:v>85.800402782055457</c:v>
                </c:pt>
                <c:pt idx="328">
                  <c:v>91.907169815841428</c:v>
                </c:pt>
                <c:pt idx="329">
                  <c:v>92.180664011250386</c:v>
                </c:pt>
                <c:pt idx="330">
                  <c:v>90.716269296202256</c:v>
                </c:pt>
                <c:pt idx="331">
                  <c:v>87.571523112687146</c:v>
                </c:pt>
                <c:pt idx="332">
                  <c:v>82.670930354996116</c:v>
                </c:pt>
                <c:pt idx="333">
                  <c:v>78.03627947808009</c:v>
                </c:pt>
                <c:pt idx="334">
                  <c:v>81.372555454835648</c:v>
                </c:pt>
                <c:pt idx="335">
                  <c:v>77.821531946665203</c:v>
                </c:pt>
                <c:pt idx="336">
                  <c:v>81.542828199441971</c:v>
                </c:pt>
                <c:pt idx="337">
                  <c:v>87.552993281158152</c:v>
                </c:pt>
                <c:pt idx="338">
                  <c:v>89.940558022681898</c:v>
                </c:pt>
                <c:pt idx="339">
                  <c:v>91.278385625976355</c:v>
                </c:pt>
                <c:pt idx="340">
                  <c:v>92.528094753919945</c:v>
                </c:pt>
                <c:pt idx="341">
                  <c:v>93.233512909823489</c:v>
                </c:pt>
                <c:pt idx="342">
                  <c:v>92.595015122156454</c:v>
                </c:pt>
                <c:pt idx="343">
                  <c:v>94.526169479214118</c:v>
                </c:pt>
                <c:pt idx="344">
                  <c:v>94.781856879479349</c:v>
                </c:pt>
                <c:pt idx="345">
                  <c:v>86.805518372069955</c:v>
                </c:pt>
                <c:pt idx="346">
                  <c:v>92.130194354653668</c:v>
                </c:pt>
                <c:pt idx="347">
                  <c:v>89.605407115278666</c:v>
                </c:pt>
                <c:pt idx="348">
                  <c:v>96.676735789755327</c:v>
                </c:pt>
                <c:pt idx="349">
                  <c:v>95.892306562744594</c:v>
                </c:pt>
                <c:pt idx="350">
                  <c:v>97.645854240638158</c:v>
                </c:pt>
                <c:pt idx="351">
                  <c:v>94.776029917716386</c:v>
                </c:pt>
                <c:pt idx="352">
                  <c:v>105.48345433570466</c:v>
                </c:pt>
                <c:pt idx="353">
                  <c:v>112.8709039011103</c:v>
                </c:pt>
                <c:pt idx="354">
                  <c:v>111.16008911480894</c:v>
                </c:pt>
                <c:pt idx="355">
                  <c:v>110.18848163703532</c:v>
                </c:pt>
                <c:pt idx="356">
                  <c:v>117.77696934364823</c:v>
                </c:pt>
                <c:pt idx="357">
                  <c:v>121.42910404002275</c:v>
                </c:pt>
                <c:pt idx="358">
                  <c:v>119.00989787334932</c:v>
                </c:pt>
                <c:pt idx="359">
                  <c:v>114.98372566445904</c:v>
                </c:pt>
                <c:pt idx="360">
                  <c:v>121.02777414369137</c:v>
                </c:pt>
                <c:pt idx="361">
                  <c:v>120.80695336329384</c:v>
                </c:pt>
                <c:pt idx="362">
                  <c:v>120.09099856914989</c:v>
                </c:pt>
                <c:pt idx="363">
                  <c:v>128.43259553523859</c:v>
                </c:pt>
                <c:pt idx="364">
                  <c:v>124.31721120282741</c:v>
                </c:pt>
                <c:pt idx="365">
                  <c:v>136.47663347168316</c:v>
                </c:pt>
                <c:pt idx="366">
                  <c:v>132.07013532919632</c:v>
                </c:pt>
                <c:pt idx="367">
                  <c:v>137.55000471239211</c:v>
                </c:pt>
                <c:pt idx="368">
                  <c:v>148.41551651050534</c:v>
                </c:pt>
                <c:pt idx="369">
                  <c:v>147.95243265065375</c:v>
                </c:pt>
                <c:pt idx="370">
                  <c:v>140.92730426747565</c:v>
                </c:pt>
                <c:pt idx="371">
                  <c:v>144.64944772603158</c:v>
                </c:pt>
                <c:pt idx="372">
                  <c:v>147.99759737530255</c:v>
                </c:pt>
                <c:pt idx="373">
                  <c:v>142.12639140350129</c:v>
                </c:pt>
                <c:pt idx="374">
                  <c:v>151.12878779285401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75216"/>
        <c:axId val="516102824"/>
      </c:scatterChart>
      <c:valAx>
        <c:axId val="4090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102824"/>
        <c:crosses val="autoZero"/>
        <c:crossBetween val="midCat"/>
      </c:valAx>
      <c:valAx>
        <c:axId val="5161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07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'Exercício 1'!$C$5</c:f>
              <c:strCache>
                <c:ptCount val="1"/>
                <c:pt idx="0">
                  <c:v>Demanda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749125109361329E-2"/>
                  <c:y val="-0.1022685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'Exercício 1'!$B$6:$B$28</c:f>
              <c:numCache>
                <c:formatCode>General</c:formatCode>
                <c:ptCount val="23"/>
                <c:pt idx="0">
                  <c:v>595</c:v>
                </c:pt>
                <c:pt idx="1">
                  <c:v>388</c:v>
                </c:pt>
                <c:pt idx="2">
                  <c:v>316</c:v>
                </c:pt>
                <c:pt idx="3">
                  <c:v>314</c:v>
                </c:pt>
                <c:pt idx="4">
                  <c:v>546</c:v>
                </c:pt>
                <c:pt idx="5">
                  <c:v>498</c:v>
                </c:pt>
                <c:pt idx="6">
                  <c:v>426</c:v>
                </c:pt>
                <c:pt idx="7">
                  <c:v>306</c:v>
                </c:pt>
                <c:pt idx="8">
                  <c:v>595</c:v>
                </c:pt>
                <c:pt idx="9">
                  <c:v>375</c:v>
                </c:pt>
                <c:pt idx="10">
                  <c:v>390</c:v>
                </c:pt>
                <c:pt idx="11">
                  <c:v>308</c:v>
                </c:pt>
                <c:pt idx="12">
                  <c:v>375</c:v>
                </c:pt>
                <c:pt idx="13">
                  <c:v>585</c:v>
                </c:pt>
                <c:pt idx="14">
                  <c:v>425</c:v>
                </c:pt>
                <c:pt idx="15">
                  <c:v>416</c:v>
                </c:pt>
                <c:pt idx="16">
                  <c:v>547</c:v>
                </c:pt>
                <c:pt idx="17">
                  <c:v>516</c:v>
                </c:pt>
                <c:pt idx="18">
                  <c:v>572</c:v>
                </c:pt>
                <c:pt idx="19">
                  <c:v>443</c:v>
                </c:pt>
                <c:pt idx="20">
                  <c:v>424</c:v>
                </c:pt>
                <c:pt idx="21">
                  <c:v>569</c:v>
                </c:pt>
                <c:pt idx="22">
                  <c:v>367</c:v>
                </c:pt>
              </c:numCache>
            </c:numRef>
          </c:xVal>
          <c:yVal>
            <c:numRef>
              <c:f>'Exercício 1'!$C$6:$C$28</c:f>
              <c:numCache>
                <c:formatCode>General</c:formatCode>
                <c:ptCount val="23"/>
                <c:pt idx="0">
                  <c:v>466.5</c:v>
                </c:pt>
                <c:pt idx="1">
                  <c:v>321.59999999999997</c:v>
                </c:pt>
                <c:pt idx="2">
                  <c:v>271.2</c:v>
                </c:pt>
                <c:pt idx="3">
                  <c:v>269.79999999999995</c:v>
                </c:pt>
                <c:pt idx="4">
                  <c:v>432.2</c:v>
                </c:pt>
                <c:pt idx="5">
                  <c:v>398.59999999999997</c:v>
                </c:pt>
                <c:pt idx="6">
                  <c:v>348.2</c:v>
                </c:pt>
                <c:pt idx="7">
                  <c:v>264.2</c:v>
                </c:pt>
                <c:pt idx="8">
                  <c:v>466.5</c:v>
                </c:pt>
                <c:pt idx="9">
                  <c:v>312.5</c:v>
                </c:pt>
                <c:pt idx="10">
                  <c:v>323</c:v>
                </c:pt>
                <c:pt idx="11">
                  <c:v>265.60000000000002</c:v>
                </c:pt>
                <c:pt idx="12">
                  <c:v>312.5</c:v>
                </c:pt>
                <c:pt idx="13">
                  <c:v>459.5</c:v>
                </c:pt>
                <c:pt idx="14">
                  <c:v>347.5</c:v>
                </c:pt>
                <c:pt idx="15">
                  <c:v>341.2</c:v>
                </c:pt>
                <c:pt idx="16">
                  <c:v>432.9</c:v>
                </c:pt>
                <c:pt idx="17">
                  <c:v>411.2</c:v>
                </c:pt>
                <c:pt idx="18">
                  <c:v>450.4</c:v>
                </c:pt>
                <c:pt idx="19">
                  <c:v>360.09999999999997</c:v>
                </c:pt>
                <c:pt idx="20">
                  <c:v>346.79999999999995</c:v>
                </c:pt>
                <c:pt idx="21">
                  <c:v>448.29999999999995</c:v>
                </c:pt>
                <c:pt idx="22">
                  <c:v>306.89999999999998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96320"/>
        <c:axId val="335996712"/>
      </c:scatterChart>
      <c:valAx>
        <c:axId val="3359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996712"/>
        <c:crosses val="autoZero"/>
        <c:crossBetween val="midCat"/>
      </c:valAx>
      <c:valAx>
        <c:axId val="3359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9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18" Type="http://schemas.openxmlformats.org/officeDocument/2006/relationships/image" Target="../media/image20.emf"/><Relationship Id="rId3" Type="http://schemas.openxmlformats.org/officeDocument/2006/relationships/image" Target="../media/image5.png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17" Type="http://schemas.openxmlformats.org/officeDocument/2006/relationships/image" Target="../media/image19.emf"/><Relationship Id="rId2" Type="http://schemas.openxmlformats.org/officeDocument/2006/relationships/image" Target="../media/image4.png"/><Relationship Id="rId16" Type="http://schemas.openxmlformats.org/officeDocument/2006/relationships/image" Target="../media/image18.emf"/><Relationship Id="rId1" Type="http://schemas.openxmlformats.org/officeDocument/2006/relationships/image" Target="../media/image3.png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5" Type="http://schemas.openxmlformats.org/officeDocument/2006/relationships/image" Target="../media/image7.png"/><Relationship Id="rId15" Type="http://schemas.openxmlformats.org/officeDocument/2006/relationships/image" Target="../media/image17.emf"/><Relationship Id="rId10" Type="http://schemas.openxmlformats.org/officeDocument/2006/relationships/image" Target="../media/image12.emf"/><Relationship Id="rId4" Type="http://schemas.openxmlformats.org/officeDocument/2006/relationships/image" Target="../media/image6.png"/><Relationship Id="rId9" Type="http://schemas.openxmlformats.org/officeDocument/2006/relationships/image" Target="../media/image11.emf"/><Relationship Id="rId14" Type="http://schemas.openxmlformats.org/officeDocument/2006/relationships/image" Target="../media/image16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7" Type="http://schemas.openxmlformats.org/officeDocument/2006/relationships/image" Target="../media/image25.emf"/><Relationship Id="rId2" Type="http://schemas.openxmlformats.org/officeDocument/2006/relationships/image" Target="../media/image10.emf"/><Relationship Id="rId1" Type="http://schemas.openxmlformats.org/officeDocument/2006/relationships/image" Target="../media/image21.emf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11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22.emf"/><Relationship Id="rId1" Type="http://schemas.openxmlformats.org/officeDocument/2006/relationships/image" Target="../media/image10.emf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1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6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242795</xdr:colOff>
      <xdr:row>0</xdr:row>
      <xdr:rowOff>122517</xdr:rowOff>
    </xdr:from>
    <xdr:to>
      <xdr:col>9</xdr:col>
      <xdr:colOff>526677</xdr:colOff>
      <xdr:row>15</xdr:row>
      <xdr:rowOff>64246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324971</xdr:colOff>
      <xdr:row>6</xdr:row>
      <xdr:rowOff>14948</xdr:rowOff>
    </xdr:from>
    <xdr:to>
      <xdr:col>13</xdr:col>
      <xdr:colOff>608853</xdr:colOff>
      <xdr:row>20</xdr:row>
      <xdr:rowOff>143442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171450</xdr:rowOff>
    </xdr:from>
    <xdr:to>
      <xdr:col>14</xdr:col>
      <xdr:colOff>444500</xdr:colOff>
      <xdr:row>7</xdr:row>
      <xdr:rowOff>127000</xdr:rowOff>
    </xdr:to>
    <xdr:sp macro="" textlink="">
      <xdr:nvSpPr>
        <xdr:cNvPr id="2" name="CaixaDeTexto 1"/>
        <xdr:cNvSpPr txBox="1"/>
      </xdr:nvSpPr>
      <xdr:spPr>
        <a:xfrm>
          <a:off x="3105150" y="355600"/>
          <a:ext cx="6483350" cy="1060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Identifique</a:t>
          </a:r>
          <a:r>
            <a:rPr lang="pt-BR" sz="1100" baseline="0"/>
            <a:t> os outliers presentes na amostra da variável X.</a:t>
          </a:r>
          <a:endParaRPr lang="pt-B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0</xdr:row>
      <xdr:rowOff>127000</xdr:rowOff>
    </xdr:from>
    <xdr:to>
      <xdr:col>18</xdr:col>
      <xdr:colOff>38100</xdr:colOff>
      <xdr:row>13</xdr:row>
      <xdr:rowOff>12700</xdr:rowOff>
    </xdr:to>
    <xdr:sp macro="" textlink="">
      <xdr:nvSpPr>
        <xdr:cNvPr id="2" name="CaixaDeTexto 1"/>
        <xdr:cNvSpPr txBox="1"/>
      </xdr:nvSpPr>
      <xdr:spPr>
        <a:xfrm>
          <a:off x="5854700" y="127000"/>
          <a:ext cx="5740400" cy="227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</a:t>
          </a:r>
          <a:r>
            <a:rPr lang="pt-BR" sz="1100" baseline="0"/>
            <a:t> executivo de uma empresa deseja prever o volume de vendas (em R$ mil) e a qualidade do ajuste de poder explicativo do número de clientes em 15 semanas consecutivas de sua coleta de dados para composição de sua amostra.</a:t>
          </a:r>
        </a:p>
        <a:p>
          <a:endParaRPr lang="pt-BR" sz="1100" baseline="0"/>
        </a:p>
        <a:p>
          <a:r>
            <a:rPr lang="pt-BR" sz="1100" baseline="0"/>
            <a:t>Ele sabe que a estatística DW pode lhe fornecer uma avaliação mais apurada da qualidade de seu modelo de previsão, todavia deseja medir em que nível esse efeito é captado para seus dados.</a:t>
          </a:r>
          <a:br>
            <a:rPr lang="pt-BR" sz="1100" baseline="0"/>
          </a:br>
          <a:endParaRPr lang="pt-BR" sz="1100" baseline="0"/>
        </a:p>
        <a:p>
          <a:r>
            <a:rPr lang="pt-BR" sz="1100" baseline="0"/>
            <a:t>Ajuste um modelo de regressão linear simples para prever as vendas em função do número de clientes e calcule a estatística DW a partir dos resíduos.</a:t>
          </a:r>
        </a:p>
        <a:p>
          <a:endParaRPr lang="pt-BR" sz="1100" baseline="0"/>
        </a:p>
        <a:p>
          <a:r>
            <a:rPr lang="pt-BR" sz="1100" baseline="0"/>
            <a:t>Que conclusão você obtém ?</a:t>
          </a:r>
          <a:endParaRPr lang="pt-BR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246529</xdr:colOff>
      <xdr:row>0</xdr:row>
      <xdr:rowOff>104589</xdr:rowOff>
    </xdr:from>
    <xdr:to>
      <xdr:col>13</xdr:col>
      <xdr:colOff>37353</xdr:colOff>
      <xdr:row>3</xdr:row>
      <xdr:rowOff>179294</xdr:rowOff>
    </xdr:to>
    <xdr:sp macro="" textlink="">
      <xdr:nvSpPr>
        <xdr:cNvPr id="3" name="CaixaDeTexto 2"/>
        <xdr:cNvSpPr txBox="1"/>
      </xdr:nvSpPr>
      <xdr:spPr>
        <a:xfrm>
          <a:off x="246529" y="104589"/>
          <a:ext cx="7590118" cy="634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Faça um gráfico de dispersão das VENDAS em</a:t>
          </a:r>
          <a:r>
            <a:rPr lang="pt-BR" sz="1100" baseline="0"/>
            <a:t> relação ao nível de demanda e reflita a respeito do resultado obtido.</a:t>
          </a:r>
        </a:p>
        <a:p>
          <a:r>
            <a:rPr lang="pt-BR" sz="1100" baseline="0"/>
            <a:t>Será que um nível de vendas maior é explicado por maior demanda ? Faz sentido (do ponto de vista econômico) estabelecer um relação de causa e efeito nessas duas variáveis ?</a:t>
          </a:r>
          <a:endParaRPr lang="pt-BR" sz="1100"/>
        </a:p>
      </xdr:txBody>
    </xdr:sp>
    <xdr:clientData/>
  </xdr:twoCellAnchor>
  <xdr:oneCellAnchor>
    <xdr:from>
      <xdr:col>4</xdr:col>
      <xdr:colOff>528378</xdr:colOff>
      <xdr:row>5</xdr:row>
      <xdr:rowOff>77796</xdr:rowOff>
    </xdr:from>
    <xdr:ext cx="4222917" cy="264560"/>
    <xdr:sp macro="" textlink="">
      <xdr:nvSpPr>
        <xdr:cNvPr id="4" name="CaixaDeTexto 3"/>
        <xdr:cNvSpPr txBox="1"/>
      </xdr:nvSpPr>
      <xdr:spPr>
        <a:xfrm rot="10800000" flipH="1" flipV="1">
          <a:off x="2814378" y="1011620"/>
          <a:ext cx="42229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Agora insira a reta de regressão</a:t>
          </a:r>
          <a:r>
            <a:rPr lang="pt-BR" sz="1100" baseline="0"/>
            <a:t> linear simples no gráfico de pontos!</a:t>
          </a:r>
          <a:endParaRPr lang="pt-BR" sz="1100"/>
        </a:p>
      </xdr:txBody>
    </xdr:sp>
    <xdr:clientData/>
  </xdr:oneCellAnchor>
  <xdr:twoCellAnchor>
    <xdr:from>
      <xdr:col>8</xdr:col>
      <xdr:colOff>33618</xdr:colOff>
      <xdr:row>9</xdr:row>
      <xdr:rowOff>2989</xdr:rowOff>
    </xdr:from>
    <xdr:to>
      <xdr:col>15</xdr:col>
      <xdr:colOff>317500</xdr:colOff>
      <xdr:row>23</xdr:row>
      <xdr:rowOff>131483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12</xdr:row>
      <xdr:rowOff>139700</xdr:rowOff>
    </xdr:from>
    <xdr:to>
      <xdr:col>13</xdr:col>
      <xdr:colOff>488088</xdr:colOff>
      <xdr:row>28</xdr:row>
      <xdr:rowOff>120650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9500"/>
          <a:ext cx="5364888" cy="292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596900</xdr:colOff>
      <xdr:row>3</xdr:row>
      <xdr:rowOff>0</xdr:rowOff>
    </xdr:from>
    <xdr:to>
      <xdr:col>17</xdr:col>
      <xdr:colOff>262218</xdr:colOff>
      <xdr:row>11</xdr:row>
      <xdr:rowOff>69850</xdr:rowOff>
    </xdr:to>
    <xdr:sp macro="" textlink="">
      <xdr:nvSpPr>
        <xdr:cNvPr id="3" name="CaixaDeTexto 2"/>
        <xdr:cNvSpPr txBox="1"/>
      </xdr:nvSpPr>
      <xdr:spPr>
        <a:xfrm>
          <a:off x="3035300" y="552450"/>
          <a:ext cx="7590118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Os</a:t>
          </a:r>
          <a:r>
            <a:rPr lang="pt-BR" sz="1100" baseline="0"/>
            <a:t> dados a seguir foram extraídos do livro do Gujarati, p. 30 (baixe o e-book no nosso repositório) e demonstram a relação entre consumo e renda numa economia (macro) na perspectiva keynesiana. Keynes defendia que quanto maior o nível de renda, maior tende a ser sua propensão marginal a consumir, ou seja, quanto maior a renda de determinado indivíduo, maior tende a ser sua chance ao consumo.</a:t>
          </a:r>
        </a:p>
        <a:p>
          <a:endParaRPr lang="pt-BR" sz="1100" baseline="0"/>
        </a:p>
        <a:p>
          <a:r>
            <a:rPr lang="pt-BR" sz="1100"/>
            <a:t>Replique o gráfico de dispersão extraído</a:t>
          </a:r>
          <a:r>
            <a:rPr lang="pt-BR" sz="1100" baseline="0"/>
            <a:t> do livro e explique por qual razão nem sempre essa relação se mostra 100% exata a partir do conceito do termo de erro presente numa análise de regressão.  (dica, leia a página 28 do Gujarati para fundamentar sua resposta)</a:t>
          </a:r>
          <a:endParaRPr lang="pt-BR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596900</xdr:colOff>
      <xdr:row>1</xdr:row>
      <xdr:rowOff>128740</xdr:rowOff>
    </xdr:from>
    <xdr:to>
      <xdr:col>16</xdr:col>
      <xdr:colOff>565150</xdr:colOff>
      <xdr:row>18</xdr:row>
      <xdr:rowOff>82550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7650" y="312890"/>
          <a:ext cx="6064250" cy="308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10</xdr:row>
      <xdr:rowOff>57150</xdr:rowOff>
    </xdr:from>
    <xdr:to>
      <xdr:col>17</xdr:col>
      <xdr:colOff>12700</xdr:colOff>
      <xdr:row>18</xdr:row>
      <xdr:rowOff>101600</xdr:rowOff>
    </xdr:to>
    <xdr:sp macro="" textlink="">
      <xdr:nvSpPr>
        <xdr:cNvPr id="5" name="CaixaDeTexto 4"/>
        <xdr:cNvSpPr txBox="1"/>
      </xdr:nvSpPr>
      <xdr:spPr>
        <a:xfrm>
          <a:off x="5619750" y="1898650"/>
          <a:ext cx="5918200" cy="151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Gere os gráficos de dispersão para lucratividade</a:t>
          </a:r>
          <a:r>
            <a:rPr lang="pt-BR" sz="1100" baseline="0"/>
            <a:t> x retorno das ações e outro para anos de estudo x salários.</a:t>
          </a:r>
        </a:p>
        <a:p>
          <a:endParaRPr lang="pt-BR" sz="1100" baseline="0"/>
        </a:p>
        <a:p>
          <a:r>
            <a:rPr lang="pt-BR" sz="1100" baseline="0"/>
            <a:t>Observando os gráficos explique as possíveis causas que podem explicar o componente de erro da relação presente entre ambas as variáveis. </a:t>
          </a:r>
        </a:p>
        <a:p>
          <a:endParaRPr lang="pt-BR" sz="1100" baseline="0"/>
        </a:p>
        <a:p>
          <a:r>
            <a:rPr lang="pt-BR" sz="1100"/>
            <a:t>(Dica:</a:t>
          </a:r>
          <a:r>
            <a:rPr lang="pt-BR" sz="1100" baseline="0"/>
            <a:t> leia o item 3 da pág 28 do Gujarati para justificar sua resposta)</a:t>
          </a:r>
          <a:endParaRPr lang="pt-BR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362856</xdr:colOff>
      <xdr:row>1</xdr:row>
      <xdr:rowOff>45358</xdr:rowOff>
    </xdr:from>
    <xdr:to>
      <xdr:col>10</xdr:col>
      <xdr:colOff>526142</xdr:colOff>
      <xdr:row>6</xdr:row>
      <xdr:rowOff>163286</xdr:rowOff>
    </xdr:to>
    <xdr:sp macro="" textlink="">
      <xdr:nvSpPr>
        <xdr:cNvPr id="3" name="CaixaDeTexto 2"/>
        <xdr:cNvSpPr txBox="1"/>
      </xdr:nvSpPr>
      <xdr:spPr>
        <a:xfrm>
          <a:off x="1814285" y="226787"/>
          <a:ext cx="4417786" cy="102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Para as variáveis X e Y nesse</a:t>
          </a:r>
          <a:r>
            <a:rPr lang="pt-BR" sz="1100" baseline="0"/>
            <a:t> conjunto de dados, estime uma regressão linear simples via MQO e encontre os valores de beta0 e beta1.</a:t>
          </a:r>
        </a:p>
        <a:p>
          <a:endParaRPr lang="pt-BR" sz="1100" baseline="0"/>
        </a:p>
        <a:p>
          <a:r>
            <a:rPr lang="pt-BR" sz="1100"/>
            <a:t>Plote o gráfico de dispersão;</a:t>
          </a:r>
          <a:r>
            <a:rPr lang="pt-BR" sz="1100" baseline="0"/>
            <a:t> Descreva o resultado da interpretação do coeficiente beta1.</a:t>
          </a:r>
          <a:endParaRPr lang="pt-BR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1</xdr:row>
      <xdr:rowOff>171450</xdr:rowOff>
    </xdr:from>
    <xdr:to>
      <xdr:col>12</xdr:col>
      <xdr:colOff>419100</xdr:colOff>
      <xdr:row>8</xdr:row>
      <xdr:rowOff>177800</xdr:rowOff>
    </xdr:to>
    <xdr:sp macro="" textlink="">
      <xdr:nvSpPr>
        <xdr:cNvPr id="3" name="CaixaDeTexto 2"/>
        <xdr:cNvSpPr txBox="1"/>
      </xdr:nvSpPr>
      <xdr:spPr>
        <a:xfrm>
          <a:off x="2159000" y="355600"/>
          <a:ext cx="526415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Como você já sabe calcular beta0 e beta1</a:t>
          </a:r>
          <a:r>
            <a:rPr lang="pt-BR" sz="1100" baseline="0"/>
            <a:t> aqui no Excel e interpretá-los, calcule o valor de Y real - Y projetado e obtenha os resíduos.</a:t>
          </a:r>
        </a:p>
        <a:p>
          <a:endParaRPr lang="pt-BR" sz="1100" baseline="0"/>
        </a:p>
        <a:p>
          <a:r>
            <a:rPr lang="pt-BR" sz="1100" baseline="0"/>
            <a:t>Em seguida calcule SQRes que minimiza a soma dos quadrados dos resíduos. Como vc julga o ajuste desse modelo até etnão ?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15</xdr:row>
      <xdr:rowOff>38100</xdr:rowOff>
    </xdr:from>
    <xdr:to>
      <xdr:col>1</xdr:col>
      <xdr:colOff>1536700</xdr:colOff>
      <xdr:row>30</xdr:row>
      <xdr:rowOff>38100</xdr:rowOff>
    </xdr:to>
    <xdr:sp macro="" textlink="">
      <xdr:nvSpPr>
        <xdr:cNvPr id="2" name="CaixaDeTexto 1"/>
        <xdr:cNvSpPr txBox="1"/>
      </xdr:nvSpPr>
      <xdr:spPr>
        <a:xfrm>
          <a:off x="82550" y="2800350"/>
          <a:ext cx="2063750" cy="276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Se somarmos as despesas de consumo semanais das 60 famílias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da população e dividirmos esse total por 60, obteremos o número $ 121,20 ($ 7.272/60), que é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 média incondicional, ou esperada, das despesas de consumo semanais, E(Y);é incondicional no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sentido de que, para chegar a esse total, desconsideramos a classe de renda das várias famílias</a:t>
          </a:r>
          <a:endParaRPr lang="pt-BR" sz="1100" i="1"/>
        </a:p>
      </xdr:txBody>
    </xdr:sp>
    <xdr:clientData/>
  </xdr:twoCellAnchor>
  <xdr:twoCellAnchor>
    <xdr:from>
      <xdr:col>1</xdr:col>
      <xdr:colOff>1536700</xdr:colOff>
      <xdr:row>17</xdr:row>
      <xdr:rowOff>1</xdr:rowOff>
    </xdr:from>
    <xdr:to>
      <xdr:col>2</xdr:col>
      <xdr:colOff>596900</xdr:colOff>
      <xdr:row>22</xdr:row>
      <xdr:rowOff>130175</xdr:rowOff>
    </xdr:to>
    <xdr:cxnSp macro="">
      <xdr:nvCxnSpPr>
        <xdr:cNvPr id="4" name="Conector de seta reta 3"/>
        <xdr:cNvCxnSpPr>
          <a:stCxn id="2" idx="3"/>
        </xdr:cNvCxnSpPr>
      </xdr:nvCxnSpPr>
      <xdr:spPr>
        <a:xfrm flipV="1">
          <a:off x="2146300" y="3130551"/>
          <a:ext cx="1009650" cy="10509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6350</xdr:colOff>
      <xdr:row>4</xdr:row>
      <xdr:rowOff>19050</xdr:rowOff>
    </xdr:from>
    <xdr:to>
      <xdr:col>1</xdr:col>
      <xdr:colOff>1041400</xdr:colOff>
      <xdr:row>7</xdr:row>
      <xdr:rowOff>146050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" y="755650"/>
          <a:ext cx="1035050" cy="67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31750</xdr:colOff>
      <xdr:row>15</xdr:row>
      <xdr:rowOff>38100</xdr:rowOff>
    </xdr:from>
    <xdr:to>
      <xdr:col>12</xdr:col>
      <xdr:colOff>603250</xdr:colOff>
      <xdr:row>36</xdr:row>
      <xdr:rowOff>139700</xdr:rowOff>
    </xdr:to>
    <xdr:sp macro="" textlink="">
      <xdr:nvSpPr>
        <xdr:cNvPr id="7" name="CaixaDeTexto 6"/>
        <xdr:cNvSpPr txBox="1"/>
      </xdr:nvSpPr>
      <xdr:spPr>
        <a:xfrm>
          <a:off x="5029200" y="2800350"/>
          <a:ext cx="4229100" cy="396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Obviamente,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os diversos valores esperados condicionais de Y fornecidos na Tabela 2.1 são diferentes do valor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esperado incondicional de Y, $ 121,20. Quando perguntamos: “Qual o valor esperado das despesas de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consumo semanais médias de uma família?”, obtemos a resposta $ 121,20 (a média incondicional).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Mas se perguntarmos: “Qual o valor esperado das despesas de consumo semanais de uma família cuja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renda mensal é de $ 140?”, a resposta será $ 101 (a média condicional).</a:t>
          </a:r>
        </a:p>
        <a:p>
          <a:endParaRPr lang="pt-BR" sz="1100" b="0" i="1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Em outras palavras, se perguntássemos: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“Qual a melhor previsão (média) das despesas semanais de famílias com uma renda semanal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de $ 140?”, a resposta seria $ 101. Conhecer a classe de renda pode nos permitir prever melhor o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valor médio das despesas de consumo do que se não tivermos esse dado.4 Esta, provavelmente, é a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essência da análise de regressão, como descobriremos ao longo do livro.</a:t>
          </a:r>
          <a:endParaRPr lang="pt-BR" sz="1100" b="0" i="1"/>
        </a:p>
      </xdr:txBody>
    </xdr:sp>
    <xdr:clientData/>
  </xdr:twoCellAnchor>
  <xdr:twoCellAnchor>
    <xdr:from>
      <xdr:col>5</xdr:col>
      <xdr:colOff>247650</xdr:colOff>
      <xdr:row>13</xdr:row>
      <xdr:rowOff>146051</xdr:rowOff>
    </xdr:from>
    <xdr:to>
      <xdr:col>6</xdr:col>
      <xdr:colOff>31750</xdr:colOff>
      <xdr:row>25</xdr:row>
      <xdr:rowOff>180975</xdr:rowOff>
    </xdr:to>
    <xdr:cxnSp macro="">
      <xdr:nvCxnSpPr>
        <xdr:cNvPr id="9" name="Conector de seta reta 8"/>
        <xdr:cNvCxnSpPr>
          <a:stCxn id="7" idx="1"/>
        </xdr:cNvCxnSpPr>
      </xdr:nvCxnSpPr>
      <xdr:spPr>
        <a:xfrm flipH="1" flipV="1">
          <a:off x="4635500" y="2540001"/>
          <a:ext cx="393700" cy="2244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</xdr:row>
      <xdr:rowOff>2988</xdr:rowOff>
    </xdr:from>
    <xdr:to>
      <xdr:col>10</xdr:col>
      <xdr:colOff>283882</xdr:colOff>
      <xdr:row>20</xdr:row>
      <xdr:rowOff>131482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44450</xdr:rowOff>
    </xdr:from>
    <xdr:to>
      <xdr:col>8</xdr:col>
      <xdr:colOff>247650</xdr:colOff>
      <xdr:row>5</xdr:row>
      <xdr:rowOff>127000</xdr:rowOff>
    </xdr:to>
    <xdr:sp macro="" textlink="">
      <xdr:nvSpPr>
        <xdr:cNvPr id="2" name="CaixaDeTexto 1"/>
        <xdr:cNvSpPr txBox="1"/>
      </xdr:nvSpPr>
      <xdr:spPr>
        <a:xfrm>
          <a:off x="44450" y="44450"/>
          <a:ext cx="66802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Suponhamos que a frequência em</a:t>
          </a:r>
          <a:r>
            <a:rPr lang="pt-BR" sz="1100" baseline="0"/>
            <a:t> que as pessoas vão a um caixa eletrônico sacar dinheiro é relatada na tabela a seguir.  Assuma que coletamos uma amostra para um grupo de indivíduos em suas idas semanalmente durante um determinado período de tempo.</a:t>
          </a:r>
        </a:p>
        <a:p>
          <a:endParaRPr lang="pt-BR" sz="1100" baseline="0"/>
        </a:p>
        <a:p>
          <a:r>
            <a:rPr lang="pt-BR" sz="1100" baseline="0"/>
            <a:t>Calcule o valor esperado dos saques pela frequência em que as pessoas vão ao caixa eletrônico:</a:t>
          </a:r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117475</xdr:colOff>
      <xdr:row>4</xdr:row>
      <xdr:rowOff>152400</xdr:rowOff>
    </xdr:from>
    <xdr:to>
      <xdr:col>14</xdr:col>
      <xdr:colOff>422275</xdr:colOff>
      <xdr:row>19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5</xdr:row>
      <xdr:rowOff>76200</xdr:rowOff>
    </xdr:from>
    <xdr:to>
      <xdr:col>7</xdr:col>
      <xdr:colOff>457200</xdr:colOff>
      <xdr:row>8</xdr:row>
      <xdr:rowOff>158750</xdr:rowOff>
    </xdr:to>
    <xdr:sp macro="" textlink="">
      <xdr:nvSpPr>
        <xdr:cNvPr id="5" name="CaixaDeTexto 4"/>
        <xdr:cNvSpPr txBox="1"/>
      </xdr:nvSpPr>
      <xdr:spPr>
        <a:xfrm rot="16200000">
          <a:off x="5562600" y="1162050"/>
          <a:ext cx="6350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i="1"/>
            <a:t>Preço</a:t>
          </a:r>
        </a:p>
      </xdr:txBody>
    </xdr:sp>
    <xdr:clientData/>
  </xdr:twoCellAnchor>
  <xdr:twoCellAnchor>
    <xdr:from>
      <xdr:col>11</xdr:col>
      <xdr:colOff>520700</xdr:colOff>
      <xdr:row>18</xdr:row>
      <xdr:rowOff>38100</xdr:rowOff>
    </xdr:from>
    <xdr:to>
      <xdr:col>14</xdr:col>
      <xdr:colOff>127000</xdr:colOff>
      <xdr:row>19</xdr:row>
      <xdr:rowOff>158750</xdr:rowOff>
    </xdr:to>
    <xdr:sp macro="" textlink="">
      <xdr:nvSpPr>
        <xdr:cNvPr id="6" name="CaixaDeTexto 5"/>
        <xdr:cNvSpPr txBox="1"/>
      </xdr:nvSpPr>
      <xdr:spPr>
        <a:xfrm>
          <a:off x="8534400" y="3352800"/>
          <a:ext cx="14351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i="1"/>
            <a:t>Quantidade vendida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0</xdr:row>
      <xdr:rowOff>165100</xdr:rowOff>
    </xdr:from>
    <xdr:to>
      <xdr:col>17</xdr:col>
      <xdr:colOff>209550</xdr:colOff>
      <xdr:row>3</xdr:row>
      <xdr:rowOff>101600</xdr:rowOff>
    </xdr:to>
    <xdr:sp macro="" textlink="">
      <xdr:nvSpPr>
        <xdr:cNvPr id="3" name="CaixaDeTexto 2"/>
        <xdr:cNvSpPr txBox="1"/>
      </xdr:nvSpPr>
      <xdr:spPr>
        <a:xfrm>
          <a:off x="4800600" y="165100"/>
          <a:ext cx="4730750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Vamos calcular</a:t>
          </a:r>
          <a:r>
            <a:rPr lang="pt-BR" sz="1100" baseline="0"/>
            <a:t> os valores de resíduos para uma regressão linear simples entre X e Y e avaliaremos os resultados obtidos.</a:t>
          </a:r>
          <a:endParaRPr lang="pt-BR" sz="1100"/>
        </a:p>
      </xdr:txBody>
    </xdr:sp>
    <xdr:clientData/>
  </xdr:twoCellAnchor>
  <xdr:twoCellAnchor editAs="oneCell">
    <xdr:from>
      <xdr:col>7</xdr:col>
      <xdr:colOff>1211759</xdr:colOff>
      <xdr:row>6</xdr:row>
      <xdr:rowOff>0</xdr:rowOff>
    </xdr:from>
    <xdr:to>
      <xdr:col>18</xdr:col>
      <xdr:colOff>82550</xdr:colOff>
      <xdr:row>18</xdr:row>
      <xdr:rowOff>63500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9909" y="1104900"/>
          <a:ext cx="6192341" cy="227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158750</xdr:colOff>
      <xdr:row>2</xdr:row>
      <xdr:rowOff>152400</xdr:rowOff>
    </xdr:from>
    <xdr:to>
      <xdr:col>8</xdr:col>
      <xdr:colOff>457200</xdr:colOff>
      <xdr:row>4</xdr:row>
      <xdr:rowOff>25400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5550" y="520700"/>
          <a:ext cx="29845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209550</xdr:colOff>
      <xdr:row>2</xdr:row>
      <xdr:rowOff>171450</xdr:rowOff>
    </xdr:from>
    <xdr:to>
      <xdr:col>9</xdr:col>
      <xdr:colOff>450850</xdr:colOff>
      <xdr:row>4</xdr:row>
      <xdr:rowOff>12700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539750"/>
          <a:ext cx="241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203200</xdr:colOff>
      <xdr:row>2</xdr:row>
      <xdr:rowOff>165100</xdr:rowOff>
    </xdr:from>
    <xdr:to>
      <xdr:col>10</xdr:col>
      <xdr:colOff>425450</xdr:colOff>
      <xdr:row>4</xdr:row>
      <xdr:rowOff>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200" y="533400"/>
          <a:ext cx="2222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88900</xdr:colOff>
      <xdr:row>2</xdr:row>
      <xdr:rowOff>158750</xdr:rowOff>
    </xdr:from>
    <xdr:to>
      <xdr:col>11</xdr:col>
      <xdr:colOff>806450</xdr:colOff>
      <xdr:row>4</xdr:row>
      <xdr:rowOff>12700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527050"/>
          <a:ext cx="71755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190500</xdr:colOff>
      <xdr:row>2</xdr:row>
      <xdr:rowOff>158750</xdr:rowOff>
    </xdr:from>
    <xdr:to>
      <xdr:col>12</xdr:col>
      <xdr:colOff>457200</xdr:colOff>
      <xdr:row>4</xdr:row>
      <xdr:rowOff>6350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527050"/>
          <a:ext cx="266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34378</xdr:colOff>
      <xdr:row>18</xdr:row>
      <xdr:rowOff>95250</xdr:rowOff>
    </xdr:from>
    <xdr:to>
      <xdr:col>2</xdr:col>
      <xdr:colOff>260350</xdr:colOff>
      <xdr:row>21</xdr:row>
      <xdr:rowOff>0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978" y="3448050"/>
          <a:ext cx="835572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21</xdr:row>
      <xdr:rowOff>152524</xdr:rowOff>
    </xdr:from>
    <xdr:to>
      <xdr:col>2</xdr:col>
      <xdr:colOff>590550</xdr:colOff>
      <xdr:row>23</xdr:row>
      <xdr:rowOff>82549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4057774"/>
          <a:ext cx="1187450" cy="29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24</xdr:row>
      <xdr:rowOff>14084</xdr:rowOff>
    </xdr:from>
    <xdr:to>
      <xdr:col>2</xdr:col>
      <xdr:colOff>431800</xdr:colOff>
      <xdr:row>26</xdr:row>
      <xdr:rowOff>82550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4471784"/>
          <a:ext cx="1028700" cy="436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27</xdr:row>
      <xdr:rowOff>6710</xdr:rowOff>
    </xdr:from>
    <xdr:to>
      <xdr:col>3</xdr:col>
      <xdr:colOff>19050</xdr:colOff>
      <xdr:row>29</xdr:row>
      <xdr:rowOff>126999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5016860"/>
          <a:ext cx="1212850" cy="488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6574</xdr:colOff>
      <xdr:row>30</xdr:row>
      <xdr:rowOff>44450</xdr:rowOff>
    </xdr:from>
    <xdr:to>
      <xdr:col>3</xdr:col>
      <xdr:colOff>8367</xdr:colOff>
      <xdr:row>32</xdr:row>
      <xdr:rowOff>133350</xdr:rowOff>
    </xdr:to>
    <xdr:pic>
      <xdr:nvPicPr>
        <xdr:cNvPr id="12" name="Imagem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174" y="5607050"/>
          <a:ext cx="1220993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31750</xdr:colOff>
      <xdr:row>27</xdr:row>
      <xdr:rowOff>50800</xdr:rowOff>
    </xdr:from>
    <xdr:to>
      <xdr:col>16</xdr:col>
      <xdr:colOff>254000</xdr:colOff>
      <xdr:row>38</xdr:row>
      <xdr:rowOff>57150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2850" y="5060950"/>
          <a:ext cx="1441450" cy="20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13</xdr:row>
      <xdr:rowOff>19050</xdr:rowOff>
    </xdr:from>
    <xdr:to>
      <xdr:col>17</xdr:col>
      <xdr:colOff>12700</xdr:colOff>
      <xdr:row>21</xdr:row>
      <xdr:rowOff>50800</xdr:rowOff>
    </xdr:to>
    <xdr:pic>
      <xdr:nvPicPr>
        <xdr:cNvPr id="14" name="Imagem 1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2451100"/>
          <a:ext cx="18224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279400</xdr:colOff>
      <xdr:row>17</xdr:row>
      <xdr:rowOff>34925</xdr:rowOff>
    </xdr:from>
    <xdr:to>
      <xdr:col>14</xdr:col>
      <xdr:colOff>19050</xdr:colOff>
      <xdr:row>20</xdr:row>
      <xdr:rowOff>88900</xdr:rowOff>
    </xdr:to>
    <xdr:cxnSp macro="">
      <xdr:nvCxnSpPr>
        <xdr:cNvPr id="16" name="Conector em curva 15"/>
        <xdr:cNvCxnSpPr>
          <a:endCxn id="14" idx="1"/>
        </xdr:cNvCxnSpPr>
      </xdr:nvCxnSpPr>
      <xdr:spPr>
        <a:xfrm flipV="1">
          <a:off x="1498600" y="3203575"/>
          <a:ext cx="7321550" cy="606425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25400</xdr:colOff>
      <xdr:row>21</xdr:row>
      <xdr:rowOff>133350</xdr:rowOff>
    </xdr:from>
    <xdr:to>
      <xdr:col>17</xdr:col>
      <xdr:colOff>527050</xdr:colOff>
      <xdr:row>26</xdr:row>
      <xdr:rowOff>95250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0" y="4038600"/>
          <a:ext cx="2330450" cy="88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571500</xdr:colOff>
      <xdr:row>21</xdr:row>
      <xdr:rowOff>171450</xdr:rowOff>
    </xdr:from>
    <xdr:to>
      <xdr:col>14</xdr:col>
      <xdr:colOff>25400</xdr:colOff>
      <xdr:row>24</xdr:row>
      <xdr:rowOff>22225</xdr:rowOff>
    </xdr:to>
    <xdr:cxnSp macro="">
      <xdr:nvCxnSpPr>
        <xdr:cNvPr id="22" name="Conector em curva 21"/>
        <xdr:cNvCxnSpPr>
          <a:endCxn id="18" idx="1"/>
        </xdr:cNvCxnSpPr>
      </xdr:nvCxnSpPr>
      <xdr:spPr>
        <a:xfrm>
          <a:off x="1790700" y="4076700"/>
          <a:ext cx="7035800" cy="403225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431800</xdr:colOff>
      <xdr:row>27</xdr:row>
      <xdr:rowOff>31750</xdr:rowOff>
    </xdr:from>
    <xdr:to>
      <xdr:col>18</xdr:col>
      <xdr:colOff>120650</xdr:colOff>
      <xdr:row>29</xdr:row>
      <xdr:rowOff>158750</xdr:rowOff>
    </xdr:to>
    <xdr:pic>
      <xdr:nvPicPr>
        <xdr:cNvPr id="25" name="Imagem 2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2100" y="5041900"/>
          <a:ext cx="9080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44450</xdr:colOff>
      <xdr:row>38</xdr:row>
      <xdr:rowOff>133350</xdr:rowOff>
    </xdr:from>
    <xdr:to>
      <xdr:col>17</xdr:col>
      <xdr:colOff>88900</xdr:colOff>
      <xdr:row>41</xdr:row>
      <xdr:rowOff>171450</xdr:rowOff>
    </xdr:to>
    <xdr:pic>
      <xdr:nvPicPr>
        <xdr:cNvPr id="26" name="Imagem 2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5550" y="7169150"/>
          <a:ext cx="1873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69850</xdr:colOff>
      <xdr:row>42</xdr:row>
      <xdr:rowOff>101600</xdr:rowOff>
    </xdr:from>
    <xdr:to>
      <xdr:col>15</xdr:col>
      <xdr:colOff>342900</xdr:colOff>
      <xdr:row>45</xdr:row>
      <xdr:rowOff>82550</xdr:rowOff>
    </xdr:to>
    <xdr:pic>
      <xdr:nvPicPr>
        <xdr:cNvPr id="27" name="Imagem 2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0950" y="7874000"/>
          <a:ext cx="8826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482600</xdr:colOff>
      <xdr:row>34</xdr:row>
      <xdr:rowOff>127000</xdr:rowOff>
    </xdr:from>
    <xdr:to>
      <xdr:col>14</xdr:col>
      <xdr:colOff>69850</xdr:colOff>
      <xdr:row>44</xdr:row>
      <xdr:rowOff>0</xdr:rowOff>
    </xdr:to>
    <xdr:cxnSp macro="">
      <xdr:nvCxnSpPr>
        <xdr:cNvPr id="29" name="Conector em curva 28"/>
        <xdr:cNvCxnSpPr>
          <a:endCxn id="27" idx="1"/>
        </xdr:cNvCxnSpPr>
      </xdr:nvCxnSpPr>
      <xdr:spPr>
        <a:xfrm>
          <a:off x="2311400" y="6426200"/>
          <a:ext cx="6559550" cy="1714500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50800</xdr:colOff>
      <xdr:row>46</xdr:row>
      <xdr:rowOff>44450</xdr:rowOff>
    </xdr:from>
    <xdr:to>
      <xdr:col>17</xdr:col>
      <xdr:colOff>95250</xdr:colOff>
      <xdr:row>50</xdr:row>
      <xdr:rowOff>69850</xdr:rowOff>
    </xdr:to>
    <xdr:pic>
      <xdr:nvPicPr>
        <xdr:cNvPr id="31" name="Imagem 3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1900" y="8553450"/>
          <a:ext cx="18732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82550</xdr:colOff>
      <xdr:row>24</xdr:row>
      <xdr:rowOff>104775</xdr:rowOff>
    </xdr:from>
    <xdr:ext cx="927100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ixaDeTexto 31"/>
            <xdr:cNvSpPr txBox="1"/>
          </xdr:nvSpPr>
          <xdr:spPr>
            <a:xfrm>
              <a:off x="82550" y="4562475"/>
              <a:ext cx="927100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pt-BR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p>
                      <m:r>
                        <a:rPr lang="pt-B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pt-BR" sz="1100"/>
                <a:t>= variância constante</a:t>
              </a:r>
            </a:p>
          </xdr:txBody>
        </xdr:sp>
      </mc:Choice>
      <mc:Fallback xmlns="">
        <xdr:sp macro="" textlink="">
          <xdr:nvSpPr>
            <xdr:cNvPr id="32" name="CaixaDeTexto 31"/>
            <xdr:cNvSpPr txBox="1"/>
          </xdr:nvSpPr>
          <xdr:spPr>
            <a:xfrm>
              <a:off x="82550" y="4562475"/>
              <a:ext cx="927100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BR" sz="1100" b="0" i="0">
                  <a:latin typeface="Cambria Math" panose="02040503050406030204" pitchFamily="18" charset="0"/>
                </a:rPr>
                <a:t>2</a:t>
              </a:r>
              <a:r>
                <a:rPr lang="pt-BR" sz="1100"/>
                <a:t>= variância constante</a:t>
              </a:r>
            </a:p>
          </xdr:txBody>
        </xdr:sp>
      </mc:Fallback>
    </mc:AlternateContent>
    <xdr:clientData/>
  </xdr:oneCellAnchor>
  <xdr:twoCellAnchor editAs="oneCell">
    <xdr:from>
      <xdr:col>4</xdr:col>
      <xdr:colOff>19050</xdr:colOff>
      <xdr:row>23</xdr:row>
      <xdr:rowOff>19050</xdr:rowOff>
    </xdr:from>
    <xdr:to>
      <xdr:col>6</xdr:col>
      <xdr:colOff>274864</xdr:colOff>
      <xdr:row>24</xdr:row>
      <xdr:rowOff>177800</xdr:rowOff>
    </xdr:to>
    <xdr:pic>
      <xdr:nvPicPr>
        <xdr:cNvPr id="33" name="Imagem 32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1950" y="4292600"/>
          <a:ext cx="1475014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431800</xdr:colOff>
      <xdr:row>24</xdr:row>
      <xdr:rowOff>6350</xdr:rowOff>
    </xdr:from>
    <xdr:to>
      <xdr:col>4</xdr:col>
      <xdr:colOff>19050</xdr:colOff>
      <xdr:row>25</xdr:row>
      <xdr:rowOff>48317</xdr:rowOff>
    </xdr:to>
    <xdr:cxnSp macro="">
      <xdr:nvCxnSpPr>
        <xdr:cNvPr id="35" name="Conector em curva 34"/>
        <xdr:cNvCxnSpPr>
          <a:stCxn id="10" idx="3"/>
          <a:endCxn id="33" idx="1"/>
        </xdr:cNvCxnSpPr>
      </xdr:nvCxnSpPr>
      <xdr:spPr>
        <a:xfrm flipV="1">
          <a:off x="2095500" y="4464050"/>
          <a:ext cx="806450" cy="226117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274864</xdr:colOff>
      <xdr:row>24</xdr:row>
      <xdr:rowOff>6350</xdr:rowOff>
    </xdr:from>
    <xdr:to>
      <xdr:col>7</xdr:col>
      <xdr:colOff>590550</xdr:colOff>
      <xdr:row>24</xdr:row>
      <xdr:rowOff>107950</xdr:rowOff>
    </xdr:to>
    <xdr:cxnSp macro="">
      <xdr:nvCxnSpPr>
        <xdr:cNvPr id="38" name="Conector em curva 37"/>
        <xdr:cNvCxnSpPr>
          <a:stCxn id="33" idx="3"/>
        </xdr:cNvCxnSpPr>
      </xdr:nvCxnSpPr>
      <xdr:spPr>
        <a:xfrm>
          <a:off x="4376964" y="4464050"/>
          <a:ext cx="925286" cy="101600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438150</xdr:colOff>
      <xdr:row>36</xdr:row>
      <xdr:rowOff>152400</xdr:rowOff>
    </xdr:from>
    <xdr:to>
      <xdr:col>14</xdr:col>
      <xdr:colOff>50800</xdr:colOff>
      <xdr:row>48</xdr:row>
      <xdr:rowOff>57150</xdr:rowOff>
    </xdr:to>
    <xdr:cxnSp macro="">
      <xdr:nvCxnSpPr>
        <xdr:cNvPr id="28" name="Conector em curva 27"/>
        <xdr:cNvCxnSpPr>
          <a:endCxn id="31" idx="1"/>
        </xdr:cNvCxnSpPr>
      </xdr:nvCxnSpPr>
      <xdr:spPr>
        <a:xfrm>
          <a:off x="2101850" y="6819900"/>
          <a:ext cx="7194550" cy="2114550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431800</xdr:colOff>
      <xdr:row>25</xdr:row>
      <xdr:rowOff>48317</xdr:rowOff>
    </xdr:from>
    <xdr:to>
      <xdr:col>4</xdr:col>
      <xdr:colOff>19050</xdr:colOff>
      <xdr:row>26</xdr:row>
      <xdr:rowOff>107950</xdr:rowOff>
    </xdr:to>
    <xdr:cxnSp macro="">
      <xdr:nvCxnSpPr>
        <xdr:cNvPr id="17" name="Conector em curva 16"/>
        <xdr:cNvCxnSpPr>
          <a:stCxn id="10" idx="3"/>
        </xdr:cNvCxnSpPr>
      </xdr:nvCxnSpPr>
      <xdr:spPr>
        <a:xfrm>
          <a:off x="2095500" y="4690167"/>
          <a:ext cx="806450" cy="243783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584200</xdr:colOff>
      <xdr:row>0</xdr:row>
      <xdr:rowOff>57150</xdr:rowOff>
    </xdr:from>
    <xdr:to>
      <xdr:col>13</xdr:col>
      <xdr:colOff>444500</xdr:colOff>
      <xdr:row>5</xdr:row>
      <xdr:rowOff>12699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57150"/>
          <a:ext cx="4457700" cy="876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25400</xdr:colOff>
      <xdr:row>8</xdr:row>
      <xdr:rowOff>165100</xdr:rowOff>
    </xdr:from>
    <xdr:to>
      <xdr:col>8</xdr:col>
      <xdr:colOff>1054100</xdr:colOff>
      <xdr:row>11</xdr:row>
      <xdr:rowOff>49416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1638300"/>
          <a:ext cx="1028700" cy="436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12700</xdr:colOff>
      <xdr:row>12</xdr:row>
      <xdr:rowOff>0</xdr:rowOff>
    </xdr:from>
    <xdr:to>
      <xdr:col>8</xdr:col>
      <xdr:colOff>336550</xdr:colOff>
      <xdr:row>13</xdr:row>
      <xdr:rowOff>38100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300" y="2209800"/>
          <a:ext cx="3238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82550</xdr:colOff>
      <xdr:row>14</xdr:row>
      <xdr:rowOff>38101</xdr:rowOff>
    </xdr:from>
    <xdr:to>
      <xdr:col>8</xdr:col>
      <xdr:colOff>1181100</xdr:colOff>
      <xdr:row>16</xdr:row>
      <xdr:rowOff>112345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9350" y="2616201"/>
          <a:ext cx="1098550" cy="442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558800</xdr:colOff>
      <xdr:row>17</xdr:row>
      <xdr:rowOff>13906</xdr:rowOff>
    </xdr:from>
    <xdr:to>
      <xdr:col>12</xdr:col>
      <xdr:colOff>139700</xdr:colOff>
      <xdr:row>20</xdr:row>
      <xdr:rowOff>57150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0" y="3144456"/>
          <a:ext cx="3568700" cy="595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558800</xdr:colOff>
      <xdr:row>22</xdr:row>
      <xdr:rowOff>68802</xdr:rowOff>
    </xdr:from>
    <xdr:to>
      <xdr:col>12</xdr:col>
      <xdr:colOff>431800</xdr:colOff>
      <xdr:row>24</xdr:row>
      <xdr:rowOff>133349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0" y="4120102"/>
          <a:ext cx="3860800" cy="432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570606</xdr:colOff>
      <xdr:row>27</xdr:row>
      <xdr:rowOff>146050</xdr:rowOff>
    </xdr:from>
    <xdr:to>
      <xdr:col>12</xdr:col>
      <xdr:colOff>273050</xdr:colOff>
      <xdr:row>39</xdr:row>
      <xdr:rowOff>101600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7806" y="5118100"/>
          <a:ext cx="3690244" cy="216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527050</xdr:colOff>
      <xdr:row>7</xdr:row>
      <xdr:rowOff>31750</xdr:rowOff>
    </xdr:from>
    <xdr:to>
      <xdr:col>10</xdr:col>
      <xdr:colOff>946150</xdr:colOff>
      <xdr:row>9</xdr:row>
      <xdr:rowOff>100216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550" y="1320800"/>
          <a:ext cx="1028700" cy="436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273050</xdr:colOff>
      <xdr:row>10</xdr:row>
      <xdr:rowOff>165100</xdr:rowOff>
    </xdr:from>
    <xdr:to>
      <xdr:col>9</xdr:col>
      <xdr:colOff>596900</xdr:colOff>
      <xdr:row>12</xdr:row>
      <xdr:rowOff>19050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7550" y="2006600"/>
          <a:ext cx="3238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520700</xdr:colOff>
      <xdr:row>13</xdr:row>
      <xdr:rowOff>57151</xdr:rowOff>
    </xdr:from>
    <xdr:to>
      <xdr:col>11</xdr:col>
      <xdr:colOff>6350</xdr:colOff>
      <xdr:row>15</xdr:row>
      <xdr:rowOff>131395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200" y="2451101"/>
          <a:ext cx="1098550" cy="442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63500</xdr:colOff>
      <xdr:row>0</xdr:row>
      <xdr:rowOff>0</xdr:rowOff>
    </xdr:from>
    <xdr:to>
      <xdr:col>11</xdr:col>
      <xdr:colOff>615950</xdr:colOff>
      <xdr:row>4</xdr:row>
      <xdr:rowOff>139699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9200" y="0"/>
          <a:ext cx="4457700" cy="876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16</xdr:row>
      <xdr:rowOff>52006</xdr:rowOff>
    </xdr:from>
    <xdr:to>
      <xdr:col>10</xdr:col>
      <xdr:colOff>876300</xdr:colOff>
      <xdr:row>19</xdr:row>
      <xdr:rowOff>95250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2998406"/>
          <a:ext cx="3568700" cy="595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654050</xdr:colOff>
      <xdr:row>5</xdr:row>
      <xdr:rowOff>6350</xdr:rowOff>
    </xdr:from>
    <xdr:to>
      <xdr:col>10</xdr:col>
      <xdr:colOff>768350</xdr:colOff>
      <xdr:row>16</xdr:row>
      <xdr:rowOff>158750</xdr:rowOff>
    </xdr:to>
    <xdr:cxnSp macro="">
      <xdr:nvCxnSpPr>
        <xdr:cNvPr id="9" name="Conector de seta reta 8"/>
        <xdr:cNvCxnSpPr/>
      </xdr:nvCxnSpPr>
      <xdr:spPr>
        <a:xfrm flipH="1" flipV="1">
          <a:off x="2114550" y="927100"/>
          <a:ext cx="4787900" cy="2178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298450</xdr:colOff>
      <xdr:row>12</xdr:row>
      <xdr:rowOff>19050</xdr:rowOff>
    </xdr:from>
    <xdr:to>
      <xdr:col>9</xdr:col>
      <xdr:colOff>434975</xdr:colOff>
      <xdr:row>17</xdr:row>
      <xdr:rowOff>88900</xdr:rowOff>
    </xdr:to>
    <xdr:cxnSp macro="">
      <xdr:nvCxnSpPr>
        <xdr:cNvPr id="12" name="Conector de seta reta 11"/>
        <xdr:cNvCxnSpPr>
          <a:endCxn id="3" idx="2"/>
        </xdr:cNvCxnSpPr>
      </xdr:nvCxnSpPr>
      <xdr:spPr>
        <a:xfrm flipV="1">
          <a:off x="5822950" y="2228850"/>
          <a:ext cx="136525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577850</xdr:colOff>
      <xdr:row>22</xdr:row>
      <xdr:rowOff>142948</xdr:rowOff>
    </xdr:from>
    <xdr:to>
      <xdr:col>12</xdr:col>
      <xdr:colOff>31750</xdr:colOff>
      <xdr:row>25</xdr:row>
      <xdr:rowOff>95249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3550" y="4194248"/>
          <a:ext cx="4502150" cy="504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209176</xdr:colOff>
      <xdr:row>0</xdr:row>
      <xdr:rowOff>14941</xdr:rowOff>
    </xdr:from>
    <xdr:to>
      <xdr:col>9</xdr:col>
      <xdr:colOff>373529</xdr:colOff>
      <xdr:row>4</xdr:row>
      <xdr:rowOff>29882</xdr:rowOff>
    </xdr:to>
    <xdr:sp macro="" textlink="">
      <xdr:nvSpPr>
        <xdr:cNvPr id="4" name="CaixaDeTexto 3"/>
        <xdr:cNvSpPr txBox="1"/>
      </xdr:nvSpPr>
      <xdr:spPr>
        <a:xfrm>
          <a:off x="209176" y="14941"/>
          <a:ext cx="6387353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 valor da cotação das ações da empresa X estão plotadas no gráfico a</a:t>
          </a:r>
          <a:r>
            <a:rPr lang="pt-BR" sz="1100" baseline="0"/>
            <a:t> seguir. Regrida uma contra a outra (ações da empresa X como a ser prevista e subsidária como explicativa) e plote o gráfico de resíduos. Você nota algum padrão de autocorrelação nos resíduos ? Justifique sua resposta.</a:t>
          </a:r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11</xdr:col>
      <xdr:colOff>463176</xdr:colOff>
      <xdr:row>2</xdr:row>
      <xdr:rowOff>119529</xdr:rowOff>
    </xdr:from>
    <xdr:to>
      <xdr:col>19</xdr:col>
      <xdr:colOff>134470</xdr:colOff>
      <xdr:row>17</xdr:row>
      <xdr:rowOff>61258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433295</xdr:colOff>
      <xdr:row>17</xdr:row>
      <xdr:rowOff>119529</xdr:rowOff>
    </xdr:from>
    <xdr:to>
      <xdr:col>18</xdr:col>
      <xdr:colOff>577477</xdr:colOff>
      <xdr:row>44</xdr:row>
      <xdr:rowOff>91514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8530" y="3294529"/>
          <a:ext cx="4432300" cy="5014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705971</xdr:colOff>
      <xdr:row>361</xdr:row>
      <xdr:rowOff>2988</xdr:rowOff>
    </xdr:from>
    <xdr:to>
      <xdr:col>10</xdr:col>
      <xdr:colOff>489324</xdr:colOff>
      <xdr:row>375</xdr:row>
      <xdr:rowOff>131482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hozon/Monitoria-de-Econometria/blob/main/%5BDamodar_Gujarati%5D_Econometria_B_sica(z-lib.org)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1"/>
  <sheetViews>
    <sheetView tabSelected="1" zoomScale="85" zoomScaleNormal="85" workbookViewId="0">
      <selection activeCell="G21" sqref="G21"/>
    </sheetView>
  </sheetViews>
  <sheetFormatPr defaultRowHeight="14.5" x14ac:dyDescent="0.35"/>
  <cols>
    <col min="1" max="2" width="8.7265625" style="1"/>
  </cols>
  <sheetData>
    <row r="1" spans="1:2" x14ac:dyDescent="0.35">
      <c r="A1" s="2" t="s">
        <v>1</v>
      </c>
      <c r="B1" s="2" t="s">
        <v>0</v>
      </c>
    </row>
    <row r="2" spans="1:2" x14ac:dyDescent="0.35">
      <c r="A2" s="1">
        <v>102</v>
      </c>
      <c r="B2" s="1">
        <v>183</v>
      </c>
    </row>
    <row r="3" spans="1:2" x14ac:dyDescent="0.35">
      <c r="A3" s="1">
        <v>164</v>
      </c>
      <c r="B3" s="1">
        <v>146</v>
      </c>
    </row>
    <row r="4" spans="1:2" x14ac:dyDescent="0.35">
      <c r="A4" s="1">
        <v>146</v>
      </c>
      <c r="B4" s="1">
        <v>134</v>
      </c>
    </row>
    <row r="5" spans="1:2" x14ac:dyDescent="0.35">
      <c r="A5" s="1">
        <v>200</v>
      </c>
      <c r="B5" s="1">
        <v>100</v>
      </c>
    </row>
    <row r="6" spans="1:2" x14ac:dyDescent="0.35">
      <c r="A6" s="1">
        <v>100</v>
      </c>
      <c r="B6" s="1">
        <v>148</v>
      </c>
    </row>
    <row r="7" spans="1:2" x14ac:dyDescent="0.35">
      <c r="A7" s="1">
        <v>193</v>
      </c>
      <c r="B7" s="1">
        <v>130</v>
      </c>
    </row>
    <row r="8" spans="1:2" x14ac:dyDescent="0.35">
      <c r="A8" s="1">
        <v>105</v>
      </c>
      <c r="B8" s="1">
        <v>181</v>
      </c>
    </row>
    <row r="9" spans="1:2" x14ac:dyDescent="0.35">
      <c r="A9" s="1">
        <v>194</v>
      </c>
      <c r="B9" s="1">
        <v>127</v>
      </c>
    </row>
    <row r="10" spans="1:2" x14ac:dyDescent="0.35">
      <c r="A10" s="1">
        <v>126</v>
      </c>
      <c r="B10" s="1">
        <v>117</v>
      </c>
    </row>
    <row r="11" spans="1:2" x14ac:dyDescent="0.35">
      <c r="A11" s="1">
        <v>133</v>
      </c>
      <c r="B11" s="1">
        <v>193</v>
      </c>
    </row>
    <row r="12" spans="1:2" x14ac:dyDescent="0.35">
      <c r="A12" s="1">
        <v>104</v>
      </c>
      <c r="B12" s="1">
        <v>185</v>
      </c>
    </row>
    <row r="13" spans="1:2" x14ac:dyDescent="0.35">
      <c r="A13" s="1">
        <v>173</v>
      </c>
      <c r="B13" s="1">
        <v>182</v>
      </c>
    </row>
    <row r="14" spans="1:2" x14ac:dyDescent="0.35">
      <c r="A14" s="1">
        <v>178</v>
      </c>
      <c r="B14" s="1">
        <v>121</v>
      </c>
    </row>
    <row r="15" spans="1:2" x14ac:dyDescent="0.35">
      <c r="A15" s="1">
        <v>162</v>
      </c>
      <c r="B15" s="1">
        <v>110</v>
      </c>
    </row>
    <row r="16" spans="1:2" x14ac:dyDescent="0.35">
      <c r="A16" s="1">
        <v>166</v>
      </c>
      <c r="B16" s="1">
        <v>176</v>
      </c>
    </row>
    <row r="17" spans="1:2" x14ac:dyDescent="0.35">
      <c r="A17" s="1">
        <v>101</v>
      </c>
      <c r="B17" s="1">
        <v>177</v>
      </c>
    </row>
    <row r="18" spans="1:2" x14ac:dyDescent="0.35">
      <c r="A18" s="1">
        <v>166</v>
      </c>
      <c r="B18" s="1">
        <v>114</v>
      </c>
    </row>
    <row r="19" spans="1:2" x14ac:dyDescent="0.35">
      <c r="A19" s="1">
        <v>193</v>
      </c>
      <c r="B19" s="1">
        <v>200</v>
      </c>
    </row>
    <row r="20" spans="1:2" x14ac:dyDescent="0.35">
      <c r="A20" s="1">
        <v>144</v>
      </c>
      <c r="B20" s="1">
        <v>116</v>
      </c>
    </row>
    <row r="21" spans="1:2" x14ac:dyDescent="0.35">
      <c r="A21" s="3">
        <v>106</v>
      </c>
      <c r="B21" s="3">
        <v>170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71"/>
  <sheetViews>
    <sheetView zoomScale="85" zoomScaleNormal="85" workbookViewId="0">
      <pane ySplit="8" topLeftCell="A367" activePane="bottomLeft" state="frozen"/>
      <selection pane="bottomLeft" activeCell="C9" sqref="C9:C383"/>
    </sheetView>
  </sheetViews>
  <sheetFormatPr defaultRowHeight="14.5" x14ac:dyDescent="0.35"/>
  <cols>
    <col min="2" max="2" width="16.453125" style="1" customWidth="1"/>
    <col min="3" max="3" width="35.1796875" style="1" bestFit="1" customWidth="1"/>
    <col min="4" max="4" width="9.36328125" bestFit="1" customWidth="1"/>
    <col min="5" max="5" width="13.36328125" style="1" bestFit="1" customWidth="1"/>
    <col min="6" max="6" width="8.7265625" style="1"/>
  </cols>
  <sheetData>
    <row r="2" spans="2:6" x14ac:dyDescent="0.35">
      <c r="B2" s="1" t="s">
        <v>82</v>
      </c>
      <c r="C2" s="40">
        <v>0.01</v>
      </c>
    </row>
    <row r="3" spans="2:6" x14ac:dyDescent="0.35">
      <c r="B3" s="1" t="s">
        <v>83</v>
      </c>
      <c r="C3" s="40">
        <v>0.05</v>
      </c>
    </row>
    <row r="4" spans="2:6" x14ac:dyDescent="0.35">
      <c r="B4" s="1" t="s">
        <v>84</v>
      </c>
      <c r="C4" s="1">
        <v>2.4</v>
      </c>
    </row>
    <row r="8" spans="2:6" x14ac:dyDescent="0.35">
      <c r="B8" s="38" t="s">
        <v>80</v>
      </c>
      <c r="C8" s="42" t="s">
        <v>81</v>
      </c>
      <c r="D8" t="s">
        <v>85</v>
      </c>
      <c r="E8" s="1" t="s">
        <v>86</v>
      </c>
      <c r="F8" s="1" t="s">
        <v>87</v>
      </c>
    </row>
    <row r="9" spans="2:6" x14ac:dyDescent="0.35">
      <c r="B9" s="39">
        <v>36526</v>
      </c>
      <c r="C9" s="19">
        <f ca="1">C4*(1+F9)</f>
        <v>2.4465829120623659</v>
      </c>
      <c r="D9" s="41">
        <f>$C$2</f>
        <v>0.01</v>
      </c>
      <c r="E9" s="1">
        <f ca="1">$C$3*_xlfn.NORM.INV(RAND(),0,1)</f>
        <v>9.4095466926525928E-3</v>
      </c>
      <c r="F9" s="1">
        <f ca="1">E9+D9</f>
        <v>1.9409546692652595E-2</v>
      </c>
    </row>
    <row r="10" spans="2:6" x14ac:dyDescent="0.35">
      <c r="B10" s="39">
        <f>B9+1</f>
        <v>36527</v>
      </c>
      <c r="C10" s="19">
        <f ca="1">C9*(1+F10)</f>
        <v>2.4293091028957954</v>
      </c>
      <c r="D10" s="41">
        <f t="shared" ref="D10:D73" si="0">$C$2</f>
        <v>0.01</v>
      </c>
      <c r="E10" s="1">
        <f ca="1">$C$3*_xlfn.NORM.INV(RAND(),0,1)</f>
        <v>-1.7060381678219726E-2</v>
      </c>
      <c r="F10" s="1">
        <f ca="1">E10+D10</f>
        <v>-7.0603816782197262E-3</v>
      </c>
    </row>
    <row r="11" spans="2:6" x14ac:dyDescent="0.35">
      <c r="B11" s="39">
        <f t="shared" ref="B11:B74" si="1">B10+1</f>
        <v>36528</v>
      </c>
      <c r="C11" s="19">
        <f t="shared" ref="C11:C74" ca="1" si="2">C10*(1+F11)</f>
        <v>2.3911410987750656</v>
      </c>
      <c r="D11" s="41">
        <f t="shared" si="0"/>
        <v>0.01</v>
      </c>
      <c r="E11" s="1">
        <f t="shared" ref="E11:E74" ca="1" si="3">$C$3*_xlfn.NORM.INV(RAND(),0,1)</f>
        <v>-2.5711464660974098E-2</v>
      </c>
      <c r="F11" s="1">
        <f t="shared" ref="F11:F74" ca="1" si="4">E11+D11</f>
        <v>-1.5711464660974096E-2</v>
      </c>
    </row>
    <row r="12" spans="2:6" x14ac:dyDescent="0.35">
      <c r="B12" s="39">
        <f t="shared" si="1"/>
        <v>36529</v>
      </c>
      <c r="C12" s="19">
        <f t="shared" ca="1" si="2"/>
        <v>2.5758439362607271</v>
      </c>
      <c r="D12" s="41">
        <f t="shared" si="0"/>
        <v>0.01</v>
      </c>
      <c r="E12" s="1">
        <f t="shared" ca="1" si="3"/>
        <v>6.7244641723686244E-2</v>
      </c>
      <c r="F12" s="1">
        <f t="shared" ca="1" si="4"/>
        <v>7.7244641723686239E-2</v>
      </c>
    </row>
    <row r="13" spans="2:6" x14ac:dyDescent="0.35">
      <c r="B13" s="39">
        <f t="shared" si="1"/>
        <v>36530</v>
      </c>
      <c r="C13" s="19">
        <f t="shared" ca="1" si="2"/>
        <v>2.5714872969401417</v>
      </c>
      <c r="D13" s="41">
        <f t="shared" si="0"/>
        <v>0.01</v>
      </c>
      <c r="E13" s="1">
        <f t="shared" ca="1" si="3"/>
        <v>-1.1691344440265167E-2</v>
      </c>
      <c r="F13" s="1">
        <f t="shared" ca="1" si="4"/>
        <v>-1.6913444402651672E-3</v>
      </c>
    </row>
    <row r="14" spans="2:6" x14ac:dyDescent="0.35">
      <c r="B14" s="39">
        <f t="shared" si="1"/>
        <v>36531</v>
      </c>
      <c r="C14" s="19">
        <f t="shared" ca="1" si="2"/>
        <v>2.5781846602265928</v>
      </c>
      <c r="D14" s="41">
        <f t="shared" si="0"/>
        <v>0.01</v>
      </c>
      <c r="E14" s="1">
        <f t="shared" ca="1" si="3"/>
        <v>-7.3955293131642841E-3</v>
      </c>
      <c r="F14" s="1">
        <f t="shared" ca="1" si="4"/>
        <v>2.6044706868357161E-3</v>
      </c>
    </row>
    <row r="15" spans="2:6" x14ac:dyDescent="0.35">
      <c r="B15" s="39">
        <f t="shared" si="1"/>
        <v>36532</v>
      </c>
      <c r="C15" s="19">
        <f t="shared" ca="1" si="2"/>
        <v>2.7098685202960633</v>
      </c>
      <c r="D15" s="41">
        <f t="shared" si="0"/>
        <v>0.01</v>
      </c>
      <c r="E15" s="1">
        <f t="shared" ca="1" si="3"/>
        <v>4.1076194075988656E-2</v>
      </c>
      <c r="F15" s="1">
        <f t="shared" ca="1" si="4"/>
        <v>5.1076194075988658E-2</v>
      </c>
    </row>
    <row r="16" spans="2:6" x14ac:dyDescent="0.35">
      <c r="B16" s="39">
        <f t="shared" si="1"/>
        <v>36533</v>
      </c>
      <c r="C16" s="19">
        <f t="shared" ca="1" si="2"/>
        <v>2.7339794807243285</v>
      </c>
      <c r="D16" s="41">
        <f t="shared" si="0"/>
        <v>0.01</v>
      </c>
      <c r="E16" s="1">
        <f t="shared" ca="1" si="3"/>
        <v>-1.1025349578099542E-3</v>
      </c>
      <c r="F16" s="1">
        <f t="shared" ca="1" si="4"/>
        <v>8.8974650421900468E-3</v>
      </c>
    </row>
    <row r="17" spans="2:6" x14ac:dyDescent="0.35">
      <c r="B17" s="39">
        <f t="shared" si="1"/>
        <v>36534</v>
      </c>
      <c r="C17" s="19">
        <f t="shared" ca="1" si="2"/>
        <v>2.7684257368127905</v>
      </c>
      <c r="D17" s="41">
        <f t="shared" si="0"/>
        <v>0.01</v>
      </c>
      <c r="E17" s="1">
        <f t="shared" ca="1" si="3"/>
        <v>2.5993103939960576E-3</v>
      </c>
      <c r="F17" s="1">
        <f t="shared" ca="1" si="4"/>
        <v>1.2599310393996057E-2</v>
      </c>
    </row>
    <row r="18" spans="2:6" x14ac:dyDescent="0.35">
      <c r="B18" s="39">
        <f t="shared" si="1"/>
        <v>36535</v>
      </c>
      <c r="C18" s="19">
        <f t="shared" ca="1" si="2"/>
        <v>3.0133833128606118</v>
      </c>
      <c r="D18" s="41">
        <f t="shared" si="0"/>
        <v>0.01</v>
      </c>
      <c r="E18" s="1">
        <f t="shared" ca="1" si="3"/>
        <v>7.8482624905024029E-2</v>
      </c>
      <c r="F18" s="1">
        <f t="shared" ca="1" si="4"/>
        <v>8.8482624905024024E-2</v>
      </c>
    </row>
    <row r="19" spans="2:6" x14ac:dyDescent="0.35">
      <c r="B19" s="39">
        <f t="shared" si="1"/>
        <v>36536</v>
      </c>
      <c r="C19" s="19">
        <f t="shared" ca="1" si="2"/>
        <v>3.1305591370212151</v>
      </c>
      <c r="D19" s="41">
        <f t="shared" si="0"/>
        <v>0.01</v>
      </c>
      <c r="E19" s="1">
        <f t="shared" ca="1" si="3"/>
        <v>2.8885137400381962E-2</v>
      </c>
      <c r="F19" s="1">
        <f t="shared" ca="1" si="4"/>
        <v>3.8885137400381964E-2</v>
      </c>
    </row>
    <row r="20" spans="2:6" x14ac:dyDescent="0.35">
      <c r="B20" s="39">
        <f t="shared" si="1"/>
        <v>36537</v>
      </c>
      <c r="C20" s="19">
        <f t="shared" ca="1" si="2"/>
        <v>3.1645517539358874</v>
      </c>
      <c r="D20" s="41">
        <f t="shared" si="0"/>
        <v>0.01</v>
      </c>
      <c r="E20" s="1">
        <f t="shared" ca="1" si="3"/>
        <v>8.5832128602342228E-4</v>
      </c>
      <c r="F20" s="1">
        <f t="shared" ca="1" si="4"/>
        <v>1.0858321286023423E-2</v>
      </c>
    </row>
    <row r="21" spans="2:6" x14ac:dyDescent="0.35">
      <c r="B21" s="39">
        <f t="shared" si="1"/>
        <v>36538</v>
      </c>
      <c r="C21" s="19">
        <f t="shared" ca="1" si="2"/>
        <v>3.1609638801341542</v>
      </c>
      <c r="D21" s="41">
        <f t="shared" si="0"/>
        <v>0.01</v>
      </c>
      <c r="E21" s="1">
        <f t="shared" ca="1" si="3"/>
        <v>-1.1133769987256783E-2</v>
      </c>
      <c r="F21" s="1">
        <f t="shared" ca="1" si="4"/>
        <v>-1.133769987256783E-3</v>
      </c>
    </row>
    <row r="22" spans="2:6" x14ac:dyDescent="0.35">
      <c r="B22" s="39">
        <f t="shared" si="1"/>
        <v>36539</v>
      </c>
      <c r="C22" s="19">
        <f t="shared" ca="1" si="2"/>
        <v>3.5398074583124002</v>
      </c>
      <c r="D22" s="41">
        <f t="shared" si="0"/>
        <v>0.01</v>
      </c>
      <c r="E22" s="1">
        <f t="shared" ca="1" si="3"/>
        <v>0.10985065079648036</v>
      </c>
      <c r="F22" s="1">
        <f t="shared" ca="1" si="4"/>
        <v>0.11985065079648036</v>
      </c>
    </row>
    <row r="23" spans="2:6" x14ac:dyDescent="0.35">
      <c r="B23" s="39">
        <f t="shared" si="1"/>
        <v>36540</v>
      </c>
      <c r="C23" s="19">
        <f t="shared" ca="1" si="2"/>
        <v>3.5309086388030781</v>
      </c>
      <c r="D23" s="41">
        <f t="shared" si="0"/>
        <v>0.01</v>
      </c>
      <c r="E23" s="1">
        <f t="shared" ca="1" si="3"/>
        <v>-1.2513927555134514E-2</v>
      </c>
      <c r="F23" s="1">
        <f t="shared" ca="1" si="4"/>
        <v>-2.5139275551345139E-3</v>
      </c>
    </row>
    <row r="24" spans="2:6" x14ac:dyDescent="0.35">
      <c r="B24" s="39">
        <f t="shared" si="1"/>
        <v>36541</v>
      </c>
      <c r="C24" s="19">
        <f t="shared" ca="1" si="2"/>
        <v>3.6875127639646599</v>
      </c>
      <c r="D24" s="41">
        <f t="shared" si="0"/>
        <v>0.01</v>
      </c>
      <c r="E24" s="1">
        <f t="shared" ca="1" si="3"/>
        <v>3.4352358325155721E-2</v>
      </c>
      <c r="F24" s="1">
        <f t="shared" ca="1" si="4"/>
        <v>4.4352358325155723E-2</v>
      </c>
    </row>
    <row r="25" spans="2:6" x14ac:dyDescent="0.35">
      <c r="B25" s="39">
        <f t="shared" si="1"/>
        <v>36542</v>
      </c>
      <c r="C25" s="19">
        <f t="shared" ca="1" si="2"/>
        <v>3.8419696656740761</v>
      </c>
      <c r="D25" s="41">
        <f t="shared" si="0"/>
        <v>0.01</v>
      </c>
      <c r="E25" s="1">
        <f t="shared" ca="1" si="3"/>
        <v>3.1886472426294811E-2</v>
      </c>
      <c r="F25" s="1">
        <f t="shared" ca="1" si="4"/>
        <v>4.1886472426294813E-2</v>
      </c>
    </row>
    <row r="26" spans="2:6" x14ac:dyDescent="0.35">
      <c r="B26" s="39">
        <f t="shared" si="1"/>
        <v>36543</v>
      </c>
      <c r="C26" s="19">
        <f t="shared" ca="1" si="2"/>
        <v>3.7214719253885322</v>
      </c>
      <c r="D26" s="41">
        <f t="shared" si="0"/>
        <v>0.01</v>
      </c>
      <c r="E26" s="1">
        <f t="shared" ca="1" si="3"/>
        <v>-4.136353245110861E-2</v>
      </c>
      <c r="F26" s="1">
        <f t="shared" ca="1" si="4"/>
        <v>-3.1363532451108608E-2</v>
      </c>
    </row>
    <row r="27" spans="2:6" x14ac:dyDescent="0.35">
      <c r="B27" s="39">
        <f t="shared" si="1"/>
        <v>36544</v>
      </c>
      <c r="C27" s="19">
        <f t="shared" ca="1" si="2"/>
        <v>3.8196139997682432</v>
      </c>
      <c r="D27" s="41">
        <f t="shared" si="0"/>
        <v>0.01</v>
      </c>
      <c r="E27" s="1">
        <f t="shared" ca="1" si="3"/>
        <v>1.6371843277969873E-2</v>
      </c>
      <c r="F27" s="1">
        <f t="shared" ca="1" si="4"/>
        <v>2.6371843277969875E-2</v>
      </c>
    </row>
    <row r="28" spans="2:6" x14ac:dyDescent="0.35">
      <c r="B28" s="39">
        <f t="shared" si="1"/>
        <v>36545</v>
      </c>
      <c r="C28" s="19">
        <f t="shared" ca="1" si="2"/>
        <v>3.8254534946911374</v>
      </c>
      <c r="D28" s="41">
        <f t="shared" si="0"/>
        <v>0.01</v>
      </c>
      <c r="E28" s="1">
        <f t="shared" ca="1" si="3"/>
        <v>-8.4711819248623216E-3</v>
      </c>
      <c r="F28" s="1">
        <f t="shared" ca="1" si="4"/>
        <v>1.5288180751376786E-3</v>
      </c>
    </row>
    <row r="29" spans="2:6" x14ac:dyDescent="0.35">
      <c r="B29" s="39">
        <f t="shared" si="1"/>
        <v>36546</v>
      </c>
      <c r="C29" s="19">
        <f t="shared" ca="1" si="2"/>
        <v>3.9649176219591018</v>
      </c>
      <c r="D29" s="41">
        <f t="shared" si="0"/>
        <v>0.01</v>
      </c>
      <c r="E29" s="1">
        <f t="shared" ca="1" si="3"/>
        <v>2.6456887389040146E-2</v>
      </c>
      <c r="F29" s="1">
        <f t="shared" ca="1" si="4"/>
        <v>3.6456887389040148E-2</v>
      </c>
    </row>
    <row r="30" spans="2:6" x14ac:dyDescent="0.35">
      <c r="B30" s="39">
        <f t="shared" si="1"/>
        <v>36547</v>
      </c>
      <c r="C30" s="19">
        <f t="shared" ca="1" si="2"/>
        <v>3.673362150298634</v>
      </c>
      <c r="D30" s="41">
        <f t="shared" si="0"/>
        <v>0.01</v>
      </c>
      <c r="E30" s="1">
        <f t="shared" ca="1" si="3"/>
        <v>-8.3533803084768224E-2</v>
      </c>
      <c r="F30" s="1">
        <f t="shared" ca="1" si="4"/>
        <v>-7.3533803084768229E-2</v>
      </c>
    </row>
    <row r="31" spans="2:6" x14ac:dyDescent="0.35">
      <c r="B31" s="39">
        <f t="shared" si="1"/>
        <v>36548</v>
      </c>
      <c r="C31" s="19">
        <f t="shared" ca="1" si="2"/>
        <v>3.4552326130082411</v>
      </c>
      <c r="D31" s="41">
        <f t="shared" si="0"/>
        <v>0.01</v>
      </c>
      <c r="E31" s="1">
        <f t="shared" ca="1" si="3"/>
        <v>-6.9381440861380747E-2</v>
      </c>
      <c r="F31" s="1">
        <f t="shared" ca="1" si="4"/>
        <v>-5.9381440861380745E-2</v>
      </c>
    </row>
    <row r="32" spans="2:6" x14ac:dyDescent="0.35">
      <c r="B32" s="39">
        <f t="shared" si="1"/>
        <v>36549</v>
      </c>
      <c r="C32" s="19">
        <f t="shared" ca="1" si="2"/>
        <v>3.3688474022105908</v>
      </c>
      <c r="D32" s="41">
        <f t="shared" si="0"/>
        <v>0.01</v>
      </c>
      <c r="E32" s="1">
        <f t="shared" ca="1" si="3"/>
        <v>-3.5001272120559354E-2</v>
      </c>
      <c r="F32" s="1">
        <f t="shared" ca="1" si="4"/>
        <v>-2.5001272120559352E-2</v>
      </c>
    </row>
    <row r="33" spans="2:6" x14ac:dyDescent="0.35">
      <c r="B33" s="39">
        <f t="shared" si="1"/>
        <v>36550</v>
      </c>
      <c r="C33" s="19">
        <f t="shared" ca="1" si="2"/>
        <v>3.0497350558346383</v>
      </c>
      <c r="D33" s="41">
        <f t="shared" si="0"/>
        <v>0.01</v>
      </c>
      <c r="E33" s="1">
        <f t="shared" ca="1" si="3"/>
        <v>-0.104724488312102</v>
      </c>
      <c r="F33" s="1">
        <f t="shared" ca="1" si="4"/>
        <v>-9.4724488312102006E-2</v>
      </c>
    </row>
    <row r="34" spans="2:6" x14ac:dyDescent="0.35">
      <c r="B34" s="39">
        <f t="shared" si="1"/>
        <v>36551</v>
      </c>
      <c r="C34" s="19">
        <f t="shared" ca="1" si="2"/>
        <v>3.1652657574270315</v>
      </c>
      <c r="D34" s="41">
        <f t="shared" si="0"/>
        <v>0.01</v>
      </c>
      <c r="E34" s="1">
        <f t="shared" ca="1" si="3"/>
        <v>2.7882209266462184E-2</v>
      </c>
      <c r="F34" s="1">
        <f t="shared" ca="1" si="4"/>
        <v>3.7882209266462186E-2</v>
      </c>
    </row>
    <row r="35" spans="2:6" x14ac:dyDescent="0.35">
      <c r="B35" s="39">
        <f t="shared" si="1"/>
        <v>36552</v>
      </c>
      <c r="C35" s="19">
        <f t="shared" ca="1" si="2"/>
        <v>3.0405525942051437</v>
      </c>
      <c r="D35" s="41">
        <f t="shared" si="0"/>
        <v>0.01</v>
      </c>
      <c r="E35" s="1">
        <f t="shared" ca="1" si="3"/>
        <v>-4.9400534672091448E-2</v>
      </c>
      <c r="F35" s="1">
        <f t="shared" ca="1" si="4"/>
        <v>-3.9400534672091446E-2</v>
      </c>
    </row>
    <row r="36" spans="2:6" x14ac:dyDescent="0.35">
      <c r="B36" s="39">
        <f t="shared" si="1"/>
        <v>36553</v>
      </c>
      <c r="C36" s="19">
        <f t="shared" ca="1" si="2"/>
        <v>3.1361689302260016</v>
      </c>
      <c r="D36" s="41">
        <f t="shared" si="0"/>
        <v>0.01</v>
      </c>
      <c r="E36" s="1">
        <f t="shared" ca="1" si="3"/>
        <v>2.1447025847567587E-2</v>
      </c>
      <c r="F36" s="1">
        <f t="shared" ca="1" si="4"/>
        <v>3.1447025847567589E-2</v>
      </c>
    </row>
    <row r="37" spans="2:6" x14ac:dyDescent="0.35">
      <c r="B37" s="39">
        <f t="shared" si="1"/>
        <v>36554</v>
      </c>
      <c r="C37" s="19">
        <f t="shared" ca="1" si="2"/>
        <v>3.2415793156158856</v>
      </c>
      <c r="D37" s="41">
        <f t="shared" si="0"/>
        <v>0.01</v>
      </c>
      <c r="E37" s="1">
        <f t="shared" ca="1" si="3"/>
        <v>2.3611194975484938E-2</v>
      </c>
      <c r="F37" s="1">
        <f t="shared" ca="1" si="4"/>
        <v>3.361119497548494E-2</v>
      </c>
    </row>
    <row r="38" spans="2:6" x14ac:dyDescent="0.35">
      <c r="B38" s="39">
        <f t="shared" si="1"/>
        <v>36555</v>
      </c>
      <c r="C38" s="19">
        <f t="shared" ca="1" si="2"/>
        <v>3.4562604336095855</v>
      </c>
      <c r="D38" s="41">
        <f t="shared" si="0"/>
        <v>0.01</v>
      </c>
      <c r="E38" s="1">
        <f t="shared" ca="1" si="3"/>
        <v>5.6227322268346758E-2</v>
      </c>
      <c r="F38" s="1">
        <f t="shared" ca="1" si="4"/>
        <v>6.6227322268346753E-2</v>
      </c>
    </row>
    <row r="39" spans="2:6" x14ac:dyDescent="0.35">
      <c r="B39" s="39">
        <f t="shared" si="1"/>
        <v>36556</v>
      </c>
      <c r="C39" s="19">
        <f t="shared" ca="1" si="2"/>
        <v>3.0155434177315246</v>
      </c>
      <c r="D39" s="41">
        <f t="shared" si="0"/>
        <v>0.01</v>
      </c>
      <c r="E39" s="1">
        <f t="shared" ca="1" si="3"/>
        <v>-0.13751267572096493</v>
      </c>
      <c r="F39" s="1">
        <f t="shared" ca="1" si="4"/>
        <v>-0.12751267572096492</v>
      </c>
    </row>
    <row r="40" spans="2:6" x14ac:dyDescent="0.35">
      <c r="B40" s="39">
        <f t="shared" si="1"/>
        <v>36557</v>
      </c>
      <c r="C40" s="19">
        <f t="shared" ca="1" si="2"/>
        <v>3.1914113092760283</v>
      </c>
      <c r="D40" s="41">
        <f t="shared" si="0"/>
        <v>0.01</v>
      </c>
      <c r="E40" s="1">
        <f t="shared" ca="1" si="3"/>
        <v>4.8320464069723956E-2</v>
      </c>
      <c r="F40" s="1">
        <f t="shared" ca="1" si="4"/>
        <v>5.8320464069723958E-2</v>
      </c>
    </row>
    <row r="41" spans="2:6" x14ac:dyDescent="0.35">
      <c r="B41" s="39">
        <f t="shared" si="1"/>
        <v>36558</v>
      </c>
      <c r="C41" s="19">
        <f t="shared" ca="1" si="2"/>
        <v>3.2299575582598652</v>
      </c>
      <c r="D41" s="41">
        <f t="shared" si="0"/>
        <v>0.01</v>
      </c>
      <c r="E41" s="1">
        <f t="shared" ca="1" si="3"/>
        <v>2.0781200692621435E-3</v>
      </c>
      <c r="F41" s="1">
        <f t="shared" ca="1" si="4"/>
        <v>1.2078120069262144E-2</v>
      </c>
    </row>
    <row r="42" spans="2:6" x14ac:dyDescent="0.35">
      <c r="B42" s="39">
        <f t="shared" si="1"/>
        <v>36559</v>
      </c>
      <c r="C42" s="19">
        <f t="shared" ca="1" si="2"/>
        <v>3.0718724443464414</v>
      </c>
      <c r="D42" s="41">
        <f t="shared" si="0"/>
        <v>0.01</v>
      </c>
      <c r="E42" s="1">
        <f t="shared" ca="1" si="3"/>
        <v>-5.8943402834863157E-2</v>
      </c>
      <c r="F42" s="1">
        <f t="shared" ca="1" si="4"/>
        <v>-4.8943402834863155E-2</v>
      </c>
    </row>
    <row r="43" spans="2:6" x14ac:dyDescent="0.35">
      <c r="B43" s="39">
        <f t="shared" si="1"/>
        <v>36560</v>
      </c>
      <c r="C43" s="19">
        <f t="shared" ca="1" si="2"/>
        <v>2.9995191260607661</v>
      </c>
      <c r="D43" s="41">
        <f t="shared" si="0"/>
        <v>0.01</v>
      </c>
      <c r="E43" s="1">
        <f t="shared" ca="1" si="3"/>
        <v>-3.35534904513487E-2</v>
      </c>
      <c r="F43" s="1">
        <f t="shared" ca="1" si="4"/>
        <v>-2.3553490451348698E-2</v>
      </c>
    </row>
    <row r="44" spans="2:6" x14ac:dyDescent="0.35">
      <c r="B44" s="39">
        <f t="shared" si="1"/>
        <v>36561</v>
      </c>
      <c r="C44" s="19">
        <f t="shared" ca="1" si="2"/>
        <v>2.7067040285385411</v>
      </c>
      <c r="D44" s="41">
        <f t="shared" si="0"/>
        <v>0.01</v>
      </c>
      <c r="E44" s="1">
        <f t="shared" ca="1" si="3"/>
        <v>-0.10762068025442978</v>
      </c>
      <c r="F44" s="1">
        <f t="shared" ca="1" si="4"/>
        <v>-9.7620680254429784E-2</v>
      </c>
    </row>
    <row r="45" spans="2:6" x14ac:dyDescent="0.35">
      <c r="B45" s="39">
        <f t="shared" si="1"/>
        <v>36562</v>
      </c>
      <c r="C45" s="19">
        <f t="shared" ca="1" si="2"/>
        <v>2.7710793324503835</v>
      </c>
      <c r="D45" s="41">
        <f t="shared" si="0"/>
        <v>0.01</v>
      </c>
      <c r="E45" s="1">
        <f t="shared" ca="1" si="3"/>
        <v>1.3783650976646133E-2</v>
      </c>
      <c r="F45" s="1">
        <f t="shared" ca="1" si="4"/>
        <v>2.3783650976646135E-2</v>
      </c>
    </row>
    <row r="46" spans="2:6" x14ac:dyDescent="0.35">
      <c r="B46" s="39">
        <f t="shared" si="1"/>
        <v>36563</v>
      </c>
      <c r="C46" s="19">
        <f t="shared" ca="1" si="2"/>
        <v>2.6983751893150778</v>
      </c>
      <c r="D46" s="41">
        <f t="shared" si="0"/>
        <v>0.01</v>
      </c>
      <c r="E46" s="1">
        <f t="shared" ca="1" si="3"/>
        <v>-3.6236759909365569E-2</v>
      </c>
      <c r="F46" s="1">
        <f t="shared" ca="1" si="4"/>
        <v>-2.6236759909365567E-2</v>
      </c>
    </row>
    <row r="47" spans="2:6" x14ac:dyDescent="0.35">
      <c r="B47" s="39">
        <f t="shared" si="1"/>
        <v>36564</v>
      </c>
      <c r="C47" s="19">
        <f t="shared" ca="1" si="2"/>
        <v>2.5942808982052892</v>
      </c>
      <c r="D47" s="41">
        <f t="shared" si="0"/>
        <v>0.01</v>
      </c>
      <c r="E47" s="1">
        <f t="shared" ca="1" si="3"/>
        <v>-4.8576655878684705E-2</v>
      </c>
      <c r="F47" s="1">
        <f t="shared" ca="1" si="4"/>
        <v>-3.8576655878684703E-2</v>
      </c>
    </row>
    <row r="48" spans="2:6" x14ac:dyDescent="0.35">
      <c r="B48" s="39">
        <f t="shared" si="1"/>
        <v>36565</v>
      </c>
      <c r="C48" s="19">
        <f t="shared" ca="1" si="2"/>
        <v>2.6884850759942438</v>
      </c>
      <c r="D48" s="41">
        <f t="shared" si="0"/>
        <v>0.01</v>
      </c>
      <c r="E48" s="1">
        <f t="shared" ca="1" si="3"/>
        <v>2.631225047916938E-2</v>
      </c>
      <c r="F48" s="1">
        <f t="shared" ca="1" si="4"/>
        <v>3.6312250479169382E-2</v>
      </c>
    </row>
    <row r="49" spans="2:6" x14ac:dyDescent="0.35">
      <c r="B49" s="39">
        <f t="shared" si="1"/>
        <v>36566</v>
      </c>
      <c r="C49" s="19">
        <f t="shared" ca="1" si="2"/>
        <v>2.8555922943041474</v>
      </c>
      <c r="D49" s="41">
        <f t="shared" si="0"/>
        <v>0.01</v>
      </c>
      <c r="E49" s="1">
        <f t="shared" ca="1" si="3"/>
        <v>5.2156647177260075E-2</v>
      </c>
      <c r="F49" s="1">
        <f t="shared" ca="1" si="4"/>
        <v>6.2156647177260077E-2</v>
      </c>
    </row>
    <row r="50" spans="2:6" x14ac:dyDescent="0.35">
      <c r="B50" s="39">
        <f t="shared" si="1"/>
        <v>36567</v>
      </c>
      <c r="C50" s="19">
        <f t="shared" ca="1" si="2"/>
        <v>2.8680120358964158</v>
      </c>
      <c r="D50" s="41">
        <f t="shared" si="0"/>
        <v>0.01</v>
      </c>
      <c r="E50" s="1">
        <f t="shared" ca="1" si="3"/>
        <v>-5.650730107011003E-3</v>
      </c>
      <c r="F50" s="1">
        <f t="shared" ca="1" si="4"/>
        <v>4.3492698929889972E-3</v>
      </c>
    </row>
    <row r="51" spans="2:6" x14ac:dyDescent="0.35">
      <c r="B51" s="39">
        <f t="shared" si="1"/>
        <v>36568</v>
      </c>
      <c r="C51" s="19">
        <f t="shared" ca="1" si="2"/>
        <v>2.8582428914867291</v>
      </c>
      <c r="D51" s="41">
        <f t="shared" si="0"/>
        <v>0.01</v>
      </c>
      <c r="E51" s="1">
        <f t="shared" ca="1" si="3"/>
        <v>-1.3406242472979536E-2</v>
      </c>
      <c r="F51" s="1">
        <f t="shared" ca="1" si="4"/>
        <v>-3.406242472979536E-3</v>
      </c>
    </row>
    <row r="52" spans="2:6" x14ac:dyDescent="0.35">
      <c r="B52" s="39">
        <f t="shared" si="1"/>
        <v>36569</v>
      </c>
      <c r="C52" s="19">
        <f t="shared" ca="1" si="2"/>
        <v>2.7335303946313623</v>
      </c>
      <c r="D52" s="41">
        <f t="shared" si="0"/>
        <v>0.01</v>
      </c>
      <c r="E52" s="1">
        <f t="shared" ca="1" si="3"/>
        <v>-5.3632574833588402E-2</v>
      </c>
      <c r="F52" s="1">
        <f t="shared" ca="1" si="4"/>
        <v>-4.36325748335884E-2</v>
      </c>
    </row>
    <row r="53" spans="2:6" x14ac:dyDescent="0.35">
      <c r="B53" s="39">
        <f t="shared" si="1"/>
        <v>36570</v>
      </c>
      <c r="C53" s="19">
        <f t="shared" ca="1" si="2"/>
        <v>2.6124534552703795</v>
      </c>
      <c r="D53" s="41">
        <f t="shared" si="0"/>
        <v>0.01</v>
      </c>
      <c r="E53" s="1">
        <f t="shared" ca="1" si="3"/>
        <v>-5.4293247881485832E-2</v>
      </c>
      <c r="F53" s="1">
        <f t="shared" ca="1" si="4"/>
        <v>-4.429324788148583E-2</v>
      </c>
    </row>
    <row r="54" spans="2:6" x14ac:dyDescent="0.35">
      <c r="B54" s="39">
        <f t="shared" si="1"/>
        <v>36571</v>
      </c>
      <c r="C54" s="19">
        <f t="shared" ca="1" si="2"/>
        <v>2.6001017365271339</v>
      </c>
      <c r="D54" s="41">
        <f t="shared" si="0"/>
        <v>0.01</v>
      </c>
      <c r="E54" s="1">
        <f t="shared" ca="1" si="3"/>
        <v>-1.4728014854514235E-2</v>
      </c>
      <c r="F54" s="1">
        <f t="shared" ca="1" si="4"/>
        <v>-4.7280148545142345E-3</v>
      </c>
    </row>
    <row r="55" spans="2:6" x14ac:dyDescent="0.35">
      <c r="B55" s="39">
        <f t="shared" si="1"/>
        <v>36572</v>
      </c>
      <c r="C55" s="19">
        <f t="shared" ca="1" si="2"/>
        <v>2.5641659921096935</v>
      </c>
      <c r="D55" s="41">
        <f t="shared" si="0"/>
        <v>0.01</v>
      </c>
      <c r="E55" s="1">
        <f t="shared" ca="1" si="3"/>
        <v>-2.3820899356591568E-2</v>
      </c>
      <c r="F55" s="1">
        <f t="shared" ca="1" si="4"/>
        <v>-1.3820899356591568E-2</v>
      </c>
    </row>
    <row r="56" spans="2:6" x14ac:dyDescent="0.35">
      <c r="B56" s="39">
        <f t="shared" si="1"/>
        <v>36573</v>
      </c>
      <c r="C56" s="19">
        <f t="shared" ca="1" si="2"/>
        <v>2.4979886586351316</v>
      </c>
      <c r="D56" s="41">
        <f t="shared" si="0"/>
        <v>0.01</v>
      </c>
      <c r="E56" s="1">
        <f t="shared" ca="1" si="3"/>
        <v>-3.5808521631672419E-2</v>
      </c>
      <c r="F56" s="1">
        <f t="shared" ca="1" si="4"/>
        <v>-2.5808521631672417E-2</v>
      </c>
    </row>
    <row r="57" spans="2:6" x14ac:dyDescent="0.35">
      <c r="B57" s="39">
        <f t="shared" si="1"/>
        <v>36574</v>
      </c>
      <c r="C57" s="19">
        <f t="shared" ca="1" si="2"/>
        <v>2.563362072966584</v>
      </c>
      <c r="D57" s="41">
        <f t="shared" si="0"/>
        <v>0.01</v>
      </c>
      <c r="E57" s="1">
        <f t="shared" ca="1" si="3"/>
        <v>1.6170420792531316E-2</v>
      </c>
      <c r="F57" s="1">
        <f t="shared" ca="1" si="4"/>
        <v>2.6170420792531318E-2</v>
      </c>
    </row>
    <row r="58" spans="2:6" x14ac:dyDescent="0.35">
      <c r="B58" s="39">
        <f t="shared" si="1"/>
        <v>36575</v>
      </c>
      <c r="C58" s="19">
        <f t="shared" ca="1" si="2"/>
        <v>2.700768328346423</v>
      </c>
      <c r="D58" s="41">
        <f t="shared" si="0"/>
        <v>0.01</v>
      </c>
      <c r="E58" s="1">
        <f t="shared" ca="1" si="3"/>
        <v>4.3603919956893958E-2</v>
      </c>
      <c r="F58" s="1">
        <f t="shared" ca="1" si="4"/>
        <v>5.360391995689396E-2</v>
      </c>
    </row>
    <row r="59" spans="2:6" x14ac:dyDescent="0.35">
      <c r="B59" s="39">
        <f t="shared" si="1"/>
        <v>36576</v>
      </c>
      <c r="C59" s="19">
        <f t="shared" ca="1" si="2"/>
        <v>2.5406077309435084</v>
      </c>
      <c r="D59" s="41">
        <f t="shared" si="0"/>
        <v>0.01</v>
      </c>
      <c r="E59" s="1">
        <f t="shared" ca="1" si="3"/>
        <v>-6.9301864481273331E-2</v>
      </c>
      <c r="F59" s="1">
        <f t="shared" ca="1" si="4"/>
        <v>-5.9301864481273329E-2</v>
      </c>
    </row>
    <row r="60" spans="2:6" x14ac:dyDescent="0.35">
      <c r="B60" s="39">
        <f t="shared" si="1"/>
        <v>36577</v>
      </c>
      <c r="C60" s="19">
        <f t="shared" ca="1" si="2"/>
        <v>2.5869165675747872</v>
      </c>
      <c r="D60" s="41">
        <f t="shared" si="0"/>
        <v>0.01</v>
      </c>
      <c r="E60" s="1">
        <f t="shared" ca="1" si="3"/>
        <v>8.2274642666228786E-3</v>
      </c>
      <c r="F60" s="1">
        <f t="shared" ca="1" si="4"/>
        <v>1.8227464266622879E-2</v>
      </c>
    </row>
    <row r="61" spans="2:6" x14ac:dyDescent="0.35">
      <c r="B61" s="39">
        <f t="shared" si="1"/>
        <v>36578</v>
      </c>
      <c r="C61" s="19">
        <f t="shared" ca="1" si="2"/>
        <v>2.7326817447392604</v>
      </c>
      <c r="D61" s="41">
        <f t="shared" si="0"/>
        <v>0.01</v>
      </c>
      <c r="E61" s="1">
        <f t="shared" ca="1" si="3"/>
        <v>4.634707318803348E-2</v>
      </c>
      <c r="F61" s="1">
        <f t="shared" ca="1" si="4"/>
        <v>5.6347073188033482E-2</v>
      </c>
    </row>
    <row r="62" spans="2:6" x14ac:dyDescent="0.35">
      <c r="B62" s="39">
        <f t="shared" si="1"/>
        <v>36579</v>
      </c>
      <c r="C62" s="19">
        <f t="shared" ca="1" si="2"/>
        <v>2.7293253124502463</v>
      </c>
      <c r="D62" s="41">
        <f t="shared" si="0"/>
        <v>0.01</v>
      </c>
      <c r="E62" s="1">
        <f t="shared" ca="1" si="3"/>
        <v>-1.1228255831647993E-2</v>
      </c>
      <c r="F62" s="1">
        <f t="shared" ca="1" si="4"/>
        <v>-1.2282558316479928E-3</v>
      </c>
    </row>
    <row r="63" spans="2:6" x14ac:dyDescent="0.35">
      <c r="B63" s="39">
        <f t="shared" si="1"/>
        <v>36580</v>
      </c>
      <c r="C63" s="19">
        <f t="shared" ca="1" si="2"/>
        <v>2.5725098290944239</v>
      </c>
      <c r="D63" s="41">
        <f t="shared" si="0"/>
        <v>0.01</v>
      </c>
      <c r="E63" s="1">
        <f t="shared" ca="1" si="3"/>
        <v>-6.745576851556831E-2</v>
      </c>
      <c r="F63" s="1">
        <f t="shared" ca="1" si="4"/>
        <v>-5.7455768515568308E-2</v>
      </c>
    </row>
    <row r="64" spans="2:6" x14ac:dyDescent="0.35">
      <c r="B64" s="39">
        <f t="shared" si="1"/>
        <v>36581</v>
      </c>
      <c r="C64" s="19">
        <f t="shared" ca="1" si="2"/>
        <v>2.6664931087735368</v>
      </c>
      <c r="D64" s="41">
        <f t="shared" si="0"/>
        <v>0.01</v>
      </c>
      <c r="E64" s="1">
        <f t="shared" ca="1" si="3"/>
        <v>2.6533691189897835E-2</v>
      </c>
      <c r="F64" s="1">
        <f t="shared" ca="1" si="4"/>
        <v>3.6533691189897834E-2</v>
      </c>
    </row>
    <row r="65" spans="2:6" x14ac:dyDescent="0.35">
      <c r="B65" s="39">
        <f t="shared" si="1"/>
        <v>36582</v>
      </c>
      <c r="C65" s="19">
        <f t="shared" ca="1" si="2"/>
        <v>2.7726940150839567</v>
      </c>
      <c r="D65" s="41">
        <f t="shared" si="0"/>
        <v>0.01</v>
      </c>
      <c r="E65" s="1">
        <f t="shared" ca="1" si="3"/>
        <v>2.9827932035896867E-2</v>
      </c>
      <c r="F65" s="1">
        <f t="shared" ca="1" si="4"/>
        <v>3.9827932035896865E-2</v>
      </c>
    </row>
    <row r="66" spans="2:6" x14ac:dyDescent="0.35">
      <c r="B66" s="39">
        <f t="shared" si="1"/>
        <v>36583</v>
      </c>
      <c r="C66" s="19">
        <f t="shared" ca="1" si="2"/>
        <v>2.6789029490591529</v>
      </c>
      <c r="D66" s="41">
        <f t="shared" si="0"/>
        <v>0.01</v>
      </c>
      <c r="E66" s="1">
        <f t="shared" ca="1" si="3"/>
        <v>-4.3826691843587368E-2</v>
      </c>
      <c r="F66" s="1">
        <f t="shared" ca="1" si="4"/>
        <v>-3.3826691843587366E-2</v>
      </c>
    </row>
    <row r="67" spans="2:6" x14ac:dyDescent="0.35">
      <c r="B67" s="39">
        <f t="shared" si="1"/>
        <v>36584</v>
      </c>
      <c r="C67" s="19">
        <f t="shared" ca="1" si="2"/>
        <v>2.8330745508413093</v>
      </c>
      <c r="D67" s="41">
        <f t="shared" si="0"/>
        <v>0.01</v>
      </c>
      <c r="E67" s="1">
        <f t="shared" ca="1" si="3"/>
        <v>4.7550275136433263E-2</v>
      </c>
      <c r="F67" s="1">
        <f t="shared" ca="1" si="4"/>
        <v>5.7550275136433265E-2</v>
      </c>
    </row>
    <row r="68" spans="2:6" x14ac:dyDescent="0.35">
      <c r="B68" s="39">
        <f t="shared" si="1"/>
        <v>36585</v>
      </c>
      <c r="C68" s="19">
        <f t="shared" ca="1" si="2"/>
        <v>2.916970286812635</v>
      </c>
      <c r="D68" s="41">
        <f t="shared" si="0"/>
        <v>0.01</v>
      </c>
      <c r="E68" s="1">
        <f t="shared" ca="1" si="3"/>
        <v>1.9612964454610516E-2</v>
      </c>
      <c r="F68" s="1">
        <f t="shared" ca="1" si="4"/>
        <v>2.9612964454610514E-2</v>
      </c>
    </row>
    <row r="69" spans="2:6" x14ac:dyDescent="0.35">
      <c r="B69" s="39">
        <f t="shared" si="1"/>
        <v>36586</v>
      </c>
      <c r="C69" s="19">
        <f t="shared" ca="1" si="2"/>
        <v>2.8999592890666022</v>
      </c>
      <c r="D69" s="41">
        <f t="shared" si="0"/>
        <v>0.01</v>
      </c>
      <c r="E69" s="1">
        <f t="shared" ca="1" si="3"/>
        <v>-1.5831735010444877E-2</v>
      </c>
      <c r="F69" s="1">
        <f t="shared" ca="1" si="4"/>
        <v>-5.831735010444877E-3</v>
      </c>
    </row>
    <row r="70" spans="2:6" x14ac:dyDescent="0.35">
      <c r="B70" s="39">
        <f t="shared" si="1"/>
        <v>36587</v>
      </c>
      <c r="C70" s="19">
        <f t="shared" ca="1" si="2"/>
        <v>2.9337550237024157</v>
      </c>
      <c r="D70" s="41">
        <f t="shared" si="0"/>
        <v>0.01</v>
      </c>
      <c r="E70" s="1">
        <f t="shared" ca="1" si="3"/>
        <v>1.6538651984632944E-3</v>
      </c>
      <c r="F70" s="1">
        <f t="shared" ca="1" si="4"/>
        <v>1.1653865198463294E-2</v>
      </c>
    </row>
    <row r="71" spans="2:6" x14ac:dyDescent="0.35">
      <c r="B71" s="39">
        <f t="shared" si="1"/>
        <v>36588</v>
      </c>
      <c r="C71" s="19">
        <f t="shared" ca="1" si="2"/>
        <v>3.0974947096558036</v>
      </c>
      <c r="D71" s="41">
        <f t="shared" si="0"/>
        <v>0.01</v>
      </c>
      <c r="E71" s="1">
        <f t="shared" ca="1" si="3"/>
        <v>4.5812324011548569E-2</v>
      </c>
      <c r="F71" s="1">
        <f t="shared" ca="1" si="4"/>
        <v>5.5812324011548571E-2</v>
      </c>
    </row>
    <row r="72" spans="2:6" x14ac:dyDescent="0.35">
      <c r="B72" s="39">
        <f t="shared" si="1"/>
        <v>36589</v>
      </c>
      <c r="C72" s="19">
        <f t="shared" ca="1" si="2"/>
        <v>3.1763995108723071</v>
      </c>
      <c r="D72" s="41">
        <f t="shared" si="0"/>
        <v>0.01</v>
      </c>
      <c r="E72" s="1">
        <f t="shared" ca="1" si="3"/>
        <v>1.5473748500855906E-2</v>
      </c>
      <c r="F72" s="1">
        <f t="shared" ca="1" si="4"/>
        <v>2.5473748500855906E-2</v>
      </c>
    </row>
    <row r="73" spans="2:6" x14ac:dyDescent="0.35">
      <c r="B73" s="39">
        <f t="shared" si="1"/>
        <v>36590</v>
      </c>
      <c r="C73" s="19">
        <f t="shared" ca="1" si="2"/>
        <v>3.3943817892641737</v>
      </c>
      <c r="D73" s="41">
        <f t="shared" si="0"/>
        <v>0.01</v>
      </c>
      <c r="E73" s="1">
        <f t="shared" ca="1" si="3"/>
        <v>5.8625586185159596E-2</v>
      </c>
      <c r="F73" s="1">
        <f t="shared" ca="1" si="4"/>
        <v>6.8625586185159598E-2</v>
      </c>
    </row>
    <row r="74" spans="2:6" x14ac:dyDescent="0.35">
      <c r="B74" s="39">
        <f t="shared" si="1"/>
        <v>36591</v>
      </c>
      <c r="C74" s="19">
        <f t="shared" ca="1" si="2"/>
        <v>3.4713740268964441</v>
      </c>
      <c r="D74" s="41">
        <f t="shared" ref="D74:D137" si="5">$C$2</f>
        <v>0.01</v>
      </c>
      <c r="E74" s="1">
        <f t="shared" ca="1" si="3"/>
        <v>1.268225627293402E-2</v>
      </c>
      <c r="F74" s="1">
        <f t="shared" ca="1" si="4"/>
        <v>2.268225627293402E-2</v>
      </c>
    </row>
    <row r="75" spans="2:6" x14ac:dyDescent="0.35">
      <c r="B75" s="39">
        <f t="shared" ref="B75:B138" si="6">B74+1</f>
        <v>36592</v>
      </c>
      <c r="C75" s="19">
        <f t="shared" ref="C75:C138" ca="1" si="7">C74*(1+F75)</f>
        <v>3.6405160429828438</v>
      </c>
      <c r="D75" s="41">
        <f t="shared" si="5"/>
        <v>0.01</v>
      </c>
      <c r="E75" s="1">
        <f t="shared" ref="E75:E138" ca="1" si="8">$C$3*_xlfn.NORM.INV(RAND(),0,1)</f>
        <v>3.8724803140161725E-2</v>
      </c>
      <c r="F75" s="1">
        <f t="shared" ref="F75:F138" ca="1" si="9">E75+D75</f>
        <v>4.8724803140161727E-2</v>
      </c>
    </row>
    <row r="76" spans="2:6" x14ac:dyDescent="0.35">
      <c r="B76" s="39">
        <f t="shared" si="6"/>
        <v>36593</v>
      </c>
      <c r="C76" s="19">
        <f t="shared" ca="1" si="7"/>
        <v>3.7358174212397568</v>
      </c>
      <c r="D76" s="41">
        <f t="shared" si="5"/>
        <v>0.01</v>
      </c>
      <c r="E76" s="1">
        <f t="shared" ca="1" si="8"/>
        <v>1.6177986068927775E-2</v>
      </c>
      <c r="F76" s="1">
        <f t="shared" ca="1" si="9"/>
        <v>2.6177986068927774E-2</v>
      </c>
    </row>
    <row r="77" spans="2:6" x14ac:dyDescent="0.35">
      <c r="B77" s="39">
        <f t="shared" si="6"/>
        <v>36594</v>
      </c>
      <c r="C77" s="19">
        <f t="shared" ca="1" si="7"/>
        <v>3.7058752755932014</v>
      </c>
      <c r="D77" s="41">
        <f t="shared" si="5"/>
        <v>0.01</v>
      </c>
      <c r="E77" s="1">
        <f t="shared" ca="1" si="8"/>
        <v>-1.8014884634436661E-2</v>
      </c>
      <c r="F77" s="1">
        <f t="shared" ca="1" si="9"/>
        <v>-8.0148846344366611E-3</v>
      </c>
    </row>
    <row r="78" spans="2:6" x14ac:dyDescent="0.35">
      <c r="B78" s="39">
        <f t="shared" si="6"/>
        <v>36595</v>
      </c>
      <c r="C78" s="19">
        <f t="shared" ca="1" si="7"/>
        <v>3.8183112029366306</v>
      </c>
      <c r="D78" s="41">
        <f t="shared" si="5"/>
        <v>0.01</v>
      </c>
      <c r="E78" s="1">
        <f t="shared" ca="1" si="8"/>
        <v>2.0339911352098013E-2</v>
      </c>
      <c r="F78" s="1">
        <f t="shared" ca="1" si="9"/>
        <v>3.0339911352098015E-2</v>
      </c>
    </row>
    <row r="79" spans="2:6" x14ac:dyDescent="0.35">
      <c r="B79" s="39">
        <f t="shared" si="6"/>
        <v>36596</v>
      </c>
      <c r="C79" s="19">
        <f t="shared" ca="1" si="7"/>
        <v>3.8730251674864595</v>
      </c>
      <c r="D79" s="41">
        <f t="shared" si="5"/>
        <v>0.01</v>
      </c>
      <c r="E79" s="1">
        <f t="shared" ca="1" si="8"/>
        <v>4.3293622865913086E-3</v>
      </c>
      <c r="F79" s="1">
        <f t="shared" ca="1" si="9"/>
        <v>1.4329362286591308E-2</v>
      </c>
    </row>
    <row r="80" spans="2:6" x14ac:dyDescent="0.35">
      <c r="B80" s="39">
        <f t="shared" si="6"/>
        <v>36597</v>
      </c>
      <c r="C80" s="19">
        <f t="shared" ca="1" si="7"/>
        <v>3.9613738799183373</v>
      </c>
      <c r="D80" s="41">
        <f t="shared" si="5"/>
        <v>0.01</v>
      </c>
      <c r="E80" s="1">
        <f t="shared" ca="1" si="8"/>
        <v>1.2811293139418251E-2</v>
      </c>
      <c r="F80" s="1">
        <f t="shared" ca="1" si="9"/>
        <v>2.2811293139418251E-2</v>
      </c>
    </row>
    <row r="81" spans="2:6" x14ac:dyDescent="0.35">
      <c r="B81" s="39">
        <f t="shared" si="6"/>
        <v>36598</v>
      </c>
      <c r="C81" s="19">
        <f t="shared" ca="1" si="7"/>
        <v>4.2145792825661355</v>
      </c>
      <c r="D81" s="41">
        <f t="shared" si="5"/>
        <v>0.01</v>
      </c>
      <c r="E81" s="1">
        <f t="shared" ca="1" si="8"/>
        <v>5.3918582371481998E-2</v>
      </c>
      <c r="F81" s="1">
        <f t="shared" ca="1" si="9"/>
        <v>6.3918582371482E-2</v>
      </c>
    </row>
    <row r="82" spans="2:6" x14ac:dyDescent="0.35">
      <c r="B82" s="39">
        <f t="shared" si="6"/>
        <v>36599</v>
      </c>
      <c r="C82" s="19">
        <f t="shared" ca="1" si="7"/>
        <v>4.3431511097290194</v>
      </c>
      <c r="D82" s="41">
        <f t="shared" si="5"/>
        <v>0.01</v>
      </c>
      <c r="E82" s="1">
        <f t="shared" ca="1" si="8"/>
        <v>2.0506444070165816E-2</v>
      </c>
      <c r="F82" s="1">
        <f t="shared" ca="1" si="9"/>
        <v>3.0506444070165818E-2</v>
      </c>
    </row>
    <row r="83" spans="2:6" x14ac:dyDescent="0.35">
      <c r="B83" s="39">
        <f t="shared" si="6"/>
        <v>36600</v>
      </c>
      <c r="C83" s="19">
        <f t="shared" ca="1" si="7"/>
        <v>4.555410211995877</v>
      </c>
      <c r="D83" s="41">
        <f t="shared" si="5"/>
        <v>0.01</v>
      </c>
      <c r="E83" s="1">
        <f t="shared" ca="1" si="8"/>
        <v>3.8872143037201608E-2</v>
      </c>
      <c r="F83" s="1">
        <f t="shared" ca="1" si="9"/>
        <v>4.887214303720161E-2</v>
      </c>
    </row>
    <row r="84" spans="2:6" x14ac:dyDescent="0.35">
      <c r="B84" s="39">
        <f t="shared" si="6"/>
        <v>36601</v>
      </c>
      <c r="C84" s="19">
        <f t="shared" ca="1" si="7"/>
        <v>4.8751561917346606</v>
      </c>
      <c r="D84" s="41">
        <f t="shared" si="5"/>
        <v>0.01</v>
      </c>
      <c r="E84" s="1">
        <f t="shared" ca="1" si="8"/>
        <v>6.0190381295802599E-2</v>
      </c>
      <c r="F84" s="1">
        <f t="shared" ca="1" si="9"/>
        <v>7.0190381295802601E-2</v>
      </c>
    </row>
    <row r="85" spans="2:6" x14ac:dyDescent="0.35">
      <c r="B85" s="39">
        <f t="shared" si="6"/>
        <v>36602</v>
      </c>
      <c r="C85" s="19">
        <f t="shared" ca="1" si="7"/>
        <v>4.569784669684573</v>
      </c>
      <c r="D85" s="41">
        <f t="shared" si="5"/>
        <v>0.01</v>
      </c>
      <c r="E85" s="1">
        <f t="shared" ca="1" si="8"/>
        <v>-7.2638305326056016E-2</v>
      </c>
      <c r="F85" s="1">
        <f t="shared" ca="1" si="9"/>
        <v>-6.2638305326056021E-2</v>
      </c>
    </row>
    <row r="86" spans="2:6" x14ac:dyDescent="0.35">
      <c r="B86" s="39">
        <f t="shared" si="6"/>
        <v>36603</v>
      </c>
      <c r="C86" s="19">
        <f t="shared" ca="1" si="7"/>
        <v>4.3032625431347133</v>
      </c>
      <c r="D86" s="41">
        <f t="shared" si="5"/>
        <v>0.01</v>
      </c>
      <c r="E86" s="1">
        <f t="shared" ca="1" si="8"/>
        <v>-6.8322688225976438E-2</v>
      </c>
      <c r="F86" s="1">
        <f t="shared" ca="1" si="9"/>
        <v>-5.8322688225976436E-2</v>
      </c>
    </row>
    <row r="87" spans="2:6" x14ac:dyDescent="0.35">
      <c r="B87" s="39">
        <f t="shared" si="6"/>
        <v>36604</v>
      </c>
      <c r="C87" s="19">
        <f t="shared" ca="1" si="7"/>
        <v>4.2664442941409293</v>
      </c>
      <c r="D87" s="41">
        <f t="shared" si="5"/>
        <v>0.01</v>
      </c>
      <c r="E87" s="1">
        <f t="shared" ca="1" si="8"/>
        <v>-1.8555891866863291E-2</v>
      </c>
      <c r="F87" s="1">
        <f t="shared" ca="1" si="9"/>
        <v>-8.5558918668632907E-3</v>
      </c>
    </row>
    <row r="88" spans="2:6" x14ac:dyDescent="0.35">
      <c r="B88" s="39">
        <f t="shared" si="6"/>
        <v>36605</v>
      </c>
      <c r="C88" s="19">
        <f t="shared" ca="1" si="7"/>
        <v>4.2456851594054372</v>
      </c>
      <c r="D88" s="41">
        <f t="shared" si="5"/>
        <v>0.01</v>
      </c>
      <c r="E88" s="1">
        <f t="shared" ca="1" si="8"/>
        <v>-1.4865675795650297E-2</v>
      </c>
      <c r="F88" s="1">
        <f t="shared" ca="1" si="9"/>
        <v>-4.8656757956502972E-3</v>
      </c>
    </row>
    <row r="89" spans="2:6" x14ac:dyDescent="0.35">
      <c r="B89" s="39">
        <f t="shared" si="6"/>
        <v>36606</v>
      </c>
      <c r="C89" s="19">
        <f t="shared" ca="1" si="7"/>
        <v>4.6360804498165997</v>
      </c>
      <c r="D89" s="41">
        <f t="shared" si="5"/>
        <v>0.01</v>
      </c>
      <c r="E89" s="1">
        <f t="shared" ca="1" si="8"/>
        <v>8.1951069321831951E-2</v>
      </c>
      <c r="F89" s="1">
        <f t="shared" ca="1" si="9"/>
        <v>9.1951069321831946E-2</v>
      </c>
    </row>
    <row r="90" spans="2:6" x14ac:dyDescent="0.35">
      <c r="B90" s="39">
        <f t="shared" si="6"/>
        <v>36607</v>
      </c>
      <c r="C90" s="19">
        <f t="shared" ca="1" si="7"/>
        <v>4.3209891227625583</v>
      </c>
      <c r="D90" s="41">
        <f t="shared" si="5"/>
        <v>0.01</v>
      </c>
      <c r="E90" s="1">
        <f t="shared" ca="1" si="8"/>
        <v>-7.7965025729116968E-2</v>
      </c>
      <c r="F90" s="1">
        <f t="shared" ca="1" si="9"/>
        <v>-6.7965025729116973E-2</v>
      </c>
    </row>
    <row r="91" spans="2:6" x14ac:dyDescent="0.35">
      <c r="B91" s="39">
        <f t="shared" si="6"/>
        <v>36608</v>
      </c>
      <c r="C91" s="19">
        <f t="shared" ca="1" si="7"/>
        <v>4.5401322384355769</v>
      </c>
      <c r="D91" s="41">
        <f t="shared" si="5"/>
        <v>0.01</v>
      </c>
      <c r="E91" s="1">
        <f t="shared" ca="1" si="8"/>
        <v>4.0715960963334415E-2</v>
      </c>
      <c r="F91" s="1">
        <f t="shared" ca="1" si="9"/>
        <v>5.0715960963334417E-2</v>
      </c>
    </row>
    <row r="92" spans="2:6" x14ac:dyDescent="0.35">
      <c r="B92" s="39">
        <f t="shared" si="6"/>
        <v>36609</v>
      </c>
      <c r="C92" s="19">
        <f t="shared" ca="1" si="7"/>
        <v>4.2371879435194604</v>
      </c>
      <c r="D92" s="41">
        <f t="shared" si="5"/>
        <v>0.01</v>
      </c>
      <c r="E92" s="1">
        <f t="shared" ca="1" si="8"/>
        <v>-7.672587471163704E-2</v>
      </c>
      <c r="F92" s="1">
        <f t="shared" ca="1" si="9"/>
        <v>-6.6725874711637045E-2</v>
      </c>
    </row>
    <row r="93" spans="2:6" x14ac:dyDescent="0.35">
      <c r="B93" s="39">
        <f t="shared" si="6"/>
        <v>36610</v>
      </c>
      <c r="C93" s="19">
        <f t="shared" ca="1" si="7"/>
        <v>4.5628853601303225</v>
      </c>
      <c r="D93" s="41">
        <f t="shared" si="5"/>
        <v>0.01</v>
      </c>
      <c r="E93" s="1">
        <f t="shared" ca="1" si="8"/>
        <v>6.6866407851697313E-2</v>
      </c>
      <c r="F93" s="1">
        <f t="shared" ca="1" si="9"/>
        <v>7.6866407851697308E-2</v>
      </c>
    </row>
    <row r="94" spans="2:6" x14ac:dyDescent="0.35">
      <c r="B94" s="39">
        <f t="shared" si="6"/>
        <v>36611</v>
      </c>
      <c r="C94" s="19">
        <f t="shared" ca="1" si="7"/>
        <v>4.5218636050436496</v>
      </c>
      <c r="D94" s="41">
        <f t="shared" si="5"/>
        <v>0.01</v>
      </c>
      <c r="E94" s="1">
        <f t="shared" ca="1" si="8"/>
        <v>-1.899031026400827E-2</v>
      </c>
      <c r="F94" s="1">
        <f t="shared" ca="1" si="9"/>
        <v>-8.9903102640082697E-3</v>
      </c>
    </row>
    <row r="95" spans="2:6" x14ac:dyDescent="0.35">
      <c r="B95" s="39">
        <f t="shared" si="6"/>
        <v>36612</v>
      </c>
      <c r="C95" s="19">
        <f t="shared" ca="1" si="7"/>
        <v>4.5715268714214048</v>
      </c>
      <c r="D95" s="41">
        <f t="shared" si="5"/>
        <v>0.01</v>
      </c>
      <c r="E95" s="1">
        <f t="shared" ca="1" si="8"/>
        <v>9.8292003375809981E-4</v>
      </c>
      <c r="F95" s="1">
        <f t="shared" ca="1" si="9"/>
        <v>1.0982920033758101E-2</v>
      </c>
    </row>
    <row r="96" spans="2:6" x14ac:dyDescent="0.35">
      <c r="B96" s="39">
        <f t="shared" si="6"/>
        <v>36613</v>
      </c>
      <c r="C96" s="19">
        <f t="shared" ca="1" si="7"/>
        <v>4.6933086468172913</v>
      </c>
      <c r="D96" s="41">
        <f t="shared" si="5"/>
        <v>0.01</v>
      </c>
      <c r="E96" s="1">
        <f t="shared" ca="1" si="8"/>
        <v>1.6639190542047686E-2</v>
      </c>
      <c r="F96" s="1">
        <f t="shared" ca="1" si="9"/>
        <v>2.6639190542047685E-2</v>
      </c>
    </row>
    <row r="97" spans="2:6" x14ac:dyDescent="0.35">
      <c r="B97" s="39">
        <f t="shared" si="6"/>
        <v>36614</v>
      </c>
      <c r="C97" s="19">
        <f t="shared" ca="1" si="7"/>
        <v>5.2024239978010955</v>
      </c>
      <c r="D97" s="41">
        <f t="shared" si="5"/>
        <v>0.01</v>
      </c>
      <c r="E97" s="1">
        <f t="shared" ca="1" si="8"/>
        <v>9.8476852748445226E-2</v>
      </c>
      <c r="F97" s="1">
        <f t="shared" ca="1" si="9"/>
        <v>0.10847685274844522</v>
      </c>
    </row>
    <row r="98" spans="2:6" x14ac:dyDescent="0.35">
      <c r="B98" s="39">
        <f t="shared" si="6"/>
        <v>36615</v>
      </c>
      <c r="C98" s="19">
        <f t="shared" ca="1" si="7"/>
        <v>5.3225523467421887</v>
      </c>
      <c r="D98" s="41">
        <f t="shared" si="5"/>
        <v>0.01</v>
      </c>
      <c r="E98" s="1">
        <f t="shared" ca="1" si="8"/>
        <v>1.3090841690694126E-2</v>
      </c>
      <c r="F98" s="1">
        <f t="shared" ca="1" si="9"/>
        <v>2.3090841690694128E-2</v>
      </c>
    </row>
    <row r="99" spans="2:6" x14ac:dyDescent="0.35">
      <c r="B99" s="39">
        <f t="shared" si="6"/>
        <v>36616</v>
      </c>
      <c r="C99" s="19">
        <f t="shared" ca="1" si="7"/>
        <v>5.3580078832704707</v>
      </c>
      <c r="D99" s="41">
        <f t="shared" si="5"/>
        <v>0.01</v>
      </c>
      <c r="E99" s="1">
        <f t="shared" ca="1" si="8"/>
        <v>-3.3386213571044336E-3</v>
      </c>
      <c r="F99" s="1">
        <f t="shared" ca="1" si="9"/>
        <v>6.6613786428955666E-3</v>
      </c>
    </row>
    <row r="100" spans="2:6" x14ac:dyDescent="0.35">
      <c r="B100" s="39">
        <f t="shared" si="6"/>
        <v>36617</v>
      </c>
      <c r="C100" s="19">
        <f t="shared" ca="1" si="7"/>
        <v>5.4799247240236406</v>
      </c>
      <c r="D100" s="41">
        <f t="shared" si="5"/>
        <v>0.01</v>
      </c>
      <c r="E100" s="1">
        <f t="shared" ca="1" si="8"/>
        <v>1.2754136128435959E-2</v>
      </c>
      <c r="F100" s="1">
        <f t="shared" ca="1" si="9"/>
        <v>2.2754136128435958E-2</v>
      </c>
    </row>
    <row r="101" spans="2:6" x14ac:dyDescent="0.35">
      <c r="B101" s="39">
        <f t="shared" si="6"/>
        <v>36618</v>
      </c>
      <c r="C101" s="19">
        <f t="shared" ca="1" si="7"/>
        <v>5.0429742684251861</v>
      </c>
      <c r="D101" s="41">
        <f t="shared" si="5"/>
        <v>0.01</v>
      </c>
      <c r="E101" s="1">
        <f t="shared" ca="1" si="8"/>
        <v>-8.9736579899152971E-2</v>
      </c>
      <c r="F101" s="1">
        <f t="shared" ca="1" si="9"/>
        <v>-7.9736579899152976E-2</v>
      </c>
    </row>
    <row r="102" spans="2:6" x14ac:dyDescent="0.35">
      <c r="B102" s="39">
        <f t="shared" si="6"/>
        <v>36619</v>
      </c>
      <c r="C102" s="19">
        <f t="shared" ca="1" si="7"/>
        <v>5.2128615589449181</v>
      </c>
      <c r="D102" s="41">
        <f t="shared" si="5"/>
        <v>0.01</v>
      </c>
      <c r="E102" s="1">
        <f t="shared" ca="1" si="8"/>
        <v>2.3687915400128493E-2</v>
      </c>
      <c r="F102" s="1">
        <f t="shared" ca="1" si="9"/>
        <v>3.3687915400128492E-2</v>
      </c>
    </row>
    <row r="103" spans="2:6" x14ac:dyDescent="0.35">
      <c r="B103" s="39">
        <f t="shared" si="6"/>
        <v>36620</v>
      </c>
      <c r="C103" s="19">
        <f t="shared" ca="1" si="7"/>
        <v>5.2132535536499782</v>
      </c>
      <c r="D103" s="41">
        <f t="shared" si="5"/>
        <v>0.01</v>
      </c>
      <c r="E103" s="1">
        <f t="shared" ca="1" si="8"/>
        <v>-9.9248023948789454E-3</v>
      </c>
      <c r="F103" s="1">
        <f t="shared" ca="1" si="9"/>
        <v>7.5197605121054764E-5</v>
      </c>
    </row>
    <row r="104" spans="2:6" x14ac:dyDescent="0.35">
      <c r="B104" s="39">
        <f t="shared" si="6"/>
        <v>36621</v>
      </c>
      <c r="C104" s="19">
        <f t="shared" ca="1" si="7"/>
        <v>5.2080559451473931</v>
      </c>
      <c r="D104" s="41">
        <f t="shared" si="5"/>
        <v>0.01</v>
      </c>
      <c r="E104" s="1">
        <f t="shared" ca="1" si="8"/>
        <v>-1.0996998985201074E-2</v>
      </c>
      <c r="F104" s="1">
        <f t="shared" ca="1" si="9"/>
        <v>-9.9699898520107418E-4</v>
      </c>
    </row>
    <row r="105" spans="2:6" x14ac:dyDescent="0.35">
      <c r="B105" s="39">
        <f t="shared" si="6"/>
        <v>36622</v>
      </c>
      <c r="C105" s="19">
        <f t="shared" ca="1" si="7"/>
        <v>4.4678954290404143</v>
      </c>
      <c r="D105" s="41">
        <f t="shared" si="5"/>
        <v>0.01</v>
      </c>
      <c r="E105" s="1">
        <f t="shared" ca="1" si="8"/>
        <v>-0.15211838810921829</v>
      </c>
      <c r="F105" s="1">
        <f t="shared" ca="1" si="9"/>
        <v>-0.14211838810921829</v>
      </c>
    </row>
    <row r="106" spans="2:6" x14ac:dyDescent="0.35">
      <c r="B106" s="39">
        <f t="shared" si="6"/>
        <v>36623</v>
      </c>
      <c r="C106" s="19">
        <f t="shared" ca="1" si="7"/>
        <v>4.9988652828993532</v>
      </c>
      <c r="D106" s="41">
        <f t="shared" si="5"/>
        <v>0.01</v>
      </c>
      <c r="E106" s="1">
        <f t="shared" ca="1" si="8"/>
        <v>0.10884115514605444</v>
      </c>
      <c r="F106" s="1">
        <f t="shared" ca="1" si="9"/>
        <v>0.11884115514605444</v>
      </c>
    </row>
    <row r="107" spans="2:6" x14ac:dyDescent="0.35">
      <c r="B107" s="39">
        <f t="shared" si="6"/>
        <v>36624</v>
      </c>
      <c r="C107" s="19">
        <f t="shared" ca="1" si="7"/>
        <v>4.9750014886673641</v>
      </c>
      <c r="D107" s="41">
        <f t="shared" si="5"/>
        <v>0.01</v>
      </c>
      <c r="E107" s="1">
        <f t="shared" ca="1" si="8"/>
        <v>-1.4773842238482575E-2</v>
      </c>
      <c r="F107" s="1">
        <f t="shared" ca="1" si="9"/>
        <v>-4.7738422384825743E-3</v>
      </c>
    </row>
    <row r="108" spans="2:6" x14ac:dyDescent="0.35">
      <c r="B108" s="39">
        <f t="shared" si="6"/>
        <v>36625</v>
      </c>
      <c r="C108" s="19">
        <f t="shared" ca="1" si="7"/>
        <v>5.3001215393965735</v>
      </c>
      <c r="D108" s="41">
        <f t="shared" si="5"/>
        <v>0.01</v>
      </c>
      <c r="E108" s="1">
        <f t="shared" ca="1" si="8"/>
        <v>5.5350744410791665E-2</v>
      </c>
      <c r="F108" s="1">
        <f t="shared" ca="1" si="9"/>
        <v>6.5350744410791667E-2</v>
      </c>
    </row>
    <row r="109" spans="2:6" x14ac:dyDescent="0.35">
      <c r="B109" s="39">
        <f t="shared" si="6"/>
        <v>36626</v>
      </c>
      <c r="C109" s="19">
        <f t="shared" ca="1" si="7"/>
        <v>5.4987190387406102</v>
      </c>
      <c r="D109" s="41">
        <f t="shared" si="5"/>
        <v>0.01</v>
      </c>
      <c r="E109" s="1">
        <f t="shared" ca="1" si="8"/>
        <v>2.7470367022309358E-2</v>
      </c>
      <c r="F109" s="1">
        <f t="shared" ca="1" si="9"/>
        <v>3.747036702230936E-2</v>
      </c>
    </row>
    <row r="110" spans="2:6" x14ac:dyDescent="0.35">
      <c r="B110" s="39">
        <f t="shared" si="6"/>
        <v>36627</v>
      </c>
      <c r="C110" s="19">
        <f t="shared" ca="1" si="7"/>
        <v>5.5765267301356474</v>
      </c>
      <c r="D110" s="41">
        <f t="shared" si="5"/>
        <v>0.01</v>
      </c>
      <c r="E110" s="1">
        <f t="shared" ca="1" si="8"/>
        <v>4.1501485794876941E-3</v>
      </c>
      <c r="F110" s="1">
        <f t="shared" ca="1" si="9"/>
        <v>1.4150148579487695E-2</v>
      </c>
    </row>
    <row r="111" spans="2:6" x14ac:dyDescent="0.35">
      <c r="B111" s="39">
        <f t="shared" si="6"/>
        <v>36628</v>
      </c>
      <c r="C111" s="19">
        <f t="shared" ca="1" si="7"/>
        <v>5.4022705673843845</v>
      </c>
      <c r="D111" s="41">
        <f t="shared" si="5"/>
        <v>0.01</v>
      </c>
      <c r="E111" s="1">
        <f t="shared" ca="1" si="8"/>
        <v>-4.1248153408748101E-2</v>
      </c>
      <c r="F111" s="1">
        <f t="shared" ca="1" si="9"/>
        <v>-3.1248153408748099E-2</v>
      </c>
    </row>
    <row r="112" spans="2:6" x14ac:dyDescent="0.35">
      <c r="B112" s="39">
        <f t="shared" si="6"/>
        <v>36629</v>
      </c>
      <c r="C112" s="19">
        <f t="shared" ca="1" si="7"/>
        <v>5.073680375329821</v>
      </c>
      <c r="D112" s="41">
        <f t="shared" si="5"/>
        <v>0.01</v>
      </c>
      <c r="E112" s="1">
        <f t="shared" ca="1" si="8"/>
        <v>-7.0824460373827031E-2</v>
      </c>
      <c r="F112" s="1">
        <f t="shared" ca="1" si="9"/>
        <v>-6.0824460373827029E-2</v>
      </c>
    </row>
    <row r="113" spans="2:6" x14ac:dyDescent="0.35">
      <c r="B113" s="39">
        <f t="shared" si="6"/>
        <v>36630</v>
      </c>
      <c r="C113" s="19">
        <f t="shared" ca="1" si="7"/>
        <v>4.7171241274687539</v>
      </c>
      <c r="D113" s="41">
        <f t="shared" si="5"/>
        <v>0.01</v>
      </c>
      <c r="E113" s="1">
        <f t="shared" ca="1" si="8"/>
        <v>-8.0275662139613735E-2</v>
      </c>
      <c r="F113" s="1">
        <f t="shared" ca="1" si="9"/>
        <v>-7.027566213961374E-2</v>
      </c>
    </row>
    <row r="114" spans="2:6" x14ac:dyDescent="0.35">
      <c r="B114" s="39">
        <f t="shared" si="6"/>
        <v>36631</v>
      </c>
      <c r="C114" s="19">
        <f t="shared" ca="1" si="7"/>
        <v>4.8123941160599522</v>
      </c>
      <c r="D114" s="41">
        <f t="shared" si="5"/>
        <v>0.01</v>
      </c>
      <c r="E114" s="1">
        <f t="shared" ca="1" si="8"/>
        <v>1.0196625320165319E-2</v>
      </c>
      <c r="F114" s="1">
        <f t="shared" ca="1" si="9"/>
        <v>2.0196625320165321E-2</v>
      </c>
    </row>
    <row r="115" spans="2:6" x14ac:dyDescent="0.35">
      <c r="B115" s="39">
        <f t="shared" si="6"/>
        <v>36632</v>
      </c>
      <c r="C115" s="19">
        <f t="shared" ca="1" si="7"/>
        <v>4.6060862708173049</v>
      </c>
      <c r="D115" s="41">
        <f t="shared" si="5"/>
        <v>0.01</v>
      </c>
      <c r="E115" s="1">
        <f t="shared" ca="1" si="8"/>
        <v>-5.2870105869790435E-2</v>
      </c>
      <c r="F115" s="1">
        <f t="shared" ca="1" si="9"/>
        <v>-4.2870105869790433E-2</v>
      </c>
    </row>
    <row r="116" spans="2:6" x14ac:dyDescent="0.35">
      <c r="B116" s="39">
        <f t="shared" si="6"/>
        <v>36633</v>
      </c>
      <c r="C116" s="19">
        <f t="shared" ca="1" si="7"/>
        <v>4.6266260476953587</v>
      </c>
      <c r="D116" s="41">
        <f t="shared" si="5"/>
        <v>0.01</v>
      </c>
      <c r="E116" s="1">
        <f t="shared" ca="1" si="8"/>
        <v>-5.5407311825252667E-3</v>
      </c>
      <c r="F116" s="1">
        <f t="shared" ca="1" si="9"/>
        <v>4.4592688174747335E-3</v>
      </c>
    </row>
    <row r="117" spans="2:6" x14ac:dyDescent="0.35">
      <c r="B117" s="39">
        <f t="shared" si="6"/>
        <v>36634</v>
      </c>
      <c r="C117" s="19">
        <f t="shared" ca="1" si="7"/>
        <v>4.7546985646051096</v>
      </c>
      <c r="D117" s="41">
        <f t="shared" si="5"/>
        <v>0.01</v>
      </c>
      <c r="E117" s="1">
        <f t="shared" ca="1" si="8"/>
        <v>1.7681622761266221E-2</v>
      </c>
      <c r="F117" s="1">
        <f t="shared" ca="1" si="9"/>
        <v>2.768162276126622E-2</v>
      </c>
    </row>
    <row r="118" spans="2:6" x14ac:dyDescent="0.35">
      <c r="B118" s="39">
        <f t="shared" si="6"/>
        <v>36635</v>
      </c>
      <c r="C118" s="19">
        <f t="shared" ca="1" si="7"/>
        <v>5.0573774338846684</v>
      </c>
      <c r="D118" s="41">
        <f t="shared" si="5"/>
        <v>0.01</v>
      </c>
      <c r="E118" s="1">
        <f t="shared" ca="1" si="8"/>
        <v>5.3658897649739246E-2</v>
      </c>
      <c r="F118" s="1">
        <f t="shared" ca="1" si="9"/>
        <v>6.3658897649739241E-2</v>
      </c>
    </row>
    <row r="119" spans="2:6" x14ac:dyDescent="0.35">
      <c r="B119" s="39">
        <f t="shared" si="6"/>
        <v>36636</v>
      </c>
      <c r="C119" s="19">
        <f t="shared" ca="1" si="7"/>
        <v>5.0025062145775641</v>
      </c>
      <c r="D119" s="41">
        <f t="shared" si="5"/>
        <v>0.01</v>
      </c>
      <c r="E119" s="1">
        <f t="shared" ca="1" si="8"/>
        <v>-2.0849737838323938E-2</v>
      </c>
      <c r="F119" s="1">
        <f t="shared" ca="1" si="9"/>
        <v>-1.0849737838323938E-2</v>
      </c>
    </row>
    <row r="120" spans="2:6" x14ac:dyDescent="0.35">
      <c r="B120" s="39">
        <f t="shared" si="6"/>
        <v>36637</v>
      </c>
      <c r="C120" s="19">
        <f t="shared" ca="1" si="7"/>
        <v>5.0522076422342126</v>
      </c>
      <c r="D120" s="41">
        <f t="shared" si="5"/>
        <v>0.01</v>
      </c>
      <c r="E120" s="1">
        <f t="shared" ca="1" si="8"/>
        <v>-6.4694470180545025E-5</v>
      </c>
      <c r="F120" s="1">
        <f t="shared" ca="1" si="9"/>
        <v>9.9353055298194558E-3</v>
      </c>
    </row>
    <row r="121" spans="2:6" x14ac:dyDescent="0.35">
      <c r="B121" s="39">
        <f t="shared" si="6"/>
        <v>36638</v>
      </c>
      <c r="C121" s="19">
        <f t="shared" ca="1" si="7"/>
        <v>4.9270807769047353</v>
      </c>
      <c r="D121" s="41">
        <f t="shared" si="5"/>
        <v>0.01</v>
      </c>
      <c r="E121" s="1">
        <f t="shared" ca="1" si="8"/>
        <v>-3.47667701310359E-2</v>
      </c>
      <c r="F121" s="1">
        <f t="shared" ca="1" si="9"/>
        <v>-2.4766770131035898E-2</v>
      </c>
    </row>
    <row r="122" spans="2:6" x14ac:dyDescent="0.35">
      <c r="B122" s="39">
        <f t="shared" si="6"/>
        <v>36639</v>
      </c>
      <c r="C122" s="19">
        <f t="shared" ca="1" si="7"/>
        <v>5.2424068932200214</v>
      </c>
      <c r="D122" s="41">
        <f t="shared" si="5"/>
        <v>0.01</v>
      </c>
      <c r="E122" s="1">
        <f t="shared" ca="1" si="8"/>
        <v>5.3998568441043115E-2</v>
      </c>
      <c r="F122" s="1">
        <f t="shared" ca="1" si="9"/>
        <v>6.399856844104311E-2</v>
      </c>
    </row>
    <row r="123" spans="2:6" x14ac:dyDescent="0.35">
      <c r="B123" s="39">
        <f t="shared" si="6"/>
        <v>36640</v>
      </c>
      <c r="C123" s="19">
        <f t="shared" ca="1" si="7"/>
        <v>5.3347811472983926</v>
      </c>
      <c r="D123" s="41">
        <f t="shared" si="5"/>
        <v>0.01</v>
      </c>
      <c r="E123" s="1">
        <f t="shared" ca="1" si="8"/>
        <v>7.6205807675550977E-3</v>
      </c>
      <c r="F123" s="1">
        <f t="shared" ca="1" si="9"/>
        <v>1.76205807675551E-2</v>
      </c>
    </row>
    <row r="124" spans="2:6" x14ac:dyDescent="0.35">
      <c r="B124" s="39">
        <f t="shared" si="6"/>
        <v>36641</v>
      </c>
      <c r="C124" s="19">
        <f t="shared" ca="1" si="7"/>
        <v>4.8708240186761973</v>
      </c>
      <c r="D124" s="41">
        <f t="shared" si="5"/>
        <v>0.01</v>
      </c>
      <c r="E124" s="1">
        <f t="shared" ca="1" si="8"/>
        <v>-9.6968352742482999E-2</v>
      </c>
      <c r="F124" s="1">
        <f t="shared" ca="1" si="9"/>
        <v>-8.6968352742483004E-2</v>
      </c>
    </row>
    <row r="125" spans="2:6" x14ac:dyDescent="0.35">
      <c r="B125" s="39">
        <f t="shared" si="6"/>
        <v>36642</v>
      </c>
      <c r="C125" s="19">
        <f t="shared" ca="1" si="7"/>
        <v>4.9466575407343214</v>
      </c>
      <c r="D125" s="41">
        <f t="shared" si="5"/>
        <v>0.01</v>
      </c>
      <c r="E125" s="1">
        <f t="shared" ca="1" si="8"/>
        <v>5.5689307943287674E-3</v>
      </c>
      <c r="F125" s="1">
        <f t="shared" ca="1" si="9"/>
        <v>1.5568930794328768E-2</v>
      </c>
    </row>
    <row r="126" spans="2:6" x14ac:dyDescent="0.35">
      <c r="B126" s="39">
        <f t="shared" si="6"/>
        <v>36643</v>
      </c>
      <c r="C126" s="19">
        <f t="shared" ca="1" si="7"/>
        <v>5.3649646353731599</v>
      </c>
      <c r="D126" s="41">
        <f t="shared" si="5"/>
        <v>0.01</v>
      </c>
      <c r="E126" s="1">
        <f t="shared" ca="1" si="8"/>
        <v>7.4563584843745187E-2</v>
      </c>
      <c r="F126" s="1">
        <f t="shared" ca="1" si="9"/>
        <v>8.4563584843745182E-2</v>
      </c>
    </row>
    <row r="127" spans="2:6" x14ac:dyDescent="0.35">
      <c r="B127" s="39">
        <f t="shared" si="6"/>
        <v>36644</v>
      </c>
      <c r="C127" s="19">
        <f t="shared" ca="1" si="7"/>
        <v>5.5294786020604274</v>
      </c>
      <c r="D127" s="41">
        <f t="shared" si="5"/>
        <v>0.01</v>
      </c>
      <c r="E127" s="1">
        <f t="shared" ca="1" si="8"/>
        <v>2.0664501607814339E-2</v>
      </c>
      <c r="F127" s="1">
        <f t="shared" ca="1" si="9"/>
        <v>3.0664501607814337E-2</v>
      </c>
    </row>
    <row r="128" spans="2:6" x14ac:dyDescent="0.35">
      <c r="B128" s="39">
        <f t="shared" si="6"/>
        <v>36645</v>
      </c>
      <c r="C128" s="19">
        <f t="shared" ca="1" si="7"/>
        <v>5.4270882483345391</v>
      </c>
      <c r="D128" s="41">
        <f t="shared" si="5"/>
        <v>0.01</v>
      </c>
      <c r="E128" s="1">
        <f t="shared" ca="1" si="8"/>
        <v>-2.8517180568839829E-2</v>
      </c>
      <c r="F128" s="1">
        <f t="shared" ca="1" si="9"/>
        <v>-1.8517180568839831E-2</v>
      </c>
    </row>
    <row r="129" spans="2:6" x14ac:dyDescent="0.35">
      <c r="B129" s="39">
        <f t="shared" si="6"/>
        <v>36646</v>
      </c>
      <c r="C129" s="19">
        <f t="shared" ca="1" si="7"/>
        <v>5.3960723585847372</v>
      </c>
      <c r="D129" s="41">
        <f t="shared" si="5"/>
        <v>0.01</v>
      </c>
      <c r="E129" s="1">
        <f t="shared" ca="1" si="8"/>
        <v>-1.5715014816521523E-2</v>
      </c>
      <c r="F129" s="1">
        <f t="shared" ca="1" si="9"/>
        <v>-5.7150148165215232E-3</v>
      </c>
    </row>
    <row r="130" spans="2:6" x14ac:dyDescent="0.35">
      <c r="B130" s="39">
        <f t="shared" si="6"/>
        <v>36647</v>
      </c>
      <c r="C130" s="19">
        <f t="shared" ca="1" si="7"/>
        <v>5.8301610429186193</v>
      </c>
      <c r="D130" s="41">
        <f t="shared" si="5"/>
        <v>0.01</v>
      </c>
      <c r="E130" s="1">
        <f t="shared" ca="1" si="8"/>
        <v>7.044530456365726E-2</v>
      </c>
      <c r="F130" s="1">
        <f t="shared" ca="1" si="9"/>
        <v>8.0445304563657255E-2</v>
      </c>
    </row>
    <row r="131" spans="2:6" x14ac:dyDescent="0.35">
      <c r="B131" s="39">
        <f t="shared" si="6"/>
        <v>36648</v>
      </c>
      <c r="C131" s="19">
        <f t="shared" ca="1" si="7"/>
        <v>6.1345890979425031</v>
      </c>
      <c r="D131" s="41">
        <f t="shared" si="5"/>
        <v>0.01</v>
      </c>
      <c r="E131" s="1">
        <f t="shared" ca="1" si="8"/>
        <v>4.221606277817077E-2</v>
      </c>
      <c r="F131" s="1">
        <f t="shared" ca="1" si="9"/>
        <v>5.2216062778170771E-2</v>
      </c>
    </row>
    <row r="132" spans="2:6" x14ac:dyDescent="0.35">
      <c r="B132" s="39">
        <f t="shared" si="6"/>
        <v>36649</v>
      </c>
      <c r="C132" s="19">
        <f t="shared" ca="1" si="7"/>
        <v>6.5052264367234054</v>
      </c>
      <c r="D132" s="41">
        <f t="shared" si="5"/>
        <v>0.01</v>
      </c>
      <c r="E132" s="1">
        <f t="shared" ca="1" si="8"/>
        <v>5.0417630726923693E-2</v>
      </c>
      <c r="F132" s="1">
        <f t="shared" ca="1" si="9"/>
        <v>6.0417630726923695E-2</v>
      </c>
    </row>
    <row r="133" spans="2:6" x14ac:dyDescent="0.35">
      <c r="B133" s="39">
        <f t="shared" si="6"/>
        <v>36650</v>
      </c>
      <c r="C133" s="19">
        <f t="shared" ca="1" si="7"/>
        <v>6.5350075660713349</v>
      </c>
      <c r="D133" s="41">
        <f t="shared" si="5"/>
        <v>0.01</v>
      </c>
      <c r="E133" s="1">
        <f t="shared" ca="1" si="8"/>
        <v>-5.421968837270719E-3</v>
      </c>
      <c r="F133" s="1">
        <f t="shared" ca="1" si="9"/>
        <v>4.5780311627292812E-3</v>
      </c>
    </row>
    <row r="134" spans="2:6" x14ac:dyDescent="0.35">
      <c r="B134" s="39">
        <f t="shared" si="6"/>
        <v>36651</v>
      </c>
      <c r="C134" s="19">
        <f t="shared" ca="1" si="7"/>
        <v>6.3798806554469394</v>
      </c>
      <c r="D134" s="41">
        <f t="shared" si="5"/>
        <v>0.01</v>
      </c>
      <c r="E134" s="1">
        <f t="shared" ca="1" si="8"/>
        <v>-3.3737831832022495E-2</v>
      </c>
      <c r="F134" s="1">
        <f t="shared" ca="1" si="9"/>
        <v>-2.3737831832022493E-2</v>
      </c>
    </row>
    <row r="135" spans="2:6" x14ac:dyDescent="0.35">
      <c r="B135" s="39">
        <f t="shared" si="6"/>
        <v>36652</v>
      </c>
      <c r="C135" s="19">
        <f t="shared" ca="1" si="7"/>
        <v>6.3472023489044922</v>
      </c>
      <c r="D135" s="41">
        <f t="shared" si="5"/>
        <v>0.01</v>
      </c>
      <c r="E135" s="1">
        <f t="shared" ca="1" si="8"/>
        <v>-1.5122087435060071E-2</v>
      </c>
      <c r="F135" s="1">
        <f t="shared" ca="1" si="9"/>
        <v>-5.1220874350600704E-3</v>
      </c>
    </row>
    <row r="136" spans="2:6" x14ac:dyDescent="0.35">
      <c r="B136" s="39">
        <f t="shared" si="6"/>
        <v>36653</v>
      </c>
      <c r="C136" s="19">
        <f t="shared" ca="1" si="7"/>
        <v>6.2267750356359741</v>
      </c>
      <c r="D136" s="41">
        <f t="shared" si="5"/>
        <v>0.01</v>
      </c>
      <c r="E136" s="1">
        <f t="shared" ca="1" si="8"/>
        <v>-2.8973290380336317E-2</v>
      </c>
      <c r="F136" s="1">
        <f t="shared" ca="1" si="9"/>
        <v>-1.8973290380336315E-2</v>
      </c>
    </row>
    <row r="137" spans="2:6" x14ac:dyDescent="0.35">
      <c r="B137" s="39">
        <f t="shared" si="6"/>
        <v>36654</v>
      </c>
      <c r="C137" s="19">
        <f t="shared" ca="1" si="7"/>
        <v>6.6713770643218941</v>
      </c>
      <c r="D137" s="41">
        <f t="shared" si="5"/>
        <v>0.01</v>
      </c>
      <c r="E137" s="1">
        <f t="shared" ca="1" si="8"/>
        <v>6.1401652724155348E-2</v>
      </c>
      <c r="F137" s="1">
        <f t="shared" ca="1" si="9"/>
        <v>7.1401652724155343E-2</v>
      </c>
    </row>
    <row r="138" spans="2:6" x14ac:dyDescent="0.35">
      <c r="B138" s="39">
        <f t="shared" si="6"/>
        <v>36655</v>
      </c>
      <c r="C138" s="19">
        <f t="shared" ca="1" si="7"/>
        <v>7.0961294774627772</v>
      </c>
      <c r="D138" s="41">
        <f t="shared" ref="D138:D201" si="10">$C$2</f>
        <v>0.01</v>
      </c>
      <c r="E138" s="1">
        <f t="shared" ca="1" si="8"/>
        <v>5.3667876818480745E-2</v>
      </c>
      <c r="F138" s="1">
        <f t="shared" ca="1" si="9"/>
        <v>6.366787681848074E-2</v>
      </c>
    </row>
    <row r="139" spans="2:6" x14ac:dyDescent="0.35">
      <c r="B139" s="39">
        <f t="shared" ref="B139:B202" si="11">B138+1</f>
        <v>36656</v>
      </c>
      <c r="C139" s="19">
        <f t="shared" ref="C139:C202" ca="1" si="12">C138*(1+F139)</f>
        <v>7.1878981251290366</v>
      </c>
      <c r="D139" s="41">
        <f t="shared" si="10"/>
        <v>0.01</v>
      </c>
      <c r="E139" s="1">
        <f t="shared" ref="E139:E202" ca="1" si="13">$C$3*_xlfn.NORM.INV(RAND(),0,1)</f>
        <v>2.9322115609242035E-3</v>
      </c>
      <c r="F139" s="1">
        <f t="shared" ref="F139:F202" ca="1" si="14">E139+D139</f>
        <v>1.2932211560924204E-2</v>
      </c>
    </row>
    <row r="140" spans="2:6" x14ac:dyDescent="0.35">
      <c r="B140" s="39">
        <f t="shared" si="11"/>
        <v>36657</v>
      </c>
      <c r="C140" s="19">
        <f t="shared" ca="1" si="12"/>
        <v>7.0748146855799057</v>
      </c>
      <c r="D140" s="41">
        <f t="shared" si="10"/>
        <v>0.01</v>
      </c>
      <c r="E140" s="1">
        <f t="shared" ca="1" si="13"/>
        <v>-2.5732476668497675E-2</v>
      </c>
      <c r="F140" s="1">
        <f t="shared" ca="1" si="14"/>
        <v>-1.5732476668497676E-2</v>
      </c>
    </row>
    <row r="141" spans="2:6" x14ac:dyDescent="0.35">
      <c r="B141" s="39">
        <f t="shared" si="11"/>
        <v>36658</v>
      </c>
      <c r="C141" s="19">
        <f t="shared" ca="1" si="12"/>
        <v>6.4002836398320619</v>
      </c>
      <c r="D141" s="41">
        <f t="shared" si="10"/>
        <v>0.01</v>
      </c>
      <c r="E141" s="1">
        <f t="shared" ca="1" si="13"/>
        <v>-0.1053425744313406</v>
      </c>
      <c r="F141" s="1">
        <f t="shared" ca="1" si="14"/>
        <v>-9.5342574431340602E-2</v>
      </c>
    </row>
    <row r="142" spans="2:6" x14ac:dyDescent="0.35">
      <c r="B142" s="39">
        <f t="shared" si="11"/>
        <v>36659</v>
      </c>
      <c r="C142" s="19">
        <f t="shared" ca="1" si="12"/>
        <v>6.7250063763099721</v>
      </c>
      <c r="D142" s="41">
        <f t="shared" si="10"/>
        <v>0.01</v>
      </c>
      <c r="E142" s="1">
        <f t="shared" ca="1" si="13"/>
        <v>4.0735679034129668E-2</v>
      </c>
      <c r="F142" s="1">
        <f t="shared" ca="1" si="14"/>
        <v>5.073567903412967E-2</v>
      </c>
    </row>
    <row r="143" spans="2:6" x14ac:dyDescent="0.35">
      <c r="B143" s="39">
        <f t="shared" si="11"/>
        <v>36660</v>
      </c>
      <c r="C143" s="19">
        <f t="shared" ca="1" si="12"/>
        <v>6.4656552075800446</v>
      </c>
      <c r="D143" s="41">
        <f t="shared" si="10"/>
        <v>0.01</v>
      </c>
      <c r="E143" s="1">
        <f t="shared" ca="1" si="13"/>
        <v>-4.8565192985323781E-2</v>
      </c>
      <c r="F143" s="1">
        <f t="shared" ca="1" si="14"/>
        <v>-3.8565192985323779E-2</v>
      </c>
    </row>
    <row r="144" spans="2:6" x14ac:dyDescent="0.35">
      <c r="B144" s="39">
        <f t="shared" si="11"/>
        <v>36661</v>
      </c>
      <c r="C144" s="19">
        <f t="shared" ca="1" si="12"/>
        <v>6.5463289135659304</v>
      </c>
      <c r="D144" s="41">
        <f t="shared" si="10"/>
        <v>0.01</v>
      </c>
      <c r="E144" s="1">
        <f t="shared" ca="1" si="13"/>
        <v>2.4772669429244751E-3</v>
      </c>
      <c r="F144" s="1">
        <f t="shared" ca="1" si="14"/>
        <v>1.2477266942924475E-2</v>
      </c>
    </row>
    <row r="145" spans="2:6" x14ac:dyDescent="0.35">
      <c r="B145" s="39">
        <f t="shared" si="11"/>
        <v>36662</v>
      </c>
      <c r="C145" s="19">
        <f t="shared" ca="1" si="12"/>
        <v>6.1823411595850875</v>
      </c>
      <c r="D145" s="41">
        <f t="shared" si="10"/>
        <v>0.01</v>
      </c>
      <c r="E145" s="1">
        <f t="shared" ca="1" si="13"/>
        <v>-6.5601812678026672E-2</v>
      </c>
      <c r="F145" s="1">
        <f t="shared" ca="1" si="14"/>
        <v>-5.560181267802667E-2</v>
      </c>
    </row>
    <row r="146" spans="2:6" x14ac:dyDescent="0.35">
      <c r="B146" s="39">
        <f t="shared" si="11"/>
        <v>36663</v>
      </c>
      <c r="C146" s="19">
        <f t="shared" ca="1" si="12"/>
        <v>5.8174331472367298</v>
      </c>
      <c r="D146" s="41">
        <f t="shared" si="10"/>
        <v>0.01</v>
      </c>
      <c r="E146" s="1">
        <f t="shared" ca="1" si="13"/>
        <v>-6.9024243879295621E-2</v>
      </c>
      <c r="F146" s="1">
        <f t="shared" ca="1" si="14"/>
        <v>-5.9024243879295619E-2</v>
      </c>
    </row>
    <row r="147" spans="2:6" x14ac:dyDescent="0.35">
      <c r="B147" s="39">
        <f t="shared" si="11"/>
        <v>36664</v>
      </c>
      <c r="C147" s="19">
        <f t="shared" ca="1" si="12"/>
        <v>6.1241255243701751</v>
      </c>
      <c r="D147" s="41">
        <f t="shared" si="10"/>
        <v>0.01</v>
      </c>
      <c r="E147" s="1">
        <f t="shared" ca="1" si="13"/>
        <v>4.2719536154725485E-2</v>
      </c>
      <c r="F147" s="1">
        <f t="shared" ca="1" si="14"/>
        <v>5.2719536154725487E-2</v>
      </c>
    </row>
    <row r="148" spans="2:6" x14ac:dyDescent="0.35">
      <c r="B148" s="39">
        <f t="shared" si="11"/>
        <v>36665</v>
      </c>
      <c r="C148" s="19">
        <f t="shared" ca="1" si="12"/>
        <v>6.3018704044530125</v>
      </c>
      <c r="D148" s="41">
        <f t="shared" si="10"/>
        <v>0.01</v>
      </c>
      <c r="E148" s="1">
        <f t="shared" ca="1" si="13"/>
        <v>1.9023716018805339E-2</v>
      </c>
      <c r="F148" s="1">
        <f t="shared" ca="1" si="14"/>
        <v>2.9023716018805337E-2</v>
      </c>
    </row>
    <row r="149" spans="2:6" x14ac:dyDescent="0.35">
      <c r="B149" s="39">
        <f t="shared" si="11"/>
        <v>36666</v>
      </c>
      <c r="C149" s="19">
        <f t="shared" ca="1" si="12"/>
        <v>6.8315038437561482</v>
      </c>
      <c r="D149" s="41">
        <f t="shared" si="10"/>
        <v>0.01</v>
      </c>
      <c r="E149" s="1">
        <f t="shared" ca="1" si="13"/>
        <v>7.4043848145288291E-2</v>
      </c>
      <c r="F149" s="1">
        <f t="shared" ca="1" si="14"/>
        <v>8.4043848145288286E-2</v>
      </c>
    </row>
    <row r="150" spans="2:6" x14ac:dyDescent="0.35">
      <c r="B150" s="39">
        <f t="shared" si="11"/>
        <v>36667</v>
      </c>
      <c r="C150" s="19">
        <f t="shared" ca="1" si="12"/>
        <v>7.0079529567547567</v>
      </c>
      <c r="D150" s="41">
        <f t="shared" si="10"/>
        <v>0.01</v>
      </c>
      <c r="E150" s="1">
        <f t="shared" ca="1" si="13"/>
        <v>1.5828736546767763E-2</v>
      </c>
      <c r="F150" s="1">
        <f t="shared" ca="1" si="14"/>
        <v>2.5828736546767761E-2</v>
      </c>
    </row>
    <row r="151" spans="2:6" x14ac:dyDescent="0.35">
      <c r="B151" s="39">
        <f t="shared" si="11"/>
        <v>36668</v>
      </c>
      <c r="C151" s="19">
        <f t="shared" ca="1" si="12"/>
        <v>6.9412140508456481</v>
      </c>
      <c r="D151" s="41">
        <f t="shared" si="10"/>
        <v>0.01</v>
      </c>
      <c r="E151" s="1">
        <f t="shared" ca="1" si="13"/>
        <v>-1.9523309634203616E-2</v>
      </c>
      <c r="F151" s="1">
        <f t="shared" ca="1" si="14"/>
        <v>-9.5233096342036156E-3</v>
      </c>
    </row>
    <row r="152" spans="2:6" x14ac:dyDescent="0.35">
      <c r="B152" s="39">
        <f t="shared" si="11"/>
        <v>36669</v>
      </c>
      <c r="C152" s="19">
        <f t="shared" ca="1" si="12"/>
        <v>7.4081361921141173</v>
      </c>
      <c r="D152" s="41">
        <f t="shared" si="10"/>
        <v>0.01</v>
      </c>
      <c r="E152" s="1">
        <f t="shared" ca="1" si="13"/>
        <v>5.7268079884611058E-2</v>
      </c>
      <c r="F152" s="1">
        <f t="shared" ca="1" si="14"/>
        <v>6.7268079884611059E-2</v>
      </c>
    </row>
    <row r="153" spans="2:6" x14ac:dyDescent="0.35">
      <c r="B153" s="39">
        <f t="shared" si="11"/>
        <v>36670</v>
      </c>
      <c r="C153" s="19">
        <f t="shared" ca="1" si="12"/>
        <v>7.0161485475086094</v>
      </c>
      <c r="D153" s="41">
        <f t="shared" si="10"/>
        <v>0.01</v>
      </c>
      <c r="E153" s="1">
        <f t="shared" ca="1" si="13"/>
        <v>-6.2913126114335541E-2</v>
      </c>
      <c r="F153" s="1">
        <f t="shared" ca="1" si="14"/>
        <v>-5.2913126114335539E-2</v>
      </c>
    </row>
    <row r="154" spans="2:6" x14ac:dyDescent="0.35">
      <c r="B154" s="39">
        <f t="shared" si="11"/>
        <v>36671</v>
      </c>
      <c r="C154" s="19">
        <f t="shared" ca="1" si="12"/>
        <v>7.6850804456531208</v>
      </c>
      <c r="D154" s="41">
        <f t="shared" si="10"/>
        <v>0.01</v>
      </c>
      <c r="E154" s="1">
        <f t="shared" ca="1" si="13"/>
        <v>8.5341752475016325E-2</v>
      </c>
      <c r="F154" s="1">
        <f t="shared" ca="1" si="14"/>
        <v>9.534175247501632E-2</v>
      </c>
    </row>
    <row r="155" spans="2:6" x14ac:dyDescent="0.35">
      <c r="B155" s="39">
        <f t="shared" si="11"/>
        <v>36672</v>
      </c>
      <c r="C155" s="19">
        <f t="shared" ca="1" si="12"/>
        <v>7.7122657008827291</v>
      </c>
      <c r="D155" s="41">
        <f t="shared" si="10"/>
        <v>0.01</v>
      </c>
      <c r="E155" s="1">
        <f t="shared" ca="1" si="13"/>
        <v>-6.4625932777340666E-3</v>
      </c>
      <c r="F155" s="1">
        <f t="shared" ca="1" si="14"/>
        <v>3.5374067222659336E-3</v>
      </c>
    </row>
    <row r="156" spans="2:6" x14ac:dyDescent="0.35">
      <c r="B156" s="39">
        <f t="shared" si="11"/>
        <v>36673</v>
      </c>
      <c r="C156" s="19">
        <f t="shared" ca="1" si="12"/>
        <v>8.1497919386440731</v>
      </c>
      <c r="D156" s="41">
        <f t="shared" si="10"/>
        <v>0.01</v>
      </c>
      <c r="E156" s="1">
        <f t="shared" ca="1" si="13"/>
        <v>4.6731219427679355E-2</v>
      </c>
      <c r="F156" s="1">
        <f t="shared" ca="1" si="14"/>
        <v>5.6731219427679357E-2</v>
      </c>
    </row>
    <row r="157" spans="2:6" x14ac:dyDescent="0.35">
      <c r="B157" s="39">
        <f t="shared" si="11"/>
        <v>36674</v>
      </c>
      <c r="C157" s="19">
        <f t="shared" ca="1" si="12"/>
        <v>7.8373840725884305</v>
      </c>
      <c r="D157" s="41">
        <f t="shared" si="10"/>
        <v>0.01</v>
      </c>
      <c r="E157" s="1">
        <f t="shared" ca="1" si="13"/>
        <v>-4.8333232112870363E-2</v>
      </c>
      <c r="F157" s="1">
        <f t="shared" ca="1" si="14"/>
        <v>-3.8333232112870361E-2</v>
      </c>
    </row>
    <row r="158" spans="2:6" x14ac:dyDescent="0.35">
      <c r="B158" s="39">
        <f t="shared" si="11"/>
        <v>36675</v>
      </c>
      <c r="C158" s="19">
        <f t="shared" ca="1" si="12"/>
        <v>8.1084416230474332</v>
      </c>
      <c r="D158" s="41">
        <f t="shared" si="10"/>
        <v>0.01</v>
      </c>
      <c r="E158" s="1">
        <f t="shared" ca="1" si="13"/>
        <v>2.4585206996175946E-2</v>
      </c>
      <c r="F158" s="1">
        <f t="shared" ca="1" si="14"/>
        <v>3.4585206996175948E-2</v>
      </c>
    </row>
    <row r="159" spans="2:6" x14ac:dyDescent="0.35">
      <c r="B159" s="39">
        <f t="shared" si="11"/>
        <v>36676</v>
      </c>
      <c r="C159" s="19">
        <f t="shared" ca="1" si="12"/>
        <v>7.7271375438202856</v>
      </c>
      <c r="D159" s="41">
        <f t="shared" si="10"/>
        <v>0.01</v>
      </c>
      <c r="E159" s="1">
        <f t="shared" ca="1" si="13"/>
        <v>-5.7025568778016372E-2</v>
      </c>
      <c r="F159" s="1">
        <f t="shared" ca="1" si="14"/>
        <v>-4.702556877801637E-2</v>
      </c>
    </row>
    <row r="160" spans="2:6" x14ac:dyDescent="0.35">
      <c r="B160" s="39">
        <f t="shared" si="11"/>
        <v>36677</v>
      </c>
      <c r="C160" s="19">
        <f t="shared" ca="1" si="12"/>
        <v>7.8658919828798863</v>
      </c>
      <c r="D160" s="41">
        <f t="shared" si="10"/>
        <v>0.01</v>
      </c>
      <c r="E160" s="1">
        <f t="shared" ca="1" si="13"/>
        <v>7.9567709611393349E-3</v>
      </c>
      <c r="F160" s="1">
        <f t="shared" ca="1" si="14"/>
        <v>1.7956770961139335E-2</v>
      </c>
    </row>
    <row r="161" spans="2:6" x14ac:dyDescent="0.35">
      <c r="B161" s="39">
        <f t="shared" si="11"/>
        <v>36678</v>
      </c>
      <c r="C161" s="19">
        <f t="shared" ca="1" si="12"/>
        <v>8.4743742896950831</v>
      </c>
      <c r="D161" s="41">
        <f t="shared" si="10"/>
        <v>0.01</v>
      </c>
      <c r="E161" s="1">
        <f t="shared" ca="1" si="13"/>
        <v>6.73570636540088E-2</v>
      </c>
      <c r="F161" s="1">
        <f t="shared" ca="1" si="14"/>
        <v>7.7357063654008795E-2</v>
      </c>
    </row>
    <row r="162" spans="2:6" x14ac:dyDescent="0.35">
      <c r="B162" s="39">
        <f t="shared" si="11"/>
        <v>36679</v>
      </c>
      <c r="C162" s="19">
        <f t="shared" ca="1" si="12"/>
        <v>8.5501850999452618</v>
      </c>
      <c r="D162" s="41">
        <f t="shared" si="10"/>
        <v>0.01</v>
      </c>
      <c r="E162" s="1">
        <f t="shared" ca="1" si="13"/>
        <v>-1.0541111758109003E-3</v>
      </c>
      <c r="F162" s="1">
        <f t="shared" ca="1" si="14"/>
        <v>8.9458888241890997E-3</v>
      </c>
    </row>
    <row r="163" spans="2:6" x14ac:dyDescent="0.35">
      <c r="B163" s="39">
        <f t="shared" si="11"/>
        <v>36680</v>
      </c>
      <c r="C163" s="19">
        <f t="shared" ca="1" si="12"/>
        <v>8.6533548112830054</v>
      </c>
      <c r="D163" s="41">
        <f t="shared" si="10"/>
        <v>0.01</v>
      </c>
      <c r="E163" s="1">
        <f t="shared" ca="1" si="13"/>
        <v>2.0663716787142298E-3</v>
      </c>
      <c r="F163" s="1">
        <f t="shared" ca="1" si="14"/>
        <v>1.206637167871423E-2</v>
      </c>
    </row>
    <row r="164" spans="2:6" x14ac:dyDescent="0.35">
      <c r="B164" s="39">
        <f t="shared" si="11"/>
        <v>36681</v>
      </c>
      <c r="C164" s="19">
        <f t="shared" ca="1" si="12"/>
        <v>8.89541485727338</v>
      </c>
      <c r="D164" s="41">
        <f t="shared" si="10"/>
        <v>0.01</v>
      </c>
      <c r="E164" s="1">
        <f t="shared" ca="1" si="13"/>
        <v>1.7972971323763926E-2</v>
      </c>
      <c r="F164" s="1">
        <f t="shared" ca="1" si="14"/>
        <v>2.7972971323763925E-2</v>
      </c>
    </row>
    <row r="165" spans="2:6" x14ac:dyDescent="0.35">
      <c r="B165" s="39">
        <f t="shared" si="11"/>
        <v>36682</v>
      </c>
      <c r="C165" s="19">
        <f t="shared" ca="1" si="12"/>
        <v>8.645623192171108</v>
      </c>
      <c r="D165" s="41">
        <f t="shared" si="10"/>
        <v>0.01</v>
      </c>
      <c r="E165" s="1">
        <f t="shared" ca="1" si="13"/>
        <v>-3.8080946095282849E-2</v>
      </c>
      <c r="F165" s="1">
        <f t="shared" ca="1" si="14"/>
        <v>-2.8080946095282847E-2</v>
      </c>
    </row>
    <row r="166" spans="2:6" x14ac:dyDescent="0.35">
      <c r="B166" s="39">
        <f t="shared" si="11"/>
        <v>36683</v>
      </c>
      <c r="C166" s="19">
        <f t="shared" ca="1" si="12"/>
        <v>8.7654827636620478</v>
      </c>
      <c r="D166" s="41">
        <f t="shared" si="10"/>
        <v>0.01</v>
      </c>
      <c r="E166" s="1">
        <f t="shared" ca="1" si="13"/>
        <v>3.8636127005252786E-3</v>
      </c>
      <c r="F166" s="1">
        <f t="shared" ca="1" si="14"/>
        <v>1.3863612700525279E-2</v>
      </c>
    </row>
    <row r="167" spans="2:6" x14ac:dyDescent="0.35">
      <c r="B167" s="39">
        <f t="shared" si="11"/>
        <v>36684</v>
      </c>
      <c r="C167" s="19">
        <f t="shared" ca="1" si="12"/>
        <v>9.0449224299905548</v>
      </c>
      <c r="D167" s="41">
        <f t="shared" si="10"/>
        <v>0.01</v>
      </c>
      <c r="E167" s="1">
        <f t="shared" ca="1" si="13"/>
        <v>2.187955231478449E-2</v>
      </c>
      <c r="F167" s="1">
        <f t="shared" ca="1" si="14"/>
        <v>3.1879552314784489E-2</v>
      </c>
    </row>
    <row r="168" spans="2:6" x14ac:dyDescent="0.35">
      <c r="B168" s="39">
        <f t="shared" si="11"/>
        <v>36685</v>
      </c>
      <c r="C168" s="19">
        <f t="shared" ca="1" si="12"/>
        <v>8.7116608207821287</v>
      </c>
      <c r="D168" s="41">
        <f t="shared" si="10"/>
        <v>0.01</v>
      </c>
      <c r="E168" s="1">
        <f t="shared" ca="1" si="13"/>
        <v>-4.6845159456914656E-2</v>
      </c>
      <c r="F168" s="1">
        <f t="shared" ca="1" si="14"/>
        <v>-3.6845159456914654E-2</v>
      </c>
    </row>
    <row r="169" spans="2:6" x14ac:dyDescent="0.35">
      <c r="B169" s="39">
        <f t="shared" si="11"/>
        <v>36686</v>
      </c>
      <c r="C169" s="19">
        <f t="shared" ca="1" si="12"/>
        <v>8.625163518311604</v>
      </c>
      <c r="D169" s="41">
        <f t="shared" si="10"/>
        <v>0.01</v>
      </c>
      <c r="E169" s="1">
        <f t="shared" ca="1" si="13"/>
        <v>-1.9928910715185419E-2</v>
      </c>
      <c r="F169" s="1">
        <f t="shared" ca="1" si="14"/>
        <v>-9.9289107151854187E-3</v>
      </c>
    </row>
    <row r="170" spans="2:6" x14ac:dyDescent="0.35">
      <c r="B170" s="39">
        <f t="shared" si="11"/>
        <v>36687</v>
      </c>
      <c r="C170" s="19">
        <f t="shared" ca="1" si="12"/>
        <v>8.0678970523831559</v>
      </c>
      <c r="D170" s="41">
        <f t="shared" si="10"/>
        <v>0.01</v>
      </c>
      <c r="E170" s="1">
        <f t="shared" ca="1" si="13"/>
        <v>-7.4609379839042617E-2</v>
      </c>
      <c r="F170" s="1">
        <f t="shared" ca="1" si="14"/>
        <v>-6.4609379839042622E-2</v>
      </c>
    </row>
    <row r="171" spans="2:6" x14ac:dyDescent="0.35">
      <c r="B171" s="39">
        <f t="shared" si="11"/>
        <v>36688</v>
      </c>
      <c r="C171" s="19">
        <f t="shared" ca="1" si="12"/>
        <v>7.8229122222583687</v>
      </c>
      <c r="D171" s="41">
        <f t="shared" si="10"/>
        <v>0.01</v>
      </c>
      <c r="E171" s="1">
        <f t="shared" ca="1" si="13"/>
        <v>-4.03653887170538E-2</v>
      </c>
      <c r="F171" s="1">
        <f t="shared" ca="1" si="14"/>
        <v>-3.0365388717053798E-2</v>
      </c>
    </row>
    <row r="172" spans="2:6" x14ac:dyDescent="0.35">
      <c r="B172" s="39">
        <f t="shared" si="11"/>
        <v>36689</v>
      </c>
      <c r="C172" s="19">
        <f t="shared" ca="1" si="12"/>
        <v>8.5455996277752639</v>
      </c>
      <c r="D172" s="41">
        <f t="shared" si="10"/>
        <v>0.01</v>
      </c>
      <c r="E172" s="1">
        <f t="shared" ca="1" si="13"/>
        <v>8.2380865972220579E-2</v>
      </c>
      <c r="F172" s="1">
        <f t="shared" ca="1" si="14"/>
        <v>9.2380865972220574E-2</v>
      </c>
    </row>
    <row r="173" spans="2:6" x14ac:dyDescent="0.35">
      <c r="B173" s="39">
        <f t="shared" si="11"/>
        <v>36690</v>
      </c>
      <c r="C173" s="19">
        <f t="shared" ca="1" si="12"/>
        <v>8.3836650452750021</v>
      </c>
      <c r="D173" s="41">
        <f t="shared" si="10"/>
        <v>0.01</v>
      </c>
      <c r="E173" s="1">
        <f t="shared" ca="1" si="13"/>
        <v>-2.8949469850416878E-2</v>
      </c>
      <c r="F173" s="1">
        <f t="shared" ca="1" si="14"/>
        <v>-1.8949469850416879E-2</v>
      </c>
    </row>
    <row r="174" spans="2:6" x14ac:dyDescent="0.35">
      <c r="B174" s="39">
        <f t="shared" si="11"/>
        <v>36691</v>
      </c>
      <c r="C174" s="19">
        <f t="shared" ca="1" si="12"/>
        <v>8.2635801804403624</v>
      </c>
      <c r="D174" s="41">
        <f t="shared" si="10"/>
        <v>0.01</v>
      </c>
      <c r="E174" s="1">
        <f t="shared" ca="1" si="13"/>
        <v>-2.4323671590662954E-2</v>
      </c>
      <c r="F174" s="1">
        <f t="shared" ca="1" si="14"/>
        <v>-1.4323671590662954E-2</v>
      </c>
    </row>
    <row r="175" spans="2:6" x14ac:dyDescent="0.35">
      <c r="B175" s="39">
        <f t="shared" si="11"/>
        <v>36692</v>
      </c>
      <c r="C175" s="19">
        <f t="shared" ca="1" si="12"/>
        <v>8.5282121213690836</v>
      </c>
      <c r="D175" s="41">
        <f t="shared" si="10"/>
        <v>0.01</v>
      </c>
      <c r="E175" s="1">
        <f t="shared" ca="1" si="13"/>
        <v>2.2023884944578322E-2</v>
      </c>
      <c r="F175" s="1">
        <f t="shared" ca="1" si="14"/>
        <v>3.2023884944578321E-2</v>
      </c>
    </row>
    <row r="176" spans="2:6" x14ac:dyDescent="0.35">
      <c r="B176" s="39">
        <f t="shared" si="11"/>
        <v>36693</v>
      </c>
      <c r="C176" s="19">
        <f t="shared" ca="1" si="12"/>
        <v>9.2170435905254848</v>
      </c>
      <c r="D176" s="41">
        <f t="shared" si="10"/>
        <v>0.01</v>
      </c>
      <c r="E176" s="1">
        <f t="shared" ca="1" si="13"/>
        <v>7.0770911810507306E-2</v>
      </c>
      <c r="F176" s="1">
        <f t="shared" ca="1" si="14"/>
        <v>8.0770911810507301E-2</v>
      </c>
    </row>
    <row r="177" spans="2:6" x14ac:dyDescent="0.35">
      <c r="B177" s="39">
        <f t="shared" si="11"/>
        <v>36694</v>
      </c>
      <c r="C177" s="19">
        <f t="shared" ca="1" si="12"/>
        <v>8.9492589215304932</v>
      </c>
      <c r="D177" s="41">
        <f t="shared" si="10"/>
        <v>0.01</v>
      </c>
      <c r="E177" s="1">
        <f t="shared" ca="1" si="13"/>
        <v>-3.905320630904438E-2</v>
      </c>
      <c r="F177" s="1">
        <f t="shared" ca="1" si="14"/>
        <v>-2.9053206309044378E-2</v>
      </c>
    </row>
    <row r="178" spans="2:6" x14ac:dyDescent="0.35">
      <c r="B178" s="39">
        <f t="shared" si="11"/>
        <v>36695</v>
      </c>
      <c r="C178" s="19">
        <f t="shared" ca="1" si="12"/>
        <v>8.8130603222110153</v>
      </c>
      <c r="D178" s="41">
        <f t="shared" si="10"/>
        <v>0.01</v>
      </c>
      <c r="E178" s="1">
        <f t="shared" ca="1" si="13"/>
        <v>-2.5218980757368184E-2</v>
      </c>
      <c r="F178" s="1">
        <f t="shared" ca="1" si="14"/>
        <v>-1.5218980757368184E-2</v>
      </c>
    </row>
    <row r="179" spans="2:6" x14ac:dyDescent="0.35">
      <c r="B179" s="39">
        <f t="shared" si="11"/>
        <v>36696</v>
      </c>
      <c r="C179" s="19">
        <f t="shared" ca="1" si="12"/>
        <v>8.5352640380440317</v>
      </c>
      <c r="D179" s="41">
        <f t="shared" si="10"/>
        <v>0.01</v>
      </c>
      <c r="E179" s="1">
        <f t="shared" ca="1" si="13"/>
        <v>-4.1520978412784779E-2</v>
      </c>
      <c r="F179" s="1">
        <f t="shared" ca="1" si="14"/>
        <v>-3.1520978412784777E-2</v>
      </c>
    </row>
    <row r="180" spans="2:6" x14ac:dyDescent="0.35">
      <c r="B180" s="39">
        <f t="shared" si="11"/>
        <v>36697</v>
      </c>
      <c r="C180" s="19">
        <f t="shared" ca="1" si="12"/>
        <v>8.2113243749282194</v>
      </c>
      <c r="D180" s="41">
        <f t="shared" si="10"/>
        <v>0.01</v>
      </c>
      <c r="E180" s="1">
        <f t="shared" ca="1" si="13"/>
        <v>-4.7953092215064871E-2</v>
      </c>
      <c r="F180" s="1">
        <f t="shared" ca="1" si="14"/>
        <v>-3.7953092215064869E-2</v>
      </c>
    </row>
    <row r="181" spans="2:6" x14ac:dyDescent="0.35">
      <c r="B181" s="39">
        <f t="shared" si="11"/>
        <v>36698</v>
      </c>
      <c r="C181" s="19">
        <f t="shared" ca="1" si="12"/>
        <v>8.4792398487857383</v>
      </c>
      <c r="D181" s="41">
        <f t="shared" si="10"/>
        <v>0.01</v>
      </c>
      <c r="E181" s="1">
        <f t="shared" ca="1" si="13"/>
        <v>2.2627559407535993E-2</v>
      </c>
      <c r="F181" s="1">
        <f t="shared" ca="1" si="14"/>
        <v>3.2627559407535991E-2</v>
      </c>
    </row>
    <row r="182" spans="2:6" x14ac:dyDescent="0.35">
      <c r="B182" s="39">
        <f t="shared" si="11"/>
        <v>36699</v>
      </c>
      <c r="C182" s="19">
        <f t="shared" ca="1" si="12"/>
        <v>9.5258924382864727</v>
      </c>
      <c r="D182" s="41">
        <f t="shared" si="10"/>
        <v>0.01</v>
      </c>
      <c r="E182" s="1">
        <f t="shared" ca="1" si="13"/>
        <v>0.11343707787091553</v>
      </c>
      <c r="F182" s="1">
        <f t="shared" ca="1" si="14"/>
        <v>0.12343707787091553</v>
      </c>
    </row>
    <row r="183" spans="2:6" x14ac:dyDescent="0.35">
      <c r="B183" s="39">
        <f t="shared" si="11"/>
        <v>36700</v>
      </c>
      <c r="C183" s="19">
        <f t="shared" ca="1" si="12"/>
        <v>9.5595641136891309</v>
      </c>
      <c r="D183" s="41">
        <f t="shared" si="10"/>
        <v>0.01</v>
      </c>
      <c r="E183" s="1">
        <f t="shared" ca="1" si="13"/>
        <v>-6.4652471544476564E-3</v>
      </c>
      <c r="F183" s="1">
        <f t="shared" ca="1" si="14"/>
        <v>3.5347528455523438E-3</v>
      </c>
    </row>
    <row r="184" spans="2:6" x14ac:dyDescent="0.35">
      <c r="B184" s="39">
        <f t="shared" si="11"/>
        <v>36701</v>
      </c>
      <c r="C184" s="19">
        <f t="shared" ca="1" si="12"/>
        <v>9.8305904086963345</v>
      </c>
      <c r="D184" s="41">
        <f t="shared" si="10"/>
        <v>0.01</v>
      </c>
      <c r="E184" s="1">
        <f t="shared" ca="1" si="13"/>
        <v>1.8351323531488117E-2</v>
      </c>
      <c r="F184" s="1">
        <f t="shared" ca="1" si="14"/>
        <v>2.8351323531488115E-2</v>
      </c>
    </row>
    <row r="185" spans="2:6" x14ac:dyDescent="0.35">
      <c r="B185" s="39">
        <f t="shared" si="11"/>
        <v>36702</v>
      </c>
      <c r="C185" s="19">
        <f t="shared" ca="1" si="12"/>
        <v>9.5532470570857129</v>
      </c>
      <c r="D185" s="41">
        <f t="shared" si="10"/>
        <v>0.01</v>
      </c>
      <c r="E185" s="1">
        <f t="shared" ca="1" si="13"/>
        <v>-3.8212278213247325E-2</v>
      </c>
      <c r="F185" s="1">
        <f t="shared" ca="1" si="14"/>
        <v>-2.8212278213247323E-2</v>
      </c>
    </row>
    <row r="186" spans="2:6" x14ac:dyDescent="0.35">
      <c r="B186" s="39">
        <f t="shared" si="11"/>
        <v>36703</v>
      </c>
      <c r="C186" s="19">
        <f t="shared" ca="1" si="12"/>
        <v>9.3864606395857813</v>
      </c>
      <c r="D186" s="41">
        <f t="shared" si="10"/>
        <v>0.01</v>
      </c>
      <c r="E186" s="1">
        <f t="shared" ca="1" si="13"/>
        <v>-2.7458610303208276E-2</v>
      </c>
      <c r="F186" s="1">
        <f t="shared" ca="1" si="14"/>
        <v>-1.7458610303208277E-2</v>
      </c>
    </row>
    <row r="187" spans="2:6" x14ac:dyDescent="0.35">
      <c r="B187" s="39">
        <f t="shared" si="11"/>
        <v>36704</v>
      </c>
      <c r="C187" s="19">
        <f t="shared" ca="1" si="12"/>
        <v>9.5736551228769073</v>
      </c>
      <c r="D187" s="41">
        <f t="shared" si="10"/>
        <v>0.01</v>
      </c>
      <c r="E187" s="1">
        <f t="shared" ca="1" si="13"/>
        <v>9.9430318283832714E-3</v>
      </c>
      <c r="F187" s="1">
        <f t="shared" ca="1" si="14"/>
        <v>1.9943031828383272E-2</v>
      </c>
    </row>
    <row r="188" spans="2:6" x14ac:dyDescent="0.35">
      <c r="B188" s="39">
        <f t="shared" si="11"/>
        <v>36705</v>
      </c>
      <c r="C188" s="19">
        <f t="shared" ca="1" si="12"/>
        <v>10.592488187841534</v>
      </c>
      <c r="D188" s="41">
        <f t="shared" si="10"/>
        <v>0.01</v>
      </c>
      <c r="E188" s="1">
        <f t="shared" ca="1" si="13"/>
        <v>9.642048955054322E-2</v>
      </c>
      <c r="F188" s="1">
        <f t="shared" ca="1" si="14"/>
        <v>0.10642048955054322</v>
      </c>
    </row>
    <row r="189" spans="2:6" x14ac:dyDescent="0.35">
      <c r="B189" s="39">
        <f t="shared" si="11"/>
        <v>36706</v>
      </c>
      <c r="C189" s="19">
        <f t="shared" ca="1" si="12"/>
        <v>10.754819711435132</v>
      </c>
      <c r="D189" s="41">
        <f t="shared" si="10"/>
        <v>0.01</v>
      </c>
      <c r="E189" s="1">
        <f t="shared" ca="1" si="13"/>
        <v>5.325155026363877E-3</v>
      </c>
      <c r="F189" s="1">
        <f t="shared" ca="1" si="14"/>
        <v>1.5325155026363876E-2</v>
      </c>
    </row>
    <row r="190" spans="2:6" x14ac:dyDescent="0.35">
      <c r="B190" s="39">
        <f t="shared" si="11"/>
        <v>36707</v>
      </c>
      <c r="C190" s="19">
        <f t="shared" ca="1" si="12"/>
        <v>10.680753839515924</v>
      </c>
      <c r="D190" s="41">
        <f t="shared" si="10"/>
        <v>0.01</v>
      </c>
      <c r="E190" s="1">
        <f t="shared" ca="1" si="13"/>
        <v>-1.6886760904086216E-2</v>
      </c>
      <c r="F190" s="1">
        <f t="shared" ca="1" si="14"/>
        <v>-6.8867609040862161E-3</v>
      </c>
    </row>
    <row r="191" spans="2:6" x14ac:dyDescent="0.35">
      <c r="B191" s="39">
        <f t="shared" si="11"/>
        <v>36708</v>
      </c>
      <c r="C191" s="19">
        <f t="shared" ca="1" si="12"/>
        <v>9.9888759780444953</v>
      </c>
      <c r="D191" s="41">
        <f t="shared" si="10"/>
        <v>0.01</v>
      </c>
      <c r="E191" s="1">
        <f t="shared" ca="1" si="13"/>
        <v>-7.4777998994009831E-2</v>
      </c>
      <c r="F191" s="1">
        <f t="shared" ca="1" si="14"/>
        <v>-6.4777998994009836E-2</v>
      </c>
    </row>
    <row r="192" spans="2:6" x14ac:dyDescent="0.35">
      <c r="B192" s="39">
        <f t="shared" si="11"/>
        <v>36709</v>
      </c>
      <c r="C192" s="19">
        <f t="shared" ca="1" si="12"/>
        <v>10.046023522142031</v>
      </c>
      <c r="D192" s="41">
        <f t="shared" si="10"/>
        <v>0.01</v>
      </c>
      <c r="E192" s="1">
        <f t="shared" ca="1" si="13"/>
        <v>-4.2788814053606626E-3</v>
      </c>
      <c r="F192" s="1">
        <f t="shared" ca="1" si="14"/>
        <v>5.7211185946393376E-3</v>
      </c>
    </row>
    <row r="193" spans="2:6" x14ac:dyDescent="0.35">
      <c r="B193" s="39">
        <f t="shared" si="11"/>
        <v>36710</v>
      </c>
      <c r="C193" s="19">
        <f t="shared" ca="1" si="12"/>
        <v>9.7769970548853387</v>
      </c>
      <c r="D193" s="41">
        <f t="shared" si="10"/>
        <v>0.01</v>
      </c>
      <c r="E193" s="1">
        <f t="shared" ca="1" si="13"/>
        <v>-3.677939850167998E-2</v>
      </c>
      <c r="F193" s="1">
        <f t="shared" ca="1" si="14"/>
        <v>-2.6779398501679978E-2</v>
      </c>
    </row>
    <row r="194" spans="2:6" x14ac:dyDescent="0.35">
      <c r="B194" s="39">
        <f t="shared" si="11"/>
        <v>36711</v>
      </c>
      <c r="C194" s="19">
        <f t="shared" ca="1" si="12"/>
        <v>10.553384242257986</v>
      </c>
      <c r="D194" s="41">
        <f t="shared" si="10"/>
        <v>0.01</v>
      </c>
      <c r="E194" s="1">
        <f t="shared" ca="1" si="13"/>
        <v>6.9409575661547832E-2</v>
      </c>
      <c r="F194" s="1">
        <f t="shared" ca="1" si="14"/>
        <v>7.9409575661547827E-2</v>
      </c>
    </row>
    <row r="195" spans="2:6" x14ac:dyDescent="0.35">
      <c r="B195" s="39">
        <f t="shared" si="11"/>
        <v>36712</v>
      </c>
      <c r="C195" s="19">
        <f t="shared" ca="1" si="12"/>
        <v>10.926171428536239</v>
      </c>
      <c r="D195" s="41">
        <f t="shared" si="10"/>
        <v>0.01</v>
      </c>
      <c r="E195" s="1">
        <f t="shared" ca="1" si="13"/>
        <v>2.5323947060084836E-2</v>
      </c>
      <c r="F195" s="1">
        <f t="shared" ca="1" si="14"/>
        <v>3.5323947060084834E-2</v>
      </c>
    </row>
    <row r="196" spans="2:6" x14ac:dyDescent="0.35">
      <c r="B196" s="39">
        <f t="shared" si="11"/>
        <v>36713</v>
      </c>
      <c r="C196" s="19">
        <f t="shared" ca="1" si="12"/>
        <v>10.435690543241684</v>
      </c>
      <c r="D196" s="41">
        <f t="shared" si="10"/>
        <v>0.01</v>
      </c>
      <c r="E196" s="1">
        <f t="shared" ca="1" si="13"/>
        <v>-5.4890462180883538E-2</v>
      </c>
      <c r="F196" s="1">
        <f t="shared" ca="1" si="14"/>
        <v>-4.4890462180883536E-2</v>
      </c>
    </row>
    <row r="197" spans="2:6" x14ac:dyDescent="0.35">
      <c r="B197" s="39">
        <f t="shared" si="11"/>
        <v>36714</v>
      </c>
      <c r="C197" s="19">
        <f t="shared" ca="1" si="12"/>
        <v>10.55221751708628</v>
      </c>
      <c r="D197" s="41">
        <f t="shared" si="10"/>
        <v>0.01</v>
      </c>
      <c r="E197" s="1">
        <f t="shared" ca="1" si="13"/>
        <v>1.1661967515949302E-3</v>
      </c>
      <c r="F197" s="1">
        <f t="shared" ca="1" si="14"/>
        <v>1.116619675159493E-2</v>
      </c>
    </row>
    <row r="198" spans="2:6" x14ac:dyDescent="0.35">
      <c r="B198" s="39">
        <f t="shared" si="11"/>
        <v>36715</v>
      </c>
      <c r="C198" s="19">
        <f t="shared" ca="1" si="12"/>
        <v>11.043954590272033</v>
      </c>
      <c r="D198" s="41">
        <f t="shared" si="10"/>
        <v>0.01</v>
      </c>
      <c r="E198" s="1">
        <f t="shared" ca="1" si="13"/>
        <v>3.6600354133102982E-2</v>
      </c>
      <c r="F198" s="1">
        <f t="shared" ca="1" si="14"/>
        <v>4.6600354133102984E-2</v>
      </c>
    </row>
    <row r="199" spans="2:6" x14ac:dyDescent="0.35">
      <c r="B199" s="39">
        <f t="shared" si="11"/>
        <v>36716</v>
      </c>
      <c r="C199" s="19">
        <f t="shared" ca="1" si="12"/>
        <v>11.595539344602441</v>
      </c>
      <c r="D199" s="41">
        <f t="shared" si="10"/>
        <v>0.01</v>
      </c>
      <c r="E199" s="1">
        <f t="shared" ca="1" si="13"/>
        <v>3.9944496767151318E-2</v>
      </c>
      <c r="F199" s="1">
        <f t="shared" ca="1" si="14"/>
        <v>4.994449676715132E-2</v>
      </c>
    </row>
    <row r="200" spans="2:6" x14ac:dyDescent="0.35">
      <c r="B200" s="39">
        <f t="shared" si="11"/>
        <v>36717</v>
      </c>
      <c r="C200" s="19">
        <f t="shared" ca="1" si="12"/>
        <v>12.44554204984559</v>
      </c>
      <c r="D200" s="41">
        <f t="shared" si="10"/>
        <v>0.01</v>
      </c>
      <c r="E200" s="1">
        <f t="shared" ca="1" si="13"/>
        <v>6.3304283654456714E-2</v>
      </c>
      <c r="F200" s="1">
        <f t="shared" ca="1" si="14"/>
        <v>7.3304283654456709E-2</v>
      </c>
    </row>
    <row r="201" spans="2:6" x14ac:dyDescent="0.35">
      <c r="B201" s="39">
        <f t="shared" si="11"/>
        <v>36718</v>
      </c>
      <c r="C201" s="19">
        <f t="shared" ca="1" si="12"/>
        <v>12.132058773219033</v>
      </c>
      <c r="D201" s="41">
        <f t="shared" si="10"/>
        <v>0.01</v>
      </c>
      <c r="E201" s="1">
        <f t="shared" ca="1" si="13"/>
        <v>-3.5188398815497748E-2</v>
      </c>
      <c r="F201" s="1">
        <f t="shared" ca="1" si="14"/>
        <v>-2.5188398815497746E-2</v>
      </c>
    </row>
    <row r="202" spans="2:6" x14ac:dyDescent="0.35">
      <c r="B202" s="39">
        <f t="shared" si="11"/>
        <v>36719</v>
      </c>
      <c r="C202" s="19">
        <f t="shared" ca="1" si="12"/>
        <v>12.008320661220838</v>
      </c>
      <c r="D202" s="41">
        <f t="shared" ref="D202:D265" si="15">$C$2</f>
        <v>0.01</v>
      </c>
      <c r="E202" s="1">
        <f t="shared" ca="1" si="13"/>
        <v>-2.0199267437719864E-2</v>
      </c>
      <c r="F202" s="1">
        <f t="shared" ca="1" si="14"/>
        <v>-1.0199267437719864E-2</v>
      </c>
    </row>
    <row r="203" spans="2:6" x14ac:dyDescent="0.35">
      <c r="B203" s="39">
        <f t="shared" ref="B203:B266" si="16">B202+1</f>
        <v>36720</v>
      </c>
      <c r="C203" s="19">
        <f t="shared" ref="C203:C266" ca="1" si="17">C202*(1+F203)</f>
        <v>12.719279117850379</v>
      </c>
      <c r="D203" s="41">
        <f t="shared" si="15"/>
        <v>0.01</v>
      </c>
      <c r="E203" s="1">
        <f t="shared" ref="E203:E266" ca="1" si="18">$C$3*_xlfn.NORM.INV(RAND(),0,1)</f>
        <v>4.9205485653416904E-2</v>
      </c>
      <c r="F203" s="1">
        <f t="shared" ref="F203:F266" ca="1" si="19">E203+D203</f>
        <v>5.9205485653416906E-2</v>
      </c>
    </row>
    <row r="204" spans="2:6" x14ac:dyDescent="0.35">
      <c r="B204" s="39">
        <f t="shared" si="16"/>
        <v>36721</v>
      </c>
      <c r="C204" s="19">
        <f t="shared" ca="1" si="17"/>
        <v>12.195220536005138</v>
      </c>
      <c r="D204" s="41">
        <f t="shared" si="15"/>
        <v>0.01</v>
      </c>
      <c r="E204" s="1">
        <f t="shared" ca="1" si="18"/>
        <v>-5.1201909085379783E-2</v>
      </c>
      <c r="F204" s="1">
        <f t="shared" ca="1" si="19"/>
        <v>-4.1201909085379781E-2</v>
      </c>
    </row>
    <row r="205" spans="2:6" x14ac:dyDescent="0.35">
      <c r="B205" s="39">
        <f t="shared" si="16"/>
        <v>36722</v>
      </c>
      <c r="C205" s="19">
        <f t="shared" ca="1" si="17"/>
        <v>12.186858941948477</v>
      </c>
      <c r="D205" s="41">
        <f t="shared" si="15"/>
        <v>0.01</v>
      </c>
      <c r="E205" s="1">
        <f t="shared" ca="1" si="18"/>
        <v>-1.0685645169923241E-2</v>
      </c>
      <c r="F205" s="1">
        <f t="shared" ca="1" si="19"/>
        <v>-6.8564516992324076E-4</v>
      </c>
    </row>
    <row r="206" spans="2:6" x14ac:dyDescent="0.35">
      <c r="B206" s="39">
        <f t="shared" si="16"/>
        <v>36723</v>
      </c>
      <c r="C206" s="19">
        <f t="shared" ca="1" si="17"/>
        <v>13.364923449940507</v>
      </c>
      <c r="D206" s="41">
        <f t="shared" si="15"/>
        <v>0.01</v>
      </c>
      <c r="E206" s="1">
        <f t="shared" ca="1" si="18"/>
        <v>8.666678785761632E-2</v>
      </c>
      <c r="F206" s="1">
        <f t="shared" ca="1" si="19"/>
        <v>9.6666787857616315E-2</v>
      </c>
    </row>
    <row r="207" spans="2:6" x14ac:dyDescent="0.35">
      <c r="B207" s="39">
        <f t="shared" si="16"/>
        <v>36724</v>
      </c>
      <c r="C207" s="19">
        <f t="shared" ca="1" si="17"/>
        <v>14.344433730784262</v>
      </c>
      <c r="D207" s="41">
        <f t="shared" si="15"/>
        <v>0.01</v>
      </c>
      <c r="E207" s="1">
        <f t="shared" ca="1" si="18"/>
        <v>6.3289628968889788E-2</v>
      </c>
      <c r="F207" s="1">
        <f t="shared" ca="1" si="19"/>
        <v>7.3289628968889783E-2</v>
      </c>
    </row>
    <row r="208" spans="2:6" x14ac:dyDescent="0.35">
      <c r="B208" s="39">
        <f t="shared" si="16"/>
        <v>36725</v>
      </c>
      <c r="C208" s="19">
        <f t="shared" ca="1" si="17"/>
        <v>14.800508292865036</v>
      </c>
      <c r="D208" s="41">
        <f t="shared" si="15"/>
        <v>0.01</v>
      </c>
      <c r="E208" s="1">
        <f t="shared" ca="1" si="18"/>
        <v>2.1794532335006188E-2</v>
      </c>
      <c r="F208" s="1">
        <f t="shared" ca="1" si="19"/>
        <v>3.179453233500619E-2</v>
      </c>
    </row>
    <row r="209" spans="2:6" x14ac:dyDescent="0.35">
      <c r="B209" s="39">
        <f t="shared" si="16"/>
        <v>36726</v>
      </c>
      <c r="C209" s="19">
        <f t="shared" ca="1" si="17"/>
        <v>13.646305614436859</v>
      </c>
      <c r="D209" s="41">
        <f t="shared" si="15"/>
        <v>0.01</v>
      </c>
      <c r="E209" s="1">
        <f t="shared" ca="1" si="18"/>
        <v>-8.7983989170465834E-2</v>
      </c>
      <c r="F209" s="1">
        <f t="shared" ca="1" si="19"/>
        <v>-7.7983989170465839E-2</v>
      </c>
    </row>
    <row r="210" spans="2:6" x14ac:dyDescent="0.35">
      <c r="B210" s="39">
        <f t="shared" si="16"/>
        <v>36727</v>
      </c>
      <c r="C210" s="19">
        <f t="shared" ca="1" si="17"/>
        <v>13.838871787338739</v>
      </c>
      <c r="D210" s="41">
        <f t="shared" si="15"/>
        <v>0.01</v>
      </c>
      <c r="E210" s="1">
        <f t="shared" ca="1" si="18"/>
        <v>4.1112311524195326E-3</v>
      </c>
      <c r="F210" s="1">
        <f t="shared" ca="1" si="19"/>
        <v>1.4111231152419534E-2</v>
      </c>
    </row>
    <row r="211" spans="2:6" x14ac:dyDescent="0.35">
      <c r="B211" s="39">
        <f t="shared" si="16"/>
        <v>36728</v>
      </c>
      <c r="C211" s="19">
        <f t="shared" ca="1" si="17"/>
        <v>13.194344204375199</v>
      </c>
      <c r="D211" s="41">
        <f t="shared" si="15"/>
        <v>0.01</v>
      </c>
      <c r="E211" s="1">
        <f t="shared" ca="1" si="18"/>
        <v>-5.6573708671340074E-2</v>
      </c>
      <c r="F211" s="1">
        <f t="shared" ca="1" si="19"/>
        <v>-4.6573708671340072E-2</v>
      </c>
    </row>
    <row r="212" spans="2:6" x14ac:dyDescent="0.35">
      <c r="B212" s="39">
        <f t="shared" si="16"/>
        <v>36729</v>
      </c>
      <c r="C212" s="19">
        <f t="shared" ca="1" si="17"/>
        <v>14.108588380977729</v>
      </c>
      <c r="D212" s="41">
        <f t="shared" si="15"/>
        <v>0.01</v>
      </c>
      <c r="E212" s="1">
        <f t="shared" ca="1" si="18"/>
        <v>5.9290611374180173E-2</v>
      </c>
      <c r="F212" s="1">
        <f t="shared" ca="1" si="19"/>
        <v>6.9290611374180175E-2</v>
      </c>
    </row>
    <row r="213" spans="2:6" x14ac:dyDescent="0.35">
      <c r="B213" s="39">
        <f t="shared" si="16"/>
        <v>36730</v>
      </c>
      <c r="C213" s="19">
        <f t="shared" ca="1" si="17"/>
        <v>15.345930174794342</v>
      </c>
      <c r="D213" s="41">
        <f t="shared" si="15"/>
        <v>0.01</v>
      </c>
      <c r="E213" s="1">
        <f t="shared" ca="1" si="18"/>
        <v>7.7701317835942585E-2</v>
      </c>
      <c r="F213" s="1">
        <f t="shared" ca="1" si="19"/>
        <v>8.770131783594258E-2</v>
      </c>
    </row>
    <row r="214" spans="2:6" x14ac:dyDescent="0.35">
      <c r="B214" s="39">
        <f t="shared" si="16"/>
        <v>36731</v>
      </c>
      <c r="C214" s="19">
        <f t="shared" ca="1" si="17"/>
        <v>15.809213395018604</v>
      </c>
      <c r="D214" s="41">
        <f t="shared" si="15"/>
        <v>0.01</v>
      </c>
      <c r="E214" s="1">
        <f t="shared" ca="1" si="18"/>
        <v>2.0189321530030502E-2</v>
      </c>
      <c r="F214" s="1">
        <f t="shared" ca="1" si="19"/>
        <v>3.0189321530030504E-2</v>
      </c>
    </row>
    <row r="215" spans="2:6" x14ac:dyDescent="0.35">
      <c r="B215" s="39">
        <f t="shared" si="16"/>
        <v>36732</v>
      </c>
      <c r="C215" s="19">
        <f t="shared" ca="1" si="17"/>
        <v>16.326654721521873</v>
      </c>
      <c r="D215" s="41">
        <f t="shared" si="15"/>
        <v>0.01</v>
      </c>
      <c r="E215" s="1">
        <f t="shared" ca="1" si="18"/>
        <v>2.273036510888728E-2</v>
      </c>
      <c r="F215" s="1">
        <f t="shared" ca="1" si="19"/>
        <v>3.2730365108887279E-2</v>
      </c>
    </row>
    <row r="216" spans="2:6" x14ac:dyDescent="0.35">
      <c r="B216" s="39">
        <f t="shared" si="16"/>
        <v>36733</v>
      </c>
      <c r="C216" s="19">
        <f t="shared" ca="1" si="17"/>
        <v>16.8136498490381</v>
      </c>
      <c r="D216" s="41">
        <f t="shared" si="15"/>
        <v>0.01</v>
      </c>
      <c r="E216" s="1">
        <f t="shared" ca="1" si="18"/>
        <v>1.9828224815354845E-2</v>
      </c>
      <c r="F216" s="1">
        <f t="shared" ca="1" si="19"/>
        <v>2.9828224815354847E-2</v>
      </c>
    </row>
    <row r="217" spans="2:6" x14ac:dyDescent="0.35">
      <c r="B217" s="39">
        <f t="shared" si="16"/>
        <v>36734</v>
      </c>
      <c r="C217" s="19">
        <f t="shared" ca="1" si="17"/>
        <v>17.14898075905916</v>
      </c>
      <c r="D217" s="41">
        <f t="shared" si="15"/>
        <v>0.01</v>
      </c>
      <c r="E217" s="1">
        <f t="shared" ca="1" si="18"/>
        <v>9.9439689200049221E-3</v>
      </c>
      <c r="F217" s="1">
        <f t="shared" ca="1" si="19"/>
        <v>1.9943968920004922E-2</v>
      </c>
    </row>
    <row r="218" spans="2:6" x14ac:dyDescent="0.35">
      <c r="B218" s="39">
        <f t="shared" si="16"/>
        <v>36735</v>
      </c>
      <c r="C218" s="19">
        <f t="shared" ca="1" si="17"/>
        <v>17.822882183341239</v>
      </c>
      <c r="D218" s="41">
        <f t="shared" si="15"/>
        <v>0.01</v>
      </c>
      <c r="E218" s="1">
        <f t="shared" ca="1" si="18"/>
        <v>2.9296879141116384E-2</v>
      </c>
      <c r="F218" s="1">
        <f t="shared" ca="1" si="19"/>
        <v>3.9296879141116382E-2</v>
      </c>
    </row>
    <row r="219" spans="2:6" x14ac:dyDescent="0.35">
      <c r="B219" s="39">
        <f t="shared" si="16"/>
        <v>36736</v>
      </c>
      <c r="C219" s="19">
        <f t="shared" ca="1" si="17"/>
        <v>17.795653787388105</v>
      </c>
      <c r="D219" s="41">
        <f t="shared" si="15"/>
        <v>0.01</v>
      </c>
      <c r="E219" s="1">
        <f t="shared" ca="1" si="18"/>
        <v>-1.1527721255913614E-2</v>
      </c>
      <c r="F219" s="1">
        <f t="shared" ca="1" si="19"/>
        <v>-1.5277212559136142E-3</v>
      </c>
    </row>
    <row r="220" spans="2:6" x14ac:dyDescent="0.35">
      <c r="B220" s="39">
        <f t="shared" si="16"/>
        <v>36737</v>
      </c>
      <c r="C220" s="19">
        <f t="shared" ca="1" si="17"/>
        <v>17.407518921889906</v>
      </c>
      <c r="D220" s="41">
        <f t="shared" si="15"/>
        <v>0.01</v>
      </c>
      <c r="E220" s="1">
        <f t="shared" ca="1" si="18"/>
        <v>-3.1810655013600649E-2</v>
      </c>
      <c r="F220" s="1">
        <f t="shared" ca="1" si="19"/>
        <v>-2.1810655013600647E-2</v>
      </c>
    </row>
    <row r="221" spans="2:6" x14ac:dyDescent="0.35">
      <c r="B221" s="39">
        <f t="shared" si="16"/>
        <v>36738</v>
      </c>
      <c r="C221" s="19">
        <f t="shared" ca="1" si="17"/>
        <v>17.560514263463329</v>
      </c>
      <c r="D221" s="41">
        <f t="shared" si="15"/>
        <v>0.01</v>
      </c>
      <c r="E221" s="1">
        <f t="shared" ca="1" si="18"/>
        <v>-1.2109622135162254E-3</v>
      </c>
      <c r="F221" s="1">
        <f t="shared" ca="1" si="19"/>
        <v>8.7890377864837752E-3</v>
      </c>
    </row>
    <row r="222" spans="2:6" x14ac:dyDescent="0.35">
      <c r="B222" s="39">
        <f t="shared" si="16"/>
        <v>36739</v>
      </c>
      <c r="C222" s="19">
        <f t="shared" ca="1" si="17"/>
        <v>18.238274488404254</v>
      </c>
      <c r="D222" s="41">
        <f t="shared" si="15"/>
        <v>0.01</v>
      </c>
      <c r="E222" s="1">
        <f t="shared" ca="1" si="18"/>
        <v>2.8595693427446084E-2</v>
      </c>
      <c r="F222" s="1">
        <f t="shared" ca="1" si="19"/>
        <v>3.8595693427446086E-2</v>
      </c>
    </row>
    <row r="223" spans="2:6" x14ac:dyDescent="0.35">
      <c r="B223" s="39">
        <f t="shared" si="16"/>
        <v>36740</v>
      </c>
      <c r="C223" s="19">
        <f t="shared" ca="1" si="17"/>
        <v>18.202591421523614</v>
      </c>
      <c r="D223" s="41">
        <f t="shared" si="15"/>
        <v>0.01</v>
      </c>
      <c r="E223" s="1">
        <f t="shared" ca="1" si="18"/>
        <v>-1.1956493576370169E-2</v>
      </c>
      <c r="F223" s="1">
        <f t="shared" ca="1" si="19"/>
        <v>-1.9564935763701687E-3</v>
      </c>
    </row>
    <row r="224" spans="2:6" x14ac:dyDescent="0.35">
      <c r="B224" s="39">
        <f t="shared" si="16"/>
        <v>36741</v>
      </c>
      <c r="C224" s="19">
        <f t="shared" ca="1" si="17"/>
        <v>19.502604782784619</v>
      </c>
      <c r="D224" s="41">
        <f t="shared" si="15"/>
        <v>0.01</v>
      </c>
      <c r="E224" s="1">
        <f t="shared" ca="1" si="18"/>
        <v>6.141913649304942E-2</v>
      </c>
      <c r="F224" s="1">
        <f t="shared" ca="1" si="19"/>
        <v>7.1419136493049415E-2</v>
      </c>
    </row>
    <row r="225" spans="2:6" x14ac:dyDescent="0.35">
      <c r="B225" s="39">
        <f t="shared" si="16"/>
        <v>36742</v>
      </c>
      <c r="C225" s="19">
        <f t="shared" ca="1" si="17"/>
        <v>18.648069272079827</v>
      </c>
      <c r="D225" s="41">
        <f t="shared" si="15"/>
        <v>0.01</v>
      </c>
      <c r="E225" s="1">
        <f t="shared" ca="1" si="18"/>
        <v>-5.3816480937926237E-2</v>
      </c>
      <c r="F225" s="1">
        <f t="shared" ca="1" si="19"/>
        <v>-4.3816480937926235E-2</v>
      </c>
    </row>
    <row r="226" spans="2:6" x14ac:dyDescent="0.35">
      <c r="B226" s="39">
        <f t="shared" si="16"/>
        <v>36743</v>
      </c>
      <c r="C226" s="19">
        <f t="shared" ca="1" si="17"/>
        <v>18.085183453191846</v>
      </c>
      <c r="D226" s="41">
        <f t="shared" si="15"/>
        <v>0.01</v>
      </c>
      <c r="E226" s="1">
        <f t="shared" ca="1" si="18"/>
        <v>-4.0184670095082795E-2</v>
      </c>
      <c r="F226" s="1">
        <f t="shared" ca="1" si="19"/>
        <v>-3.0184670095082793E-2</v>
      </c>
    </row>
    <row r="227" spans="2:6" x14ac:dyDescent="0.35">
      <c r="B227" s="39">
        <f t="shared" si="16"/>
        <v>36744</v>
      </c>
      <c r="C227" s="19">
        <f t="shared" ca="1" si="17"/>
        <v>16.696920471580608</v>
      </c>
      <c r="D227" s="41">
        <f t="shared" si="15"/>
        <v>0.01</v>
      </c>
      <c r="E227" s="1">
        <f t="shared" ca="1" si="18"/>
        <v>-8.6762449504830627E-2</v>
      </c>
      <c r="F227" s="1">
        <f t="shared" ca="1" si="19"/>
        <v>-7.6762449504830632E-2</v>
      </c>
    </row>
    <row r="228" spans="2:6" x14ac:dyDescent="0.35">
      <c r="B228" s="39">
        <f t="shared" si="16"/>
        <v>36745</v>
      </c>
      <c r="C228" s="19">
        <f t="shared" ca="1" si="17"/>
        <v>16.832092870416201</v>
      </c>
      <c r="D228" s="41">
        <f t="shared" si="15"/>
        <v>0.01</v>
      </c>
      <c r="E228" s="1">
        <f t="shared" ca="1" si="18"/>
        <v>-1.9043515200503965E-3</v>
      </c>
      <c r="F228" s="1">
        <f t="shared" ca="1" si="19"/>
        <v>8.0956484799496031E-3</v>
      </c>
    </row>
    <row r="229" spans="2:6" x14ac:dyDescent="0.35">
      <c r="B229" s="39">
        <f t="shared" si="16"/>
        <v>36746</v>
      </c>
      <c r="C229" s="19">
        <f t="shared" ca="1" si="17"/>
        <v>16.912962838018739</v>
      </c>
      <c r="D229" s="41">
        <f t="shared" si="15"/>
        <v>0.01</v>
      </c>
      <c r="E229" s="1">
        <f t="shared" ca="1" si="18"/>
        <v>-5.1954894602158734E-3</v>
      </c>
      <c r="F229" s="1">
        <f t="shared" ca="1" si="19"/>
        <v>4.8045105397841268E-3</v>
      </c>
    </row>
    <row r="230" spans="2:6" x14ac:dyDescent="0.35">
      <c r="B230" s="39">
        <f t="shared" si="16"/>
        <v>36747</v>
      </c>
      <c r="C230" s="19">
        <f t="shared" ca="1" si="17"/>
        <v>16.943381337852895</v>
      </c>
      <c r="D230" s="41">
        <f t="shared" si="15"/>
        <v>0.01</v>
      </c>
      <c r="E230" s="1">
        <f t="shared" ca="1" si="18"/>
        <v>-8.2014682982820795E-3</v>
      </c>
      <c r="F230" s="1">
        <f t="shared" ca="1" si="19"/>
        <v>1.7985317017179207E-3</v>
      </c>
    </row>
    <row r="231" spans="2:6" x14ac:dyDescent="0.35">
      <c r="B231" s="39">
        <f t="shared" si="16"/>
        <v>36748</v>
      </c>
      <c r="C231" s="19">
        <f t="shared" ca="1" si="17"/>
        <v>18.745204403772163</v>
      </c>
      <c r="D231" s="41">
        <f t="shared" si="15"/>
        <v>0.01</v>
      </c>
      <c r="E231" s="1">
        <f t="shared" ca="1" si="18"/>
        <v>9.6343771056716321E-2</v>
      </c>
      <c r="F231" s="1">
        <f t="shared" ca="1" si="19"/>
        <v>0.10634377105671632</v>
      </c>
    </row>
    <row r="232" spans="2:6" x14ac:dyDescent="0.35">
      <c r="B232" s="39">
        <f t="shared" si="16"/>
        <v>36749</v>
      </c>
      <c r="C232" s="19">
        <f t="shared" ca="1" si="17"/>
        <v>19.686461557429116</v>
      </c>
      <c r="D232" s="41">
        <f t="shared" si="15"/>
        <v>0.01</v>
      </c>
      <c r="E232" s="1">
        <f t="shared" ca="1" si="18"/>
        <v>4.0213224320324731E-2</v>
      </c>
      <c r="F232" s="1">
        <f t="shared" ca="1" si="19"/>
        <v>5.0213224320324733E-2</v>
      </c>
    </row>
    <row r="233" spans="2:6" x14ac:dyDescent="0.35">
      <c r="B233" s="39">
        <f t="shared" si="16"/>
        <v>36750</v>
      </c>
      <c r="C233" s="19">
        <f t="shared" ca="1" si="17"/>
        <v>21.243642339217409</v>
      </c>
      <c r="D233" s="41">
        <f t="shared" si="15"/>
        <v>0.01</v>
      </c>
      <c r="E233" s="1">
        <f t="shared" ca="1" si="18"/>
        <v>6.9099069035118588E-2</v>
      </c>
      <c r="F233" s="1">
        <f t="shared" ca="1" si="19"/>
        <v>7.9099069035118583E-2</v>
      </c>
    </row>
    <row r="234" spans="2:6" x14ac:dyDescent="0.35">
      <c r="B234" s="39">
        <f t="shared" si="16"/>
        <v>36751</v>
      </c>
      <c r="C234" s="19">
        <f t="shared" ca="1" si="17"/>
        <v>21.069592096287685</v>
      </c>
      <c r="D234" s="41">
        <f t="shared" si="15"/>
        <v>0.01</v>
      </c>
      <c r="E234" s="1">
        <f t="shared" ca="1" si="18"/>
        <v>-1.8193050897322618E-2</v>
      </c>
      <c r="F234" s="1">
        <f t="shared" ca="1" si="19"/>
        <v>-8.1930508973226176E-3</v>
      </c>
    </row>
    <row r="235" spans="2:6" x14ac:dyDescent="0.35">
      <c r="B235" s="39">
        <f t="shared" si="16"/>
        <v>36752</v>
      </c>
      <c r="C235" s="19">
        <f t="shared" ca="1" si="17"/>
        <v>19.977616503308038</v>
      </c>
      <c r="D235" s="41">
        <f t="shared" si="15"/>
        <v>0.01</v>
      </c>
      <c r="E235" s="1">
        <f t="shared" ca="1" si="18"/>
        <v>-6.1827087491268806E-2</v>
      </c>
      <c r="F235" s="1">
        <f t="shared" ca="1" si="19"/>
        <v>-5.1827087491268804E-2</v>
      </c>
    </row>
    <row r="236" spans="2:6" x14ac:dyDescent="0.35">
      <c r="B236" s="39">
        <f t="shared" si="16"/>
        <v>36753</v>
      </c>
      <c r="C236" s="19">
        <f t="shared" ca="1" si="17"/>
        <v>22.068044797842823</v>
      </c>
      <c r="D236" s="41">
        <f t="shared" si="15"/>
        <v>0.01</v>
      </c>
      <c r="E236" s="1">
        <f t="shared" ca="1" si="18"/>
        <v>9.4638523529002316E-2</v>
      </c>
      <c r="F236" s="1">
        <f t="shared" ca="1" si="19"/>
        <v>0.10463852352900231</v>
      </c>
    </row>
    <row r="237" spans="2:6" x14ac:dyDescent="0.35">
      <c r="B237" s="39">
        <f t="shared" si="16"/>
        <v>36754</v>
      </c>
      <c r="C237" s="19">
        <f t="shared" ca="1" si="17"/>
        <v>21.20176191715742</v>
      </c>
      <c r="D237" s="41">
        <f t="shared" si="15"/>
        <v>0.01</v>
      </c>
      <c r="E237" s="1">
        <f t="shared" ca="1" si="18"/>
        <v>-4.9255080756863655E-2</v>
      </c>
      <c r="F237" s="1">
        <f t="shared" ca="1" si="19"/>
        <v>-3.9255080756863653E-2</v>
      </c>
    </row>
    <row r="238" spans="2:6" x14ac:dyDescent="0.35">
      <c r="B238" s="39">
        <f t="shared" si="16"/>
        <v>36755</v>
      </c>
      <c r="C238" s="19">
        <f t="shared" ca="1" si="17"/>
        <v>21.023337667302822</v>
      </c>
      <c r="D238" s="41">
        <f t="shared" si="15"/>
        <v>0.01</v>
      </c>
      <c r="E238" s="1">
        <f t="shared" ca="1" si="18"/>
        <v>-1.8415538791151525E-2</v>
      </c>
      <c r="F238" s="1">
        <f t="shared" ca="1" si="19"/>
        <v>-8.4155387911515247E-3</v>
      </c>
    </row>
    <row r="239" spans="2:6" x14ac:dyDescent="0.35">
      <c r="B239" s="39">
        <f t="shared" si="16"/>
        <v>36756</v>
      </c>
      <c r="C239" s="19">
        <f t="shared" ca="1" si="17"/>
        <v>21.368359550837077</v>
      </c>
      <c r="D239" s="41">
        <f t="shared" si="15"/>
        <v>0.01</v>
      </c>
      <c r="E239" s="1">
        <f t="shared" ca="1" si="18"/>
        <v>6.4113752532672531E-3</v>
      </c>
      <c r="F239" s="1">
        <f t="shared" ca="1" si="19"/>
        <v>1.6411375253267253E-2</v>
      </c>
    </row>
    <row r="240" spans="2:6" x14ac:dyDescent="0.35">
      <c r="B240" s="39">
        <f t="shared" si="16"/>
        <v>36757</v>
      </c>
      <c r="C240" s="19">
        <f t="shared" ca="1" si="17"/>
        <v>22.096434260731339</v>
      </c>
      <c r="D240" s="41">
        <f t="shared" si="15"/>
        <v>0.01</v>
      </c>
      <c r="E240" s="1">
        <f t="shared" ca="1" si="18"/>
        <v>2.4072559859455455E-2</v>
      </c>
      <c r="F240" s="1">
        <f t="shared" ca="1" si="19"/>
        <v>3.4072559859455454E-2</v>
      </c>
    </row>
    <row r="241" spans="2:6" x14ac:dyDescent="0.35">
      <c r="B241" s="39">
        <f t="shared" si="16"/>
        <v>36758</v>
      </c>
      <c r="C241" s="19">
        <f t="shared" ca="1" si="17"/>
        <v>22.409728519804805</v>
      </c>
      <c r="D241" s="41">
        <f t="shared" si="15"/>
        <v>0.01</v>
      </c>
      <c r="E241" s="1">
        <f t="shared" ca="1" si="18"/>
        <v>4.178498457112499E-3</v>
      </c>
      <c r="F241" s="1">
        <f t="shared" ca="1" si="19"/>
        <v>1.4178498457112498E-2</v>
      </c>
    </row>
    <row r="242" spans="2:6" x14ac:dyDescent="0.35">
      <c r="B242" s="39">
        <f t="shared" si="16"/>
        <v>36759</v>
      </c>
      <c r="C242" s="19">
        <f t="shared" ca="1" si="17"/>
        <v>24.409814945394697</v>
      </c>
      <c r="D242" s="41">
        <f t="shared" si="15"/>
        <v>0.01</v>
      </c>
      <c r="E242" s="1">
        <f t="shared" ca="1" si="18"/>
        <v>7.9250810148025527E-2</v>
      </c>
      <c r="F242" s="1">
        <f t="shared" ca="1" si="19"/>
        <v>8.9250810148025522E-2</v>
      </c>
    </row>
    <row r="243" spans="2:6" x14ac:dyDescent="0.35">
      <c r="B243" s="39">
        <f t="shared" si="16"/>
        <v>36760</v>
      </c>
      <c r="C243" s="19">
        <f t="shared" ca="1" si="17"/>
        <v>22.3535131355757</v>
      </c>
      <c r="D243" s="41">
        <f t="shared" si="15"/>
        <v>0.01</v>
      </c>
      <c r="E243" s="1">
        <f t="shared" ca="1" si="18"/>
        <v>-9.4240778327037311E-2</v>
      </c>
      <c r="F243" s="1">
        <f t="shared" ca="1" si="19"/>
        <v>-8.4240778327037316E-2</v>
      </c>
    </row>
    <row r="244" spans="2:6" x14ac:dyDescent="0.35">
      <c r="B244" s="39">
        <f t="shared" si="16"/>
        <v>36761</v>
      </c>
      <c r="C244" s="19">
        <f t="shared" ca="1" si="17"/>
        <v>22.749006213202982</v>
      </c>
      <c r="D244" s="41">
        <f t="shared" si="15"/>
        <v>0.01</v>
      </c>
      <c r="E244" s="1">
        <f t="shared" ca="1" si="18"/>
        <v>7.6926586540821788E-3</v>
      </c>
      <c r="F244" s="1">
        <f t="shared" ca="1" si="19"/>
        <v>1.7692658654082177E-2</v>
      </c>
    </row>
    <row r="245" spans="2:6" x14ac:dyDescent="0.35">
      <c r="B245" s="39">
        <f t="shared" si="16"/>
        <v>36762</v>
      </c>
      <c r="C245" s="19">
        <f t="shared" ca="1" si="17"/>
        <v>22.622623200389757</v>
      </c>
      <c r="D245" s="41">
        <f t="shared" si="15"/>
        <v>0.01</v>
      </c>
      <c r="E245" s="1">
        <f t="shared" ca="1" si="18"/>
        <v>-1.5555539948812248E-2</v>
      </c>
      <c r="F245" s="1">
        <f t="shared" ca="1" si="19"/>
        <v>-5.5555399488122475E-3</v>
      </c>
    </row>
    <row r="246" spans="2:6" x14ac:dyDescent="0.35">
      <c r="B246" s="39">
        <f t="shared" si="16"/>
        <v>36763</v>
      </c>
      <c r="C246" s="19">
        <f t="shared" ca="1" si="17"/>
        <v>21.482714686813683</v>
      </c>
      <c r="D246" s="41">
        <f t="shared" si="15"/>
        <v>0.01</v>
      </c>
      <c r="E246" s="1">
        <f t="shared" ca="1" si="18"/>
        <v>-6.0387990087570259E-2</v>
      </c>
      <c r="F246" s="1">
        <f t="shared" ca="1" si="19"/>
        <v>-5.0387990087570257E-2</v>
      </c>
    </row>
    <row r="247" spans="2:6" x14ac:dyDescent="0.35">
      <c r="B247" s="39">
        <f t="shared" si="16"/>
        <v>36764</v>
      </c>
      <c r="C247" s="19">
        <f t="shared" ca="1" si="17"/>
        <v>22.039083897115589</v>
      </c>
      <c r="D247" s="41">
        <f t="shared" si="15"/>
        <v>0.01</v>
      </c>
      <c r="E247" s="1">
        <f t="shared" ca="1" si="18"/>
        <v>1.5898459222353913E-2</v>
      </c>
      <c r="F247" s="1">
        <f t="shared" ca="1" si="19"/>
        <v>2.5898459222353912E-2</v>
      </c>
    </row>
    <row r="248" spans="2:6" x14ac:dyDescent="0.35">
      <c r="B248" s="39">
        <f t="shared" si="16"/>
        <v>36765</v>
      </c>
      <c r="C248" s="19">
        <f t="shared" ca="1" si="17"/>
        <v>22.030956573198267</v>
      </c>
      <c r="D248" s="41">
        <f t="shared" si="15"/>
        <v>0.01</v>
      </c>
      <c r="E248" s="1">
        <f t="shared" ca="1" si="18"/>
        <v>-1.0368768681822824E-2</v>
      </c>
      <c r="F248" s="1">
        <f t="shared" ca="1" si="19"/>
        <v>-3.6876868182282412E-4</v>
      </c>
    </row>
    <row r="249" spans="2:6" x14ac:dyDescent="0.35">
      <c r="B249" s="39">
        <f t="shared" si="16"/>
        <v>36766</v>
      </c>
      <c r="C249" s="19">
        <f t="shared" ca="1" si="17"/>
        <v>22.968666420799682</v>
      </c>
      <c r="D249" s="41">
        <f t="shared" si="15"/>
        <v>0.01</v>
      </c>
      <c r="E249" s="1">
        <f t="shared" ca="1" si="18"/>
        <v>3.2563283372914656E-2</v>
      </c>
      <c r="F249" s="1">
        <f t="shared" ca="1" si="19"/>
        <v>4.2563283372914658E-2</v>
      </c>
    </row>
    <row r="250" spans="2:6" x14ac:dyDescent="0.35">
      <c r="B250" s="39">
        <f t="shared" si="16"/>
        <v>36767</v>
      </c>
      <c r="C250" s="19">
        <f t="shared" ca="1" si="17"/>
        <v>21.62136800616107</v>
      </c>
      <c r="D250" s="41">
        <f t="shared" si="15"/>
        <v>0.01</v>
      </c>
      <c r="E250" s="1">
        <f t="shared" ca="1" si="18"/>
        <v>-6.8658103607553922E-2</v>
      </c>
      <c r="F250" s="1">
        <f t="shared" ca="1" si="19"/>
        <v>-5.865810360755392E-2</v>
      </c>
    </row>
    <row r="251" spans="2:6" x14ac:dyDescent="0.35">
      <c r="B251" s="39">
        <f t="shared" si="16"/>
        <v>36768</v>
      </c>
      <c r="C251" s="19">
        <f t="shared" ca="1" si="17"/>
        <v>21.383845825421396</v>
      </c>
      <c r="D251" s="41">
        <f t="shared" si="15"/>
        <v>0.01</v>
      </c>
      <c r="E251" s="1">
        <f t="shared" ca="1" si="18"/>
        <v>-2.0985529716343272E-2</v>
      </c>
      <c r="F251" s="1">
        <f t="shared" ca="1" si="19"/>
        <v>-1.0985529716343272E-2</v>
      </c>
    </row>
    <row r="252" spans="2:6" x14ac:dyDescent="0.35">
      <c r="B252" s="39">
        <f t="shared" si="16"/>
        <v>36769</v>
      </c>
      <c r="C252" s="19">
        <f t="shared" ca="1" si="17"/>
        <v>23.521788411364252</v>
      </c>
      <c r="D252" s="41">
        <f t="shared" si="15"/>
        <v>0.01</v>
      </c>
      <c r="E252" s="1">
        <f t="shared" ca="1" si="18"/>
        <v>8.997933035044825E-2</v>
      </c>
      <c r="F252" s="1">
        <f t="shared" ca="1" si="19"/>
        <v>9.9979330350448245E-2</v>
      </c>
    </row>
    <row r="253" spans="2:6" x14ac:dyDescent="0.35">
      <c r="B253" s="39">
        <f t="shared" si="16"/>
        <v>36770</v>
      </c>
      <c r="C253" s="19">
        <f t="shared" ca="1" si="17"/>
        <v>23.413680949366775</v>
      </c>
      <c r="D253" s="41">
        <f t="shared" si="15"/>
        <v>0.01</v>
      </c>
      <c r="E253" s="1">
        <f t="shared" ca="1" si="18"/>
        <v>-1.4596056222716716E-2</v>
      </c>
      <c r="F253" s="1">
        <f t="shared" ca="1" si="19"/>
        <v>-4.596056222716716E-3</v>
      </c>
    </row>
    <row r="254" spans="2:6" x14ac:dyDescent="0.35">
      <c r="B254" s="39">
        <f t="shared" si="16"/>
        <v>36771</v>
      </c>
      <c r="C254" s="19">
        <f t="shared" ca="1" si="17"/>
        <v>23.486514333212799</v>
      </c>
      <c r="D254" s="41">
        <f t="shared" si="15"/>
        <v>0.01</v>
      </c>
      <c r="E254" s="1">
        <f t="shared" ca="1" si="18"/>
        <v>-6.8892809292340944E-3</v>
      </c>
      <c r="F254" s="1">
        <f t="shared" ca="1" si="19"/>
        <v>3.1107190707659058E-3</v>
      </c>
    </row>
    <row r="255" spans="2:6" x14ac:dyDescent="0.35">
      <c r="B255" s="39">
        <f t="shared" si="16"/>
        <v>36772</v>
      </c>
      <c r="C255" s="19">
        <f t="shared" ca="1" si="17"/>
        <v>23.96327132824231</v>
      </c>
      <c r="D255" s="41">
        <f t="shared" si="15"/>
        <v>0.01</v>
      </c>
      <c r="E255" s="1">
        <f t="shared" ca="1" si="18"/>
        <v>1.0299180553809177E-2</v>
      </c>
      <c r="F255" s="1">
        <f t="shared" ca="1" si="19"/>
        <v>2.0299180553809179E-2</v>
      </c>
    </row>
    <row r="256" spans="2:6" x14ac:dyDescent="0.35">
      <c r="B256" s="39">
        <f t="shared" si="16"/>
        <v>36773</v>
      </c>
      <c r="C256" s="19">
        <f t="shared" ca="1" si="17"/>
        <v>23.879018406923272</v>
      </c>
      <c r="D256" s="41">
        <f t="shared" si="15"/>
        <v>0.01</v>
      </c>
      <c r="E256" s="1">
        <f t="shared" ca="1" si="18"/>
        <v>-1.3515919014769111E-2</v>
      </c>
      <c r="F256" s="1">
        <f t="shared" ca="1" si="19"/>
        <v>-3.5159190147691106E-3</v>
      </c>
    </row>
    <row r="257" spans="2:6" x14ac:dyDescent="0.35">
      <c r="B257" s="39">
        <f t="shared" si="16"/>
        <v>36774</v>
      </c>
      <c r="C257" s="19">
        <f t="shared" ca="1" si="17"/>
        <v>24.331086353396735</v>
      </c>
      <c r="D257" s="41">
        <f t="shared" si="15"/>
        <v>0.01</v>
      </c>
      <c r="E257" s="1">
        <f t="shared" ca="1" si="18"/>
        <v>8.9315967168227851E-3</v>
      </c>
      <c r="F257" s="1">
        <f t="shared" ca="1" si="19"/>
        <v>1.8931596716822784E-2</v>
      </c>
    </row>
    <row r="258" spans="2:6" x14ac:dyDescent="0.35">
      <c r="B258" s="39">
        <f t="shared" si="16"/>
        <v>36775</v>
      </c>
      <c r="C258" s="19">
        <f t="shared" ca="1" si="17"/>
        <v>25.814498969868858</v>
      </c>
      <c r="D258" s="41">
        <f t="shared" si="15"/>
        <v>0.01</v>
      </c>
      <c r="E258" s="1">
        <f t="shared" ca="1" si="18"/>
        <v>5.0967792186764872E-2</v>
      </c>
      <c r="F258" s="1">
        <f t="shared" ca="1" si="19"/>
        <v>6.0967792186764874E-2</v>
      </c>
    </row>
    <row r="259" spans="2:6" x14ac:dyDescent="0.35">
      <c r="B259" s="39">
        <f t="shared" si="16"/>
        <v>36776</v>
      </c>
      <c r="C259" s="19">
        <f t="shared" ca="1" si="17"/>
        <v>26.372605881169722</v>
      </c>
      <c r="D259" s="41">
        <f t="shared" si="15"/>
        <v>0.01</v>
      </c>
      <c r="E259" s="1">
        <f t="shared" ca="1" si="18"/>
        <v>1.1619900969307954E-2</v>
      </c>
      <c r="F259" s="1">
        <f t="shared" ca="1" si="19"/>
        <v>2.1619900969307954E-2</v>
      </c>
    </row>
    <row r="260" spans="2:6" x14ac:dyDescent="0.35">
      <c r="B260" s="39">
        <f t="shared" si="16"/>
        <v>36777</v>
      </c>
      <c r="C260" s="19">
        <f t="shared" ca="1" si="17"/>
        <v>27.568264685987458</v>
      </c>
      <c r="D260" s="41">
        <f t="shared" si="15"/>
        <v>0.01</v>
      </c>
      <c r="E260" s="1">
        <f t="shared" ca="1" si="18"/>
        <v>3.5337150610188404E-2</v>
      </c>
      <c r="F260" s="1">
        <f t="shared" ca="1" si="19"/>
        <v>4.5337150610188406E-2</v>
      </c>
    </row>
    <row r="261" spans="2:6" x14ac:dyDescent="0.35">
      <c r="B261" s="39">
        <f t="shared" si="16"/>
        <v>36778</v>
      </c>
      <c r="C261" s="19">
        <f t="shared" ca="1" si="17"/>
        <v>30.408462622107987</v>
      </c>
      <c r="D261" s="41">
        <f t="shared" si="15"/>
        <v>0.01</v>
      </c>
      <c r="E261" s="1">
        <f t="shared" ca="1" si="18"/>
        <v>9.3024182641577663E-2</v>
      </c>
      <c r="F261" s="1">
        <f t="shared" ca="1" si="19"/>
        <v>0.10302418264157766</v>
      </c>
    </row>
    <row r="262" spans="2:6" x14ac:dyDescent="0.35">
      <c r="B262" s="39">
        <f t="shared" si="16"/>
        <v>36779</v>
      </c>
      <c r="C262" s="19">
        <f t="shared" ca="1" si="17"/>
        <v>27.622879790703312</v>
      </c>
      <c r="D262" s="41">
        <f t="shared" si="15"/>
        <v>0.01</v>
      </c>
      <c r="E262" s="1">
        <f t="shared" ca="1" si="18"/>
        <v>-0.10160551343952058</v>
      </c>
      <c r="F262" s="1">
        <f t="shared" ca="1" si="19"/>
        <v>-9.1605513439520586E-2</v>
      </c>
    </row>
    <row r="263" spans="2:6" x14ac:dyDescent="0.35">
      <c r="B263" s="39">
        <f t="shared" si="16"/>
        <v>36780</v>
      </c>
      <c r="C263" s="19">
        <f t="shared" ca="1" si="17"/>
        <v>30.056921730939877</v>
      </c>
      <c r="D263" s="41">
        <f t="shared" si="15"/>
        <v>0.01</v>
      </c>
      <c r="E263" s="1">
        <f t="shared" ca="1" si="18"/>
        <v>7.8116878423941924E-2</v>
      </c>
      <c r="F263" s="1">
        <f t="shared" ca="1" si="19"/>
        <v>8.8116878423941919E-2</v>
      </c>
    </row>
    <row r="264" spans="2:6" x14ac:dyDescent="0.35">
      <c r="B264" s="39">
        <f t="shared" si="16"/>
        <v>36781</v>
      </c>
      <c r="C264" s="19">
        <f t="shared" ca="1" si="17"/>
        <v>30.986988844219525</v>
      </c>
      <c r="D264" s="41">
        <f t="shared" si="15"/>
        <v>0.01</v>
      </c>
      <c r="E264" s="1">
        <f t="shared" ca="1" si="18"/>
        <v>2.0943525142238951E-2</v>
      </c>
      <c r="F264" s="1">
        <f t="shared" ca="1" si="19"/>
        <v>3.0943525142238949E-2</v>
      </c>
    </row>
    <row r="265" spans="2:6" x14ac:dyDescent="0.35">
      <c r="B265" s="39">
        <f t="shared" si="16"/>
        <v>36782</v>
      </c>
      <c r="C265" s="19">
        <f t="shared" ca="1" si="17"/>
        <v>32.4616549484671</v>
      </c>
      <c r="D265" s="41">
        <f t="shared" si="15"/>
        <v>0.01</v>
      </c>
      <c r="E265" s="1">
        <f t="shared" ca="1" si="18"/>
        <v>3.7589848489672367E-2</v>
      </c>
      <c r="F265" s="1">
        <f t="shared" ca="1" si="19"/>
        <v>4.7589848489672369E-2</v>
      </c>
    </row>
    <row r="266" spans="2:6" x14ac:dyDescent="0.35">
      <c r="B266" s="39">
        <f t="shared" si="16"/>
        <v>36783</v>
      </c>
      <c r="C266" s="19">
        <f t="shared" ca="1" si="17"/>
        <v>31.824870660139787</v>
      </c>
      <c r="D266" s="41">
        <f t="shared" ref="D266:D329" si="20">$C$2</f>
        <v>0.01</v>
      </c>
      <c r="E266" s="1">
        <f t="shared" ca="1" si="18"/>
        <v>-2.9616507209450988E-2</v>
      </c>
      <c r="F266" s="1">
        <f t="shared" ca="1" si="19"/>
        <v>-1.961650720945099E-2</v>
      </c>
    </row>
    <row r="267" spans="2:6" x14ac:dyDescent="0.35">
      <c r="B267" s="39">
        <f t="shared" ref="B267:B330" si="21">B266+1</f>
        <v>36784</v>
      </c>
      <c r="C267" s="19">
        <f t="shared" ref="C267:C330" ca="1" si="22">C266*(1+F267)</f>
        <v>33.496492731961482</v>
      </c>
      <c r="D267" s="41">
        <f t="shared" si="20"/>
        <v>0.01</v>
      </c>
      <c r="E267" s="1">
        <f t="shared" ref="E267:E330" ca="1" si="23">$C$3*_xlfn.NORM.INV(RAND(),0,1)</f>
        <v>4.252565170407363E-2</v>
      </c>
      <c r="F267" s="1">
        <f t="shared" ref="F267:F330" ca="1" si="24">E267+D267</f>
        <v>5.2525651704073632E-2</v>
      </c>
    </row>
    <row r="268" spans="2:6" x14ac:dyDescent="0.35">
      <c r="B268" s="39">
        <f t="shared" si="21"/>
        <v>36785</v>
      </c>
      <c r="C268" s="19">
        <f t="shared" ca="1" si="22"/>
        <v>31.401604010547747</v>
      </c>
      <c r="D268" s="41">
        <f t="shared" si="20"/>
        <v>0.01</v>
      </c>
      <c r="E268" s="1">
        <f t="shared" ca="1" si="23"/>
        <v>-7.2540539338760229E-2</v>
      </c>
      <c r="F268" s="1">
        <f t="shared" ca="1" si="24"/>
        <v>-6.2540539338760234E-2</v>
      </c>
    </row>
    <row r="269" spans="2:6" x14ac:dyDescent="0.35">
      <c r="B269" s="39">
        <f t="shared" si="21"/>
        <v>36786</v>
      </c>
      <c r="C269" s="19">
        <f t="shared" ca="1" si="22"/>
        <v>31.370797284420949</v>
      </c>
      <c r="D269" s="41">
        <f t="shared" si="20"/>
        <v>0.01</v>
      </c>
      <c r="E269" s="1">
        <f t="shared" ca="1" si="23"/>
        <v>-1.0981055812195044E-2</v>
      </c>
      <c r="F269" s="1">
        <f t="shared" ca="1" si="24"/>
        <v>-9.8105581219504363E-4</v>
      </c>
    </row>
    <row r="270" spans="2:6" x14ac:dyDescent="0.35">
      <c r="B270" s="39">
        <f t="shared" si="21"/>
        <v>36787</v>
      </c>
      <c r="C270" s="19">
        <f t="shared" ca="1" si="22"/>
        <v>32.097490516813615</v>
      </c>
      <c r="D270" s="41">
        <f t="shared" si="20"/>
        <v>0.01</v>
      </c>
      <c r="E270" s="1">
        <f t="shared" ca="1" si="23"/>
        <v>1.3164640216318408E-2</v>
      </c>
      <c r="F270" s="1">
        <f t="shared" ca="1" si="24"/>
        <v>2.3164640216318408E-2</v>
      </c>
    </row>
    <row r="271" spans="2:6" x14ac:dyDescent="0.35">
      <c r="B271" s="39">
        <f t="shared" si="21"/>
        <v>36788</v>
      </c>
      <c r="C271" s="19">
        <f t="shared" ca="1" si="22"/>
        <v>30.385642972963456</v>
      </c>
      <c r="D271" s="41">
        <f t="shared" si="20"/>
        <v>0.01</v>
      </c>
      <c r="E271" s="1">
        <f t="shared" ca="1" si="23"/>
        <v>-6.3332753317691393E-2</v>
      </c>
      <c r="F271" s="1">
        <f t="shared" ca="1" si="24"/>
        <v>-5.3332753317691391E-2</v>
      </c>
    </row>
    <row r="272" spans="2:6" x14ac:dyDescent="0.35">
      <c r="B272" s="39">
        <f t="shared" si="21"/>
        <v>36789</v>
      </c>
      <c r="C272" s="19">
        <f t="shared" ca="1" si="22"/>
        <v>29.086541706795177</v>
      </c>
      <c r="D272" s="41">
        <f t="shared" si="20"/>
        <v>0.01</v>
      </c>
      <c r="E272" s="1">
        <f t="shared" ca="1" si="23"/>
        <v>-5.2753785638967481E-2</v>
      </c>
      <c r="F272" s="1">
        <f t="shared" ca="1" si="24"/>
        <v>-4.2753785638967479E-2</v>
      </c>
    </row>
    <row r="273" spans="2:6" x14ac:dyDescent="0.35">
      <c r="B273" s="39">
        <f t="shared" si="21"/>
        <v>36790</v>
      </c>
      <c r="C273" s="19">
        <f t="shared" ca="1" si="22"/>
        <v>27.951337428373098</v>
      </c>
      <c r="D273" s="41">
        <f t="shared" si="20"/>
        <v>0.01</v>
      </c>
      <c r="E273" s="1">
        <f t="shared" ca="1" si="23"/>
        <v>-4.9028506374715349E-2</v>
      </c>
      <c r="F273" s="1">
        <f t="shared" ca="1" si="24"/>
        <v>-3.9028506374715347E-2</v>
      </c>
    </row>
    <row r="274" spans="2:6" x14ac:dyDescent="0.35">
      <c r="B274" s="39">
        <f t="shared" si="21"/>
        <v>36791</v>
      </c>
      <c r="C274" s="19">
        <f t="shared" ca="1" si="22"/>
        <v>28.549173890732828</v>
      </c>
      <c r="D274" s="41">
        <f t="shared" si="20"/>
        <v>0.01</v>
      </c>
      <c r="E274" s="1">
        <f t="shared" ca="1" si="23"/>
        <v>1.1388474304377113E-2</v>
      </c>
      <c r="F274" s="1">
        <f t="shared" ca="1" si="24"/>
        <v>2.1388474304377111E-2</v>
      </c>
    </row>
    <row r="275" spans="2:6" x14ac:dyDescent="0.35">
      <c r="B275" s="39">
        <f t="shared" si="21"/>
        <v>36792</v>
      </c>
      <c r="C275" s="19">
        <f t="shared" ca="1" si="22"/>
        <v>29.310971846157699</v>
      </c>
      <c r="D275" s="41">
        <f t="shared" si="20"/>
        <v>0.01</v>
      </c>
      <c r="E275" s="1">
        <f t="shared" ca="1" si="23"/>
        <v>1.6683712752618571E-2</v>
      </c>
      <c r="F275" s="1">
        <f t="shared" ca="1" si="24"/>
        <v>2.668371275261857E-2</v>
      </c>
    </row>
    <row r="276" spans="2:6" x14ac:dyDescent="0.35">
      <c r="B276" s="39">
        <f t="shared" si="21"/>
        <v>36793</v>
      </c>
      <c r="C276" s="19">
        <f t="shared" ca="1" si="22"/>
        <v>30.468489926779526</v>
      </c>
      <c r="D276" s="41">
        <f t="shared" si="20"/>
        <v>0.01</v>
      </c>
      <c r="E276" s="1">
        <f t="shared" ca="1" si="23"/>
        <v>2.9490948532761227E-2</v>
      </c>
      <c r="F276" s="1">
        <f t="shared" ca="1" si="24"/>
        <v>3.9490948532761229E-2</v>
      </c>
    </row>
    <row r="277" spans="2:6" x14ac:dyDescent="0.35">
      <c r="B277" s="39">
        <f t="shared" si="21"/>
        <v>36794</v>
      </c>
      <c r="C277" s="19">
        <f t="shared" ca="1" si="22"/>
        <v>31.039124792661116</v>
      </c>
      <c r="D277" s="41">
        <f t="shared" si="20"/>
        <v>0.01</v>
      </c>
      <c r="E277" s="1">
        <f t="shared" ca="1" si="23"/>
        <v>8.7286887946502363E-3</v>
      </c>
      <c r="F277" s="1">
        <f t="shared" ca="1" si="24"/>
        <v>1.8728688794650235E-2</v>
      </c>
    </row>
    <row r="278" spans="2:6" x14ac:dyDescent="0.35">
      <c r="B278" s="39">
        <f t="shared" si="21"/>
        <v>36795</v>
      </c>
      <c r="C278" s="19">
        <f t="shared" ca="1" si="22"/>
        <v>32.339047621155302</v>
      </c>
      <c r="D278" s="41">
        <f t="shared" si="20"/>
        <v>0.01</v>
      </c>
      <c r="E278" s="1">
        <f t="shared" ca="1" si="23"/>
        <v>3.1880137960640549E-2</v>
      </c>
      <c r="F278" s="1">
        <f t="shared" ca="1" si="24"/>
        <v>4.1880137960640551E-2</v>
      </c>
    </row>
    <row r="279" spans="2:6" x14ac:dyDescent="0.35">
      <c r="B279" s="39">
        <f t="shared" si="21"/>
        <v>36796</v>
      </c>
      <c r="C279" s="19">
        <f t="shared" ca="1" si="22"/>
        <v>34.623549749517075</v>
      </c>
      <c r="D279" s="41">
        <f t="shared" si="20"/>
        <v>0.01</v>
      </c>
      <c r="E279" s="1">
        <f t="shared" ca="1" si="23"/>
        <v>6.06422203623374E-2</v>
      </c>
      <c r="F279" s="1">
        <f t="shared" ca="1" si="24"/>
        <v>7.0642220362337402E-2</v>
      </c>
    </row>
    <row r="280" spans="2:6" x14ac:dyDescent="0.35">
      <c r="B280" s="39">
        <f t="shared" si="21"/>
        <v>36797</v>
      </c>
      <c r="C280" s="19">
        <f t="shared" ca="1" si="22"/>
        <v>37.593898194876616</v>
      </c>
      <c r="D280" s="41">
        <f t="shared" si="20"/>
        <v>0.01</v>
      </c>
      <c r="E280" s="1">
        <f t="shared" ca="1" si="23"/>
        <v>7.5789829952400301E-2</v>
      </c>
      <c r="F280" s="1">
        <f t="shared" ca="1" si="24"/>
        <v>8.5789829952400296E-2</v>
      </c>
    </row>
    <row r="281" spans="2:6" x14ac:dyDescent="0.35">
      <c r="B281" s="39">
        <f t="shared" si="21"/>
        <v>36798</v>
      </c>
      <c r="C281" s="19">
        <f t="shared" ca="1" si="22"/>
        <v>38.351805407624632</v>
      </c>
      <c r="D281" s="41">
        <f t="shared" si="20"/>
        <v>0.01</v>
      </c>
      <c r="E281" s="1">
        <f t="shared" ca="1" si="23"/>
        <v>1.0160378389578765E-2</v>
      </c>
      <c r="F281" s="1">
        <f t="shared" ca="1" si="24"/>
        <v>2.0160378389578765E-2</v>
      </c>
    </row>
    <row r="282" spans="2:6" x14ac:dyDescent="0.35">
      <c r="B282" s="39">
        <f t="shared" si="21"/>
        <v>36799</v>
      </c>
      <c r="C282" s="19">
        <f t="shared" ca="1" si="22"/>
        <v>37.622363686407034</v>
      </c>
      <c r="D282" s="41">
        <f t="shared" si="20"/>
        <v>0.01</v>
      </c>
      <c r="E282" s="1">
        <f t="shared" ca="1" si="23"/>
        <v>-2.9019749226005948E-2</v>
      </c>
      <c r="F282" s="1">
        <f t="shared" ca="1" si="24"/>
        <v>-1.9019749226005946E-2</v>
      </c>
    </row>
    <row r="283" spans="2:6" x14ac:dyDescent="0.35">
      <c r="B283" s="39">
        <f t="shared" si="21"/>
        <v>36800</v>
      </c>
      <c r="C283" s="19">
        <f t="shared" ca="1" si="22"/>
        <v>36.750785065288547</v>
      </c>
      <c r="D283" s="41">
        <f t="shared" si="20"/>
        <v>0.01</v>
      </c>
      <c r="E283" s="1">
        <f t="shared" ca="1" si="23"/>
        <v>-3.3166503529213152E-2</v>
      </c>
      <c r="F283" s="1">
        <f t="shared" ca="1" si="24"/>
        <v>-2.316650352921315E-2</v>
      </c>
    </row>
    <row r="284" spans="2:6" x14ac:dyDescent="0.35">
      <c r="B284" s="39">
        <f t="shared" si="21"/>
        <v>36801</v>
      </c>
      <c r="C284" s="19">
        <f t="shared" ca="1" si="22"/>
        <v>36.400128371416699</v>
      </c>
      <c r="D284" s="41">
        <f t="shared" si="20"/>
        <v>0.01</v>
      </c>
      <c r="E284" s="1">
        <f t="shared" ca="1" si="23"/>
        <v>-1.9541474916764317E-2</v>
      </c>
      <c r="F284" s="1">
        <f t="shared" ca="1" si="24"/>
        <v>-9.5414749167643167E-3</v>
      </c>
    </row>
    <row r="285" spans="2:6" x14ac:dyDescent="0.35">
      <c r="B285" s="39">
        <f t="shared" si="21"/>
        <v>36802</v>
      </c>
      <c r="C285" s="19">
        <f t="shared" ca="1" si="22"/>
        <v>33.850275990709818</v>
      </c>
      <c r="D285" s="41">
        <f t="shared" si="20"/>
        <v>0.01</v>
      </c>
      <c r="E285" s="1">
        <f t="shared" ca="1" si="23"/>
        <v>-8.0050642533149974E-2</v>
      </c>
      <c r="F285" s="1">
        <f t="shared" ca="1" si="24"/>
        <v>-7.0050642533149979E-2</v>
      </c>
    </row>
    <row r="286" spans="2:6" x14ac:dyDescent="0.35">
      <c r="B286" s="39">
        <f t="shared" si="21"/>
        <v>36803</v>
      </c>
      <c r="C286" s="19">
        <f t="shared" ca="1" si="22"/>
        <v>32.897922764297164</v>
      </c>
      <c r="D286" s="41">
        <f t="shared" si="20"/>
        <v>0.01</v>
      </c>
      <c r="E286" s="1">
        <f t="shared" ca="1" si="23"/>
        <v>-3.8134282470075838E-2</v>
      </c>
      <c r="F286" s="1">
        <f t="shared" ca="1" si="24"/>
        <v>-2.8134282470075836E-2</v>
      </c>
    </row>
    <row r="287" spans="2:6" x14ac:dyDescent="0.35">
      <c r="B287" s="39">
        <f t="shared" si="21"/>
        <v>36804</v>
      </c>
      <c r="C287" s="19">
        <f t="shared" ca="1" si="22"/>
        <v>32.861069255284718</v>
      </c>
      <c r="D287" s="41">
        <f t="shared" si="20"/>
        <v>0.01</v>
      </c>
      <c r="E287" s="1">
        <f t="shared" ca="1" si="23"/>
        <v>-1.1120238176631764E-2</v>
      </c>
      <c r="F287" s="1">
        <f t="shared" ca="1" si="24"/>
        <v>-1.1202381766317639E-3</v>
      </c>
    </row>
    <row r="288" spans="2:6" x14ac:dyDescent="0.35">
      <c r="B288" s="39">
        <f t="shared" si="21"/>
        <v>36805</v>
      </c>
      <c r="C288" s="19">
        <f t="shared" ca="1" si="22"/>
        <v>32.865082013694327</v>
      </c>
      <c r="D288" s="41">
        <f t="shared" si="20"/>
        <v>0.01</v>
      </c>
      <c r="E288" s="1">
        <f t="shared" ca="1" si="23"/>
        <v>-9.8778871625134317E-3</v>
      </c>
      <c r="F288" s="1">
        <f t="shared" ca="1" si="24"/>
        <v>1.2211283748656855E-4</v>
      </c>
    </row>
    <row r="289" spans="2:6" x14ac:dyDescent="0.35">
      <c r="B289" s="39">
        <f t="shared" si="21"/>
        <v>36806</v>
      </c>
      <c r="C289" s="19">
        <f t="shared" ca="1" si="22"/>
        <v>32.55571212817518</v>
      </c>
      <c r="D289" s="41">
        <f t="shared" si="20"/>
        <v>0.01</v>
      </c>
      <c r="E289" s="1">
        <f t="shared" ca="1" si="23"/>
        <v>-1.9413330701266388E-2</v>
      </c>
      <c r="F289" s="1">
        <f t="shared" ca="1" si="24"/>
        <v>-9.413330701266388E-3</v>
      </c>
    </row>
    <row r="290" spans="2:6" x14ac:dyDescent="0.35">
      <c r="B290" s="39">
        <f t="shared" si="21"/>
        <v>36807</v>
      </c>
      <c r="C290" s="19">
        <f t="shared" ca="1" si="22"/>
        <v>32.570079449006954</v>
      </c>
      <c r="D290" s="41">
        <f t="shared" si="20"/>
        <v>0.01</v>
      </c>
      <c r="E290" s="1">
        <f t="shared" ca="1" si="23"/>
        <v>-9.5586851003226277E-3</v>
      </c>
      <c r="F290" s="1">
        <f t="shared" ca="1" si="24"/>
        <v>4.4131489967737247E-4</v>
      </c>
    </row>
    <row r="291" spans="2:6" x14ac:dyDescent="0.35">
      <c r="B291" s="39">
        <f t="shared" si="21"/>
        <v>36808</v>
      </c>
      <c r="C291" s="19">
        <f t="shared" ca="1" si="22"/>
        <v>32.972151079325769</v>
      </c>
      <c r="D291" s="41">
        <f t="shared" si="20"/>
        <v>0.01</v>
      </c>
      <c r="E291" s="1">
        <f t="shared" ca="1" si="23"/>
        <v>2.3448157671309864E-3</v>
      </c>
      <c r="F291" s="1">
        <f t="shared" ca="1" si="24"/>
        <v>1.2344815767130986E-2</v>
      </c>
    </row>
    <row r="292" spans="2:6" x14ac:dyDescent="0.35">
      <c r="B292" s="39">
        <f t="shared" si="21"/>
        <v>36809</v>
      </c>
      <c r="C292" s="19">
        <f t="shared" ca="1" si="22"/>
        <v>30.260374690965211</v>
      </c>
      <c r="D292" s="41">
        <f t="shared" si="20"/>
        <v>0.01</v>
      </c>
      <c r="E292" s="1">
        <f t="shared" ca="1" si="23"/>
        <v>-9.2244448711776658E-2</v>
      </c>
      <c r="F292" s="1">
        <f t="shared" ca="1" si="24"/>
        <v>-8.2244448711776663E-2</v>
      </c>
    </row>
    <row r="293" spans="2:6" x14ac:dyDescent="0.35">
      <c r="B293" s="39">
        <f t="shared" si="21"/>
        <v>36810</v>
      </c>
      <c r="C293" s="19">
        <f t="shared" ca="1" si="22"/>
        <v>31.100864171844005</v>
      </c>
      <c r="D293" s="41">
        <f t="shared" si="20"/>
        <v>0.01</v>
      </c>
      <c r="E293" s="1">
        <f t="shared" ca="1" si="23"/>
        <v>1.7775250288944413E-2</v>
      </c>
      <c r="F293" s="1">
        <f t="shared" ca="1" si="24"/>
        <v>2.7775250288944411E-2</v>
      </c>
    </row>
    <row r="294" spans="2:6" x14ac:dyDescent="0.35">
      <c r="B294" s="39">
        <f t="shared" si="21"/>
        <v>36811</v>
      </c>
      <c r="C294" s="19">
        <f t="shared" ca="1" si="22"/>
        <v>31.866081895796889</v>
      </c>
      <c r="D294" s="41">
        <f t="shared" si="20"/>
        <v>0.01</v>
      </c>
      <c r="E294" s="1">
        <f t="shared" ca="1" si="23"/>
        <v>1.4604387830664894E-2</v>
      </c>
      <c r="F294" s="1">
        <f t="shared" ca="1" si="24"/>
        <v>2.4604387830664896E-2</v>
      </c>
    </row>
    <row r="295" spans="2:6" x14ac:dyDescent="0.35">
      <c r="B295" s="39">
        <f t="shared" si="21"/>
        <v>36812</v>
      </c>
      <c r="C295" s="19">
        <f t="shared" ca="1" si="22"/>
        <v>31.575879561655199</v>
      </c>
      <c r="D295" s="41">
        <f t="shared" si="20"/>
        <v>0.01</v>
      </c>
      <c r="E295" s="1">
        <f t="shared" ca="1" si="23"/>
        <v>-1.9106934925061117E-2</v>
      </c>
      <c r="F295" s="1">
        <f t="shared" ca="1" si="24"/>
        <v>-9.1069349250611168E-3</v>
      </c>
    </row>
    <row r="296" spans="2:6" x14ac:dyDescent="0.35">
      <c r="B296" s="39">
        <f t="shared" si="21"/>
        <v>36813</v>
      </c>
      <c r="C296" s="19">
        <f t="shared" ca="1" si="22"/>
        <v>34.337087962470711</v>
      </c>
      <c r="D296" s="41">
        <f t="shared" si="20"/>
        <v>0.01</v>
      </c>
      <c r="E296" s="1">
        <f t="shared" ca="1" si="23"/>
        <v>7.7446761235073991E-2</v>
      </c>
      <c r="F296" s="1">
        <f t="shared" ca="1" si="24"/>
        <v>8.7446761235073986E-2</v>
      </c>
    </row>
    <row r="297" spans="2:6" x14ac:dyDescent="0.35">
      <c r="B297" s="39">
        <f t="shared" si="21"/>
        <v>36814</v>
      </c>
      <c r="C297" s="19">
        <f t="shared" ca="1" si="22"/>
        <v>35.79513839779969</v>
      </c>
      <c r="D297" s="41">
        <f t="shared" si="20"/>
        <v>0.01</v>
      </c>
      <c r="E297" s="1">
        <f t="shared" ca="1" si="23"/>
        <v>3.2462844750334681E-2</v>
      </c>
      <c r="F297" s="1">
        <f t="shared" ca="1" si="24"/>
        <v>4.2462844750334683E-2</v>
      </c>
    </row>
    <row r="298" spans="2:6" x14ac:dyDescent="0.35">
      <c r="B298" s="39">
        <f t="shared" si="21"/>
        <v>36815</v>
      </c>
      <c r="C298" s="19">
        <f t="shared" ca="1" si="22"/>
        <v>36.2603187287068</v>
      </c>
      <c r="D298" s="41">
        <f t="shared" si="20"/>
        <v>0.01</v>
      </c>
      <c r="E298" s="1">
        <f t="shared" ca="1" si="23"/>
        <v>2.9956287844862136E-3</v>
      </c>
      <c r="F298" s="1">
        <f t="shared" ca="1" si="24"/>
        <v>1.2995628784486214E-2</v>
      </c>
    </row>
    <row r="299" spans="2:6" x14ac:dyDescent="0.35">
      <c r="B299" s="39">
        <f t="shared" si="21"/>
        <v>36816</v>
      </c>
      <c r="C299" s="19">
        <f t="shared" ca="1" si="22"/>
        <v>36.420450690694764</v>
      </c>
      <c r="D299" s="41">
        <f t="shared" si="20"/>
        <v>0.01</v>
      </c>
      <c r="E299" s="1">
        <f t="shared" ca="1" si="23"/>
        <v>-5.5838236506952155E-3</v>
      </c>
      <c r="F299" s="1">
        <f t="shared" ca="1" si="24"/>
        <v>4.4161763493047847E-3</v>
      </c>
    </row>
    <row r="300" spans="2:6" x14ac:dyDescent="0.35">
      <c r="B300" s="39">
        <f t="shared" si="21"/>
        <v>36817</v>
      </c>
      <c r="C300" s="19">
        <f t="shared" ca="1" si="22"/>
        <v>38.005571782874419</v>
      </c>
      <c r="D300" s="41">
        <f t="shared" si="20"/>
        <v>0.01</v>
      </c>
      <c r="E300" s="1">
        <f t="shared" ca="1" si="23"/>
        <v>3.3522830226388405E-2</v>
      </c>
      <c r="F300" s="1">
        <f t="shared" ca="1" si="24"/>
        <v>4.3522830226388406E-2</v>
      </c>
    </row>
    <row r="301" spans="2:6" x14ac:dyDescent="0.35">
      <c r="B301" s="39">
        <f t="shared" si="21"/>
        <v>36818</v>
      </c>
      <c r="C301" s="19">
        <f t="shared" ca="1" si="22"/>
        <v>37.58865659008449</v>
      </c>
      <c r="D301" s="41">
        <f t="shared" si="20"/>
        <v>0.01</v>
      </c>
      <c r="E301" s="1">
        <f t="shared" ca="1" si="23"/>
        <v>-2.0969843978976763E-2</v>
      </c>
      <c r="F301" s="1">
        <f t="shared" ca="1" si="24"/>
        <v>-1.0969843978976762E-2</v>
      </c>
    </row>
    <row r="302" spans="2:6" x14ac:dyDescent="0.35">
      <c r="B302" s="39">
        <f t="shared" si="21"/>
        <v>36819</v>
      </c>
      <c r="C302" s="19">
        <f t="shared" ca="1" si="22"/>
        <v>36.042631034583806</v>
      </c>
      <c r="D302" s="41">
        <f t="shared" si="20"/>
        <v>0.01</v>
      </c>
      <c r="E302" s="1">
        <f t="shared" ca="1" si="23"/>
        <v>-5.1130109340180897E-2</v>
      </c>
      <c r="F302" s="1">
        <f t="shared" ca="1" si="24"/>
        <v>-4.1130109340180895E-2</v>
      </c>
    </row>
    <row r="303" spans="2:6" x14ac:dyDescent="0.35">
      <c r="B303" s="39">
        <f t="shared" si="21"/>
        <v>36820</v>
      </c>
      <c r="C303" s="19">
        <f t="shared" ca="1" si="22"/>
        <v>35.818694071995047</v>
      </c>
      <c r="D303" s="41">
        <f t="shared" si="20"/>
        <v>0.01</v>
      </c>
      <c r="E303" s="1">
        <f t="shared" ca="1" si="23"/>
        <v>-1.6213113642394368E-2</v>
      </c>
      <c r="F303" s="1">
        <f t="shared" ca="1" si="24"/>
        <v>-6.2131136423943679E-3</v>
      </c>
    </row>
    <row r="304" spans="2:6" x14ac:dyDescent="0.35">
      <c r="B304" s="39">
        <f t="shared" si="21"/>
        <v>36821</v>
      </c>
      <c r="C304" s="19">
        <f t="shared" ca="1" si="22"/>
        <v>39.179131201955222</v>
      </c>
      <c r="D304" s="41">
        <f t="shared" si="20"/>
        <v>0.01</v>
      </c>
      <c r="E304" s="1">
        <f t="shared" ca="1" si="23"/>
        <v>8.3817968997020015E-2</v>
      </c>
      <c r="F304" s="1">
        <f t="shared" ca="1" si="24"/>
        <v>9.381796899702001E-2</v>
      </c>
    </row>
    <row r="305" spans="2:6" x14ac:dyDescent="0.35">
      <c r="B305" s="39">
        <f t="shared" si="21"/>
        <v>36822</v>
      </c>
      <c r="C305" s="19">
        <f t="shared" ca="1" si="22"/>
        <v>42.470049802333108</v>
      </c>
      <c r="D305" s="41">
        <f t="shared" si="20"/>
        <v>0.01</v>
      </c>
      <c r="E305" s="1">
        <f t="shared" ca="1" si="23"/>
        <v>7.3996722219650604E-2</v>
      </c>
      <c r="F305" s="1">
        <f t="shared" ca="1" si="24"/>
        <v>8.3996722219650599E-2</v>
      </c>
    </row>
    <row r="306" spans="2:6" x14ac:dyDescent="0.35">
      <c r="B306" s="39">
        <f t="shared" si="21"/>
        <v>36823</v>
      </c>
      <c r="C306" s="19">
        <f t="shared" ca="1" si="22"/>
        <v>40.546122007539687</v>
      </c>
      <c r="D306" s="41">
        <f t="shared" si="20"/>
        <v>0.01</v>
      </c>
      <c r="E306" s="1">
        <f t="shared" ca="1" si="23"/>
        <v>-5.530081324952274E-2</v>
      </c>
      <c r="F306" s="1">
        <f t="shared" ca="1" si="24"/>
        <v>-4.5300813249522738E-2</v>
      </c>
    </row>
    <row r="307" spans="2:6" x14ac:dyDescent="0.35">
      <c r="B307" s="39">
        <f t="shared" si="21"/>
        <v>36824</v>
      </c>
      <c r="C307" s="19">
        <f t="shared" ca="1" si="22"/>
        <v>40.588111514049189</v>
      </c>
      <c r="D307" s="41">
        <f t="shared" si="20"/>
        <v>0.01</v>
      </c>
      <c r="E307" s="1">
        <f t="shared" ca="1" si="23"/>
        <v>-8.9644014166953001E-3</v>
      </c>
      <c r="F307" s="1">
        <f t="shared" ca="1" si="24"/>
        <v>1.0355985833047001E-3</v>
      </c>
    </row>
    <row r="308" spans="2:6" x14ac:dyDescent="0.35">
      <c r="B308" s="39">
        <f t="shared" si="21"/>
        <v>36825</v>
      </c>
      <c r="C308" s="19">
        <f t="shared" ca="1" si="22"/>
        <v>42.810785652201844</v>
      </c>
      <c r="D308" s="41">
        <f t="shared" si="20"/>
        <v>0.01</v>
      </c>
      <c r="E308" s="1">
        <f t="shared" ca="1" si="23"/>
        <v>4.4761703741335673E-2</v>
      </c>
      <c r="F308" s="1">
        <f t="shared" ca="1" si="24"/>
        <v>5.4761703741335675E-2</v>
      </c>
    </row>
    <row r="309" spans="2:6" x14ac:dyDescent="0.35">
      <c r="B309" s="39">
        <f t="shared" si="21"/>
        <v>36826</v>
      </c>
      <c r="C309" s="19">
        <f t="shared" ca="1" si="22"/>
        <v>40.317560442308043</v>
      </c>
      <c r="D309" s="41">
        <f t="shared" si="20"/>
        <v>0.01</v>
      </c>
      <c r="E309" s="1">
        <f t="shared" ca="1" si="23"/>
        <v>-6.8238249354939592E-2</v>
      </c>
      <c r="F309" s="1">
        <f t="shared" ca="1" si="24"/>
        <v>-5.823824935493959E-2</v>
      </c>
    </row>
    <row r="310" spans="2:6" x14ac:dyDescent="0.35">
      <c r="B310" s="39">
        <f t="shared" si="21"/>
        <v>36827</v>
      </c>
      <c r="C310" s="19">
        <f t="shared" ca="1" si="22"/>
        <v>42.143920639369632</v>
      </c>
      <c r="D310" s="41">
        <f t="shared" si="20"/>
        <v>0.01</v>
      </c>
      <c r="E310" s="1">
        <f t="shared" ca="1" si="23"/>
        <v>3.5299372705722039E-2</v>
      </c>
      <c r="F310" s="1">
        <f t="shared" ca="1" si="24"/>
        <v>4.5299372705722041E-2</v>
      </c>
    </row>
    <row r="311" spans="2:6" x14ac:dyDescent="0.35">
      <c r="B311" s="39">
        <f t="shared" si="21"/>
        <v>36828</v>
      </c>
      <c r="C311" s="19">
        <f t="shared" ca="1" si="22"/>
        <v>44.838320673938043</v>
      </c>
      <c r="D311" s="41">
        <f t="shared" si="20"/>
        <v>0.01</v>
      </c>
      <c r="E311" s="1">
        <f t="shared" ca="1" si="23"/>
        <v>5.3933302684975648E-2</v>
      </c>
      <c r="F311" s="1">
        <f t="shared" ca="1" si="24"/>
        <v>6.3933302684975643E-2</v>
      </c>
    </row>
    <row r="312" spans="2:6" x14ac:dyDescent="0.35">
      <c r="B312" s="39">
        <f t="shared" si="21"/>
        <v>36829</v>
      </c>
      <c r="C312" s="19">
        <f t="shared" ca="1" si="22"/>
        <v>45.451684121818751</v>
      </c>
      <c r="D312" s="41">
        <f t="shared" si="20"/>
        <v>0.01</v>
      </c>
      <c r="E312" s="1">
        <f t="shared" ca="1" si="23"/>
        <v>3.6794473713913744E-3</v>
      </c>
      <c r="F312" s="1">
        <f t="shared" ca="1" si="24"/>
        <v>1.3679447371391375E-2</v>
      </c>
    </row>
    <row r="313" spans="2:6" x14ac:dyDescent="0.35">
      <c r="B313" s="39">
        <f t="shared" si="21"/>
        <v>36830</v>
      </c>
      <c r="C313" s="19">
        <f t="shared" ca="1" si="22"/>
        <v>47.08483702529324</v>
      </c>
      <c r="D313" s="41">
        <f t="shared" si="20"/>
        <v>0.01</v>
      </c>
      <c r="E313" s="1">
        <f t="shared" ca="1" si="23"/>
        <v>2.5931625747845789E-2</v>
      </c>
      <c r="F313" s="1">
        <f t="shared" ca="1" si="24"/>
        <v>3.5931625747845787E-2</v>
      </c>
    </row>
    <row r="314" spans="2:6" x14ac:dyDescent="0.35">
      <c r="B314" s="39">
        <f t="shared" si="21"/>
        <v>36831</v>
      </c>
      <c r="C314" s="19">
        <f t="shared" ca="1" si="22"/>
        <v>50.644752377858723</v>
      </c>
      <c r="D314" s="41">
        <f t="shared" si="20"/>
        <v>0.01</v>
      </c>
      <c r="E314" s="1">
        <f t="shared" ca="1" si="23"/>
        <v>6.5606407019167381E-2</v>
      </c>
      <c r="F314" s="1">
        <f t="shared" ca="1" si="24"/>
        <v>7.5606407019167376E-2</v>
      </c>
    </row>
    <row r="315" spans="2:6" x14ac:dyDescent="0.35">
      <c r="B315" s="39">
        <f t="shared" si="21"/>
        <v>36832</v>
      </c>
      <c r="C315" s="19">
        <f t="shared" ca="1" si="22"/>
        <v>52.792896092716681</v>
      </c>
      <c r="D315" s="41">
        <f t="shared" si="20"/>
        <v>0.01</v>
      </c>
      <c r="E315" s="1">
        <f t="shared" ca="1" si="23"/>
        <v>3.2415919004416004E-2</v>
      </c>
      <c r="F315" s="1">
        <f t="shared" ca="1" si="24"/>
        <v>4.2415919004416006E-2</v>
      </c>
    </row>
    <row r="316" spans="2:6" x14ac:dyDescent="0.35">
      <c r="B316" s="39">
        <f t="shared" si="21"/>
        <v>36833</v>
      </c>
      <c r="C316" s="19">
        <f t="shared" ca="1" si="22"/>
        <v>52.19461472848171</v>
      </c>
      <c r="D316" s="41">
        <f t="shared" si="20"/>
        <v>0.01</v>
      </c>
      <c r="E316" s="1">
        <f t="shared" ca="1" si="23"/>
        <v>-2.133261117526581E-2</v>
      </c>
      <c r="F316" s="1">
        <f t="shared" ca="1" si="24"/>
        <v>-1.133261117526581E-2</v>
      </c>
    </row>
    <row r="317" spans="2:6" x14ac:dyDescent="0.35">
      <c r="B317" s="39">
        <f t="shared" si="21"/>
        <v>36834</v>
      </c>
      <c r="C317" s="19">
        <f t="shared" ca="1" si="22"/>
        <v>56.990855161791458</v>
      </c>
      <c r="D317" s="41">
        <f t="shared" si="20"/>
        <v>0.01</v>
      </c>
      <c r="E317" s="1">
        <f t="shared" ca="1" si="23"/>
        <v>8.1891480725740956E-2</v>
      </c>
      <c r="F317" s="1">
        <f t="shared" ca="1" si="24"/>
        <v>9.1891480725740951E-2</v>
      </c>
    </row>
    <row r="318" spans="2:6" x14ac:dyDescent="0.35">
      <c r="B318" s="39">
        <f t="shared" si="21"/>
        <v>36835</v>
      </c>
      <c r="C318" s="19">
        <f t="shared" ca="1" si="22"/>
        <v>57.966975198609774</v>
      </c>
      <c r="D318" s="41">
        <f t="shared" si="20"/>
        <v>0.01</v>
      </c>
      <c r="E318" s="1">
        <f t="shared" ca="1" si="23"/>
        <v>7.1276608158837218E-3</v>
      </c>
      <c r="F318" s="1">
        <f t="shared" ca="1" si="24"/>
        <v>1.7127660815883721E-2</v>
      </c>
    </row>
    <row r="319" spans="2:6" x14ac:dyDescent="0.35">
      <c r="B319" s="39">
        <f t="shared" si="21"/>
        <v>36836</v>
      </c>
      <c r="C319" s="19">
        <f t="shared" ca="1" si="22"/>
        <v>63.143210930962468</v>
      </c>
      <c r="D319" s="41">
        <f t="shared" si="20"/>
        <v>0.01</v>
      </c>
      <c r="E319" s="1">
        <f t="shared" ca="1" si="23"/>
        <v>7.929628835414626E-2</v>
      </c>
      <c r="F319" s="1">
        <f t="shared" ca="1" si="24"/>
        <v>8.9296288354146255E-2</v>
      </c>
    </row>
    <row r="320" spans="2:6" x14ac:dyDescent="0.35">
      <c r="B320" s="39">
        <f t="shared" si="21"/>
        <v>36837</v>
      </c>
      <c r="C320" s="19">
        <f t="shared" ca="1" si="22"/>
        <v>65.33582825967467</v>
      </c>
      <c r="D320" s="41">
        <f t="shared" si="20"/>
        <v>0.01</v>
      </c>
      <c r="E320" s="1">
        <f t="shared" ca="1" si="23"/>
        <v>2.4724514265033141E-2</v>
      </c>
      <c r="F320" s="1">
        <f t="shared" ca="1" si="24"/>
        <v>3.4724514265033139E-2</v>
      </c>
    </row>
    <row r="321" spans="2:6" x14ac:dyDescent="0.35">
      <c r="B321" s="39">
        <f t="shared" si="21"/>
        <v>36838</v>
      </c>
      <c r="C321" s="19">
        <f t="shared" ca="1" si="22"/>
        <v>71.244168257689964</v>
      </c>
      <c r="D321" s="41">
        <f t="shared" si="20"/>
        <v>0.01</v>
      </c>
      <c r="E321" s="1">
        <f t="shared" ca="1" si="23"/>
        <v>8.0430322158507483E-2</v>
      </c>
      <c r="F321" s="1">
        <f t="shared" ca="1" si="24"/>
        <v>9.0430322158507478E-2</v>
      </c>
    </row>
    <row r="322" spans="2:6" x14ac:dyDescent="0.35">
      <c r="B322" s="39">
        <f t="shared" si="21"/>
        <v>36839</v>
      </c>
      <c r="C322" s="19">
        <f t="shared" ca="1" si="22"/>
        <v>69.8764644631745</v>
      </c>
      <c r="D322" s="41">
        <f t="shared" si="20"/>
        <v>0.01</v>
      </c>
      <c r="E322" s="1">
        <f t="shared" ca="1" si="23"/>
        <v>-2.9197414019467266E-2</v>
      </c>
      <c r="F322" s="1">
        <f t="shared" ca="1" si="24"/>
        <v>-1.9197414019467264E-2</v>
      </c>
    </row>
    <row r="323" spans="2:6" x14ac:dyDescent="0.35">
      <c r="B323" s="39">
        <f t="shared" si="21"/>
        <v>36840</v>
      </c>
      <c r="C323" s="19">
        <f t="shared" ca="1" si="22"/>
        <v>71.894988419099604</v>
      </c>
      <c r="D323" s="41">
        <f t="shared" si="20"/>
        <v>0.01</v>
      </c>
      <c r="E323" s="1">
        <f t="shared" ca="1" si="23"/>
        <v>1.8887036163498114E-2</v>
      </c>
      <c r="F323" s="1">
        <f t="shared" ca="1" si="24"/>
        <v>2.8887036163498116E-2</v>
      </c>
    </row>
    <row r="324" spans="2:6" x14ac:dyDescent="0.35">
      <c r="B324" s="39">
        <f t="shared" si="21"/>
        <v>36841</v>
      </c>
      <c r="C324" s="19">
        <f t="shared" ca="1" si="22"/>
        <v>73.083128260686166</v>
      </c>
      <c r="D324" s="41">
        <f t="shared" si="20"/>
        <v>0.01</v>
      </c>
      <c r="E324" s="1">
        <f t="shared" ca="1" si="23"/>
        <v>6.526045385256871E-3</v>
      </c>
      <c r="F324" s="1">
        <f t="shared" ca="1" si="24"/>
        <v>1.6526045385256871E-2</v>
      </c>
    </row>
    <row r="325" spans="2:6" x14ac:dyDescent="0.35">
      <c r="B325" s="39">
        <f t="shared" si="21"/>
        <v>36842</v>
      </c>
      <c r="C325" s="19">
        <f t="shared" ca="1" si="22"/>
        <v>80.719945035373982</v>
      </c>
      <c r="D325" s="41">
        <f t="shared" si="20"/>
        <v>0.01</v>
      </c>
      <c r="E325" s="1">
        <f t="shared" ca="1" si="23"/>
        <v>9.4494935512987849E-2</v>
      </c>
      <c r="F325" s="1">
        <f t="shared" ca="1" si="24"/>
        <v>0.10449493551298784</v>
      </c>
    </row>
    <row r="326" spans="2:6" x14ac:dyDescent="0.35">
      <c r="B326" s="39">
        <f t="shared" si="21"/>
        <v>36843</v>
      </c>
      <c r="C326" s="19">
        <f t="shared" ca="1" si="22"/>
        <v>83.300579792087376</v>
      </c>
      <c r="D326" s="41">
        <f t="shared" si="20"/>
        <v>0.01</v>
      </c>
      <c r="E326" s="1">
        <f t="shared" ca="1" si="23"/>
        <v>2.1970224404668143E-2</v>
      </c>
      <c r="F326" s="1">
        <f t="shared" ca="1" si="24"/>
        <v>3.1970224404668145E-2</v>
      </c>
    </row>
    <row r="327" spans="2:6" x14ac:dyDescent="0.35">
      <c r="B327" s="39">
        <f t="shared" si="21"/>
        <v>36844</v>
      </c>
      <c r="C327" s="19">
        <f t="shared" ca="1" si="22"/>
        <v>86.6963555576571</v>
      </c>
      <c r="D327" s="41">
        <f t="shared" si="20"/>
        <v>0.01</v>
      </c>
      <c r="E327" s="1">
        <f t="shared" ca="1" si="23"/>
        <v>3.0765331694513256E-2</v>
      </c>
      <c r="F327" s="1">
        <f t="shared" ca="1" si="24"/>
        <v>4.0765331694513254E-2</v>
      </c>
    </row>
    <row r="328" spans="2:6" x14ac:dyDescent="0.35">
      <c r="B328" s="39">
        <f t="shared" si="21"/>
        <v>36845</v>
      </c>
      <c r="C328" s="19">
        <f t="shared" ca="1" si="22"/>
        <v>84.550026611578105</v>
      </c>
      <c r="D328" s="41">
        <f t="shared" si="20"/>
        <v>0.01</v>
      </c>
      <c r="E328" s="1">
        <f t="shared" ca="1" si="23"/>
        <v>-3.47568531834258E-2</v>
      </c>
      <c r="F328" s="1">
        <f t="shared" ca="1" si="24"/>
        <v>-2.4756853183425798E-2</v>
      </c>
    </row>
    <row r="329" spans="2:6" x14ac:dyDescent="0.35">
      <c r="B329" s="39">
        <f t="shared" si="21"/>
        <v>36846</v>
      </c>
      <c r="C329" s="19">
        <f t="shared" ca="1" si="22"/>
        <v>85.08455785659595</v>
      </c>
      <c r="D329" s="41">
        <f t="shared" si="20"/>
        <v>0.01</v>
      </c>
      <c r="E329" s="1">
        <f t="shared" ca="1" si="23"/>
        <v>-3.6779293107324974E-3</v>
      </c>
      <c r="F329" s="1">
        <f t="shared" ca="1" si="24"/>
        <v>6.3220706892675033E-3</v>
      </c>
    </row>
    <row r="330" spans="2:6" x14ac:dyDescent="0.35">
      <c r="B330" s="39">
        <f t="shared" si="21"/>
        <v>36847</v>
      </c>
      <c r="C330" s="19">
        <f t="shared" ca="1" si="22"/>
        <v>80.98090914904914</v>
      </c>
      <c r="D330" s="41">
        <f t="shared" ref="D330:D383" si="25">$C$2</f>
        <v>0.01</v>
      </c>
      <c r="E330" s="1">
        <f t="shared" ca="1" si="23"/>
        <v>-5.8230240726680642E-2</v>
      </c>
      <c r="F330" s="1">
        <f t="shared" ca="1" si="24"/>
        <v>-4.823024072668064E-2</v>
      </c>
    </row>
    <row r="331" spans="2:6" x14ac:dyDescent="0.35">
      <c r="B331" s="39">
        <f t="shared" ref="B331:B383" si="26">B330+1</f>
        <v>36848</v>
      </c>
      <c r="C331" s="19">
        <f t="shared" ref="C331:C383" ca="1" si="27">C330*(1+F331)</f>
        <v>81.198165681735773</v>
      </c>
      <c r="D331" s="41">
        <f t="shared" si="25"/>
        <v>0.01</v>
      </c>
      <c r="E331" s="1">
        <f t="shared" ref="E331:E383" ca="1" si="28">$C$3*_xlfn.NORM.INV(RAND(),0,1)</f>
        <v>-7.3171882735132482E-3</v>
      </c>
      <c r="F331" s="1">
        <f t="shared" ref="F331:F383" ca="1" si="29">E331+D331</f>
        <v>2.6828117264867521E-3</v>
      </c>
    </row>
    <row r="332" spans="2:6" x14ac:dyDescent="0.35">
      <c r="B332" s="39">
        <f t="shared" si="26"/>
        <v>36849</v>
      </c>
      <c r="C332" s="19">
        <f t="shared" ca="1" si="27"/>
        <v>82.521442319964976</v>
      </c>
      <c r="D332" s="41">
        <f t="shared" si="25"/>
        <v>0.01</v>
      </c>
      <c r="E332" s="1">
        <f t="shared" ca="1" si="28"/>
        <v>6.2968784715645432E-3</v>
      </c>
      <c r="F332" s="1">
        <f t="shared" ca="1" si="29"/>
        <v>1.6296878471564545E-2</v>
      </c>
    </row>
    <row r="333" spans="2:6" x14ac:dyDescent="0.35">
      <c r="B333" s="39">
        <f t="shared" si="26"/>
        <v>36850</v>
      </c>
      <c r="C333" s="19">
        <f t="shared" ca="1" si="27"/>
        <v>82.917360002582257</v>
      </c>
      <c r="D333" s="41">
        <f t="shared" si="25"/>
        <v>0.01</v>
      </c>
      <c r="E333" s="1">
        <f t="shared" ca="1" si="28"/>
        <v>-5.202244756191297E-3</v>
      </c>
      <c r="F333" s="1">
        <f t="shared" ca="1" si="29"/>
        <v>4.7977552438087032E-3</v>
      </c>
    </row>
    <row r="334" spans="2:6" x14ac:dyDescent="0.35">
      <c r="B334" s="39">
        <f t="shared" si="26"/>
        <v>36851</v>
      </c>
      <c r="C334" s="19">
        <f t="shared" ca="1" si="27"/>
        <v>85.215658068925023</v>
      </c>
      <c r="D334" s="41">
        <f t="shared" si="25"/>
        <v>0.01</v>
      </c>
      <c r="E334" s="1">
        <f t="shared" ca="1" si="28"/>
        <v>1.7717935861334556E-2</v>
      </c>
      <c r="F334" s="1">
        <f t="shared" ca="1" si="29"/>
        <v>2.7717935861334558E-2</v>
      </c>
    </row>
    <row r="335" spans="2:6" x14ac:dyDescent="0.35">
      <c r="B335" s="39">
        <f t="shared" si="26"/>
        <v>36852</v>
      </c>
      <c r="C335" s="19">
        <f t="shared" ca="1" si="27"/>
        <v>80.933398660075326</v>
      </c>
      <c r="D335" s="41">
        <f t="shared" si="25"/>
        <v>0.01</v>
      </c>
      <c r="E335" s="1">
        <f t="shared" ca="1" si="28"/>
        <v>-6.0252025342409268E-2</v>
      </c>
      <c r="F335" s="1">
        <f t="shared" ca="1" si="29"/>
        <v>-5.0252025342409266E-2</v>
      </c>
    </row>
    <row r="336" spans="2:6" x14ac:dyDescent="0.35">
      <c r="B336" s="39">
        <f t="shared" si="26"/>
        <v>36853</v>
      </c>
      <c r="C336" s="19">
        <f t="shared" ca="1" si="27"/>
        <v>85.800402782055457</v>
      </c>
      <c r="D336" s="41">
        <f t="shared" si="25"/>
        <v>0.01</v>
      </c>
      <c r="E336" s="1">
        <f t="shared" ca="1" si="28"/>
        <v>5.0135916723599142E-2</v>
      </c>
      <c r="F336" s="1">
        <f t="shared" ca="1" si="29"/>
        <v>6.0135916723599143E-2</v>
      </c>
    </row>
    <row r="337" spans="2:6" x14ac:dyDescent="0.35">
      <c r="B337" s="39">
        <f t="shared" si="26"/>
        <v>36854</v>
      </c>
      <c r="C337" s="19">
        <f t="shared" ca="1" si="27"/>
        <v>91.907169815841428</v>
      </c>
      <c r="D337" s="41">
        <f t="shared" si="25"/>
        <v>0.01</v>
      </c>
      <c r="E337" s="1">
        <f t="shared" ca="1" si="28"/>
        <v>6.1174106831386112E-2</v>
      </c>
      <c r="F337" s="1">
        <f t="shared" ca="1" si="29"/>
        <v>7.1174106831386114E-2</v>
      </c>
    </row>
    <row r="338" spans="2:6" x14ac:dyDescent="0.35">
      <c r="B338" s="39">
        <f t="shared" si="26"/>
        <v>36855</v>
      </c>
      <c r="C338" s="19">
        <f t="shared" ca="1" si="27"/>
        <v>92.180664011250386</v>
      </c>
      <c r="D338" s="41">
        <f t="shared" si="25"/>
        <v>0.01</v>
      </c>
      <c r="E338" s="1">
        <f t="shared" ca="1" si="28"/>
        <v>-7.0242343882749112E-3</v>
      </c>
      <c r="F338" s="1">
        <f t="shared" ca="1" si="29"/>
        <v>2.975765611725089E-3</v>
      </c>
    </row>
    <row r="339" spans="2:6" x14ac:dyDescent="0.35">
      <c r="B339" s="39">
        <f t="shared" si="26"/>
        <v>36856</v>
      </c>
      <c r="C339" s="19">
        <f t="shared" ca="1" si="27"/>
        <v>90.716269296202256</v>
      </c>
      <c r="D339" s="41">
        <f t="shared" si="25"/>
        <v>0.01</v>
      </c>
      <c r="E339" s="1">
        <f t="shared" ca="1" si="28"/>
        <v>-2.5886137627186129E-2</v>
      </c>
      <c r="F339" s="1">
        <f t="shared" ca="1" si="29"/>
        <v>-1.5886137627186131E-2</v>
      </c>
    </row>
    <row r="340" spans="2:6" x14ac:dyDescent="0.35">
      <c r="B340" s="39">
        <f t="shared" si="26"/>
        <v>36857</v>
      </c>
      <c r="C340" s="19">
        <f t="shared" ca="1" si="27"/>
        <v>87.571523112687146</v>
      </c>
      <c r="D340" s="41">
        <f t="shared" si="25"/>
        <v>0.01</v>
      </c>
      <c r="E340" s="1">
        <f t="shared" ca="1" si="28"/>
        <v>-4.4665735351693547E-2</v>
      </c>
      <c r="F340" s="1">
        <f t="shared" ca="1" si="29"/>
        <v>-3.4665735351693545E-2</v>
      </c>
    </row>
    <row r="341" spans="2:6" x14ac:dyDescent="0.35">
      <c r="B341" s="39">
        <f t="shared" si="26"/>
        <v>36858</v>
      </c>
      <c r="C341" s="19">
        <f t="shared" ca="1" si="27"/>
        <v>82.670930354996116</v>
      </c>
      <c r="D341" s="41">
        <f t="shared" si="25"/>
        <v>0.01</v>
      </c>
      <c r="E341" s="1">
        <f t="shared" ca="1" si="28"/>
        <v>-6.5961031434670123E-2</v>
      </c>
      <c r="F341" s="1">
        <f t="shared" ca="1" si="29"/>
        <v>-5.5961031434670121E-2</v>
      </c>
    </row>
    <row r="342" spans="2:6" x14ac:dyDescent="0.35">
      <c r="B342" s="39">
        <f t="shared" si="26"/>
        <v>36859</v>
      </c>
      <c r="C342" s="19">
        <f t="shared" ca="1" si="27"/>
        <v>78.03627947808009</v>
      </c>
      <c r="D342" s="41">
        <f t="shared" si="25"/>
        <v>0.01</v>
      </c>
      <c r="E342" s="1">
        <f t="shared" ca="1" si="28"/>
        <v>-6.6061433650431142E-2</v>
      </c>
      <c r="F342" s="1">
        <f t="shared" ca="1" si="29"/>
        <v>-5.606143365043114E-2</v>
      </c>
    </row>
    <row r="343" spans="2:6" x14ac:dyDescent="0.35">
      <c r="B343" s="39">
        <f t="shared" si="26"/>
        <v>36860</v>
      </c>
      <c r="C343" s="19">
        <f t="shared" ca="1" si="27"/>
        <v>81.372555454835648</v>
      </c>
      <c r="D343" s="41">
        <f t="shared" si="25"/>
        <v>0.01</v>
      </c>
      <c r="E343" s="1">
        <f t="shared" ca="1" si="28"/>
        <v>3.2752883646800478E-2</v>
      </c>
      <c r="F343" s="1">
        <f t="shared" ca="1" si="29"/>
        <v>4.275288364680048E-2</v>
      </c>
    </row>
    <row r="344" spans="2:6" x14ac:dyDescent="0.35">
      <c r="B344" s="39">
        <f t="shared" si="26"/>
        <v>36861</v>
      </c>
      <c r="C344" s="19">
        <f t="shared" ca="1" si="27"/>
        <v>77.821531946665203</v>
      </c>
      <c r="D344" s="41">
        <f t="shared" si="25"/>
        <v>0.01</v>
      </c>
      <c r="E344" s="1">
        <f t="shared" ca="1" si="28"/>
        <v>-5.3639080625179331E-2</v>
      </c>
      <c r="F344" s="1">
        <f t="shared" ca="1" si="29"/>
        <v>-4.3639080625179329E-2</v>
      </c>
    </row>
    <row r="345" spans="2:6" x14ac:dyDescent="0.35">
      <c r="B345" s="39">
        <f t="shared" si="26"/>
        <v>36862</v>
      </c>
      <c r="C345" s="19">
        <f t="shared" ca="1" si="27"/>
        <v>81.542828199441971</v>
      </c>
      <c r="D345" s="41">
        <f t="shared" si="25"/>
        <v>0.01</v>
      </c>
      <c r="E345" s="1">
        <f t="shared" ca="1" si="28"/>
        <v>3.7818337157987908E-2</v>
      </c>
      <c r="F345" s="1">
        <f t="shared" ca="1" si="29"/>
        <v>4.781833715798791E-2</v>
      </c>
    </row>
    <row r="346" spans="2:6" x14ac:dyDescent="0.35">
      <c r="B346" s="39">
        <f t="shared" si="26"/>
        <v>36863</v>
      </c>
      <c r="C346" s="19">
        <f t="shared" ca="1" si="27"/>
        <v>87.552993281158152</v>
      </c>
      <c r="D346" s="41">
        <f t="shared" si="25"/>
        <v>0.01</v>
      </c>
      <c r="E346" s="1">
        <f t="shared" ca="1" si="28"/>
        <v>6.3705624570884342E-2</v>
      </c>
      <c r="F346" s="1">
        <f t="shared" ca="1" si="29"/>
        <v>7.3705624570884337E-2</v>
      </c>
    </row>
    <row r="347" spans="2:6" x14ac:dyDescent="0.35">
      <c r="B347" s="39">
        <f t="shared" si="26"/>
        <v>36864</v>
      </c>
      <c r="C347" s="19">
        <f t="shared" ca="1" si="27"/>
        <v>89.940558022681898</v>
      </c>
      <c r="D347" s="41">
        <f t="shared" si="25"/>
        <v>0.01</v>
      </c>
      <c r="E347" s="1">
        <f t="shared" ca="1" si="28"/>
        <v>1.7269938491498254E-2</v>
      </c>
      <c r="F347" s="1">
        <f t="shared" ca="1" si="29"/>
        <v>2.7269938491498252E-2</v>
      </c>
    </row>
    <row r="348" spans="2:6" x14ac:dyDescent="0.35">
      <c r="B348" s="39">
        <f t="shared" si="26"/>
        <v>36865</v>
      </c>
      <c r="C348" s="19">
        <f t="shared" ca="1" si="27"/>
        <v>91.278385625976355</v>
      </c>
      <c r="D348" s="41">
        <f t="shared" si="25"/>
        <v>0.01</v>
      </c>
      <c r="E348" s="1">
        <f t="shared" ca="1" si="28"/>
        <v>4.8745753051372825E-3</v>
      </c>
      <c r="F348" s="1">
        <f t="shared" ca="1" si="29"/>
        <v>1.4874575305137283E-2</v>
      </c>
    </row>
    <row r="349" spans="2:6" x14ac:dyDescent="0.35">
      <c r="B349" s="39">
        <f t="shared" si="26"/>
        <v>36866</v>
      </c>
      <c r="C349" s="19">
        <f t="shared" ca="1" si="27"/>
        <v>92.528094753919945</v>
      </c>
      <c r="D349" s="41">
        <f t="shared" si="25"/>
        <v>0.01</v>
      </c>
      <c r="E349" s="1">
        <f t="shared" ca="1" si="28"/>
        <v>3.6911835082668806E-3</v>
      </c>
      <c r="F349" s="1">
        <f t="shared" ca="1" si="29"/>
        <v>1.3691183508266881E-2</v>
      </c>
    </row>
    <row r="350" spans="2:6" x14ac:dyDescent="0.35">
      <c r="B350" s="39">
        <f t="shared" si="26"/>
        <v>36867</v>
      </c>
      <c r="C350" s="19">
        <f t="shared" ca="1" si="27"/>
        <v>93.233512909823489</v>
      </c>
      <c r="D350" s="41">
        <f t="shared" si="25"/>
        <v>0.01</v>
      </c>
      <c r="E350" s="1">
        <f t="shared" ca="1" si="28"/>
        <v>-2.3761733365458542E-3</v>
      </c>
      <c r="F350" s="1">
        <f t="shared" ca="1" si="29"/>
        <v>7.623826663454146E-3</v>
      </c>
    </row>
    <row r="351" spans="2:6" x14ac:dyDescent="0.35">
      <c r="B351" s="39">
        <f t="shared" si="26"/>
        <v>36868</v>
      </c>
      <c r="C351" s="19">
        <f t="shared" ca="1" si="27"/>
        <v>92.595015122156454</v>
      </c>
      <c r="D351" s="41">
        <f t="shared" si="25"/>
        <v>0.01</v>
      </c>
      <c r="E351" s="1">
        <f t="shared" ca="1" si="28"/>
        <v>-1.6848372090029425E-2</v>
      </c>
      <c r="F351" s="1">
        <f t="shared" ca="1" si="29"/>
        <v>-6.848372090029425E-3</v>
      </c>
    </row>
    <row r="352" spans="2:6" x14ac:dyDescent="0.35">
      <c r="B352" s="39">
        <f t="shared" si="26"/>
        <v>36869</v>
      </c>
      <c r="C352" s="19">
        <f t="shared" ca="1" si="27"/>
        <v>94.526169479214118</v>
      </c>
      <c r="D352" s="41">
        <f t="shared" si="25"/>
        <v>0.01</v>
      </c>
      <c r="E352" s="1">
        <f t="shared" ca="1" si="28"/>
        <v>1.0855921396092134E-2</v>
      </c>
      <c r="F352" s="1">
        <f t="shared" ca="1" si="29"/>
        <v>2.0855921396092134E-2</v>
      </c>
    </row>
    <row r="353" spans="2:6" x14ac:dyDescent="0.35">
      <c r="B353" s="39">
        <f t="shared" si="26"/>
        <v>36870</v>
      </c>
      <c r="C353" s="19">
        <f t="shared" ca="1" si="27"/>
        <v>94.781856879479349</v>
      </c>
      <c r="D353" s="41">
        <f t="shared" si="25"/>
        <v>0.01</v>
      </c>
      <c r="E353" s="1">
        <f t="shared" ca="1" si="28"/>
        <v>-7.295062291491081E-3</v>
      </c>
      <c r="F353" s="1">
        <f t="shared" ca="1" si="29"/>
        <v>2.7049377085089192E-3</v>
      </c>
    </row>
    <row r="354" spans="2:6" x14ac:dyDescent="0.35">
      <c r="B354" s="39">
        <f t="shared" si="26"/>
        <v>36871</v>
      </c>
      <c r="C354" s="19">
        <f t="shared" ca="1" si="27"/>
        <v>86.805518372069955</v>
      </c>
      <c r="D354" s="41">
        <f t="shared" si="25"/>
        <v>0.01</v>
      </c>
      <c r="E354" s="1">
        <f t="shared" ca="1" si="28"/>
        <v>-9.4154697639567908E-2</v>
      </c>
      <c r="F354" s="1">
        <f t="shared" ca="1" si="29"/>
        <v>-8.4154697639567913E-2</v>
      </c>
    </row>
    <row r="355" spans="2:6" x14ac:dyDescent="0.35">
      <c r="B355" s="39">
        <f t="shared" si="26"/>
        <v>36872</v>
      </c>
      <c r="C355" s="19">
        <f t="shared" ca="1" si="27"/>
        <v>92.130194354653668</v>
      </c>
      <c r="D355" s="41">
        <f t="shared" si="25"/>
        <v>0.01</v>
      </c>
      <c r="E355" s="1">
        <f t="shared" ca="1" si="28"/>
        <v>5.1340293594709457E-2</v>
      </c>
      <c r="F355" s="1">
        <f t="shared" ca="1" si="29"/>
        <v>6.1340293594709459E-2</v>
      </c>
    </row>
    <row r="356" spans="2:6" x14ac:dyDescent="0.35">
      <c r="B356" s="39">
        <f t="shared" si="26"/>
        <v>36873</v>
      </c>
      <c r="C356" s="19">
        <f t="shared" ca="1" si="27"/>
        <v>89.605407115278666</v>
      </c>
      <c r="D356" s="41">
        <f t="shared" si="25"/>
        <v>0.01</v>
      </c>
      <c r="E356" s="1">
        <f t="shared" ca="1" si="28"/>
        <v>-3.7404557833188523E-2</v>
      </c>
      <c r="F356" s="1">
        <f t="shared" ca="1" si="29"/>
        <v>-2.7404557833188521E-2</v>
      </c>
    </row>
    <row r="357" spans="2:6" x14ac:dyDescent="0.35">
      <c r="B357" s="39">
        <f t="shared" si="26"/>
        <v>36874</v>
      </c>
      <c r="C357" s="19">
        <f t="shared" ca="1" si="27"/>
        <v>96.676735789755327</v>
      </c>
      <c r="D357" s="41">
        <f t="shared" si="25"/>
        <v>0.01</v>
      </c>
      <c r="E357" s="1">
        <f t="shared" ca="1" si="28"/>
        <v>6.8916316572048927E-2</v>
      </c>
      <c r="F357" s="1">
        <f t="shared" ca="1" si="29"/>
        <v>7.8916316572048922E-2</v>
      </c>
    </row>
    <row r="358" spans="2:6" x14ac:dyDescent="0.35">
      <c r="B358" s="39">
        <f t="shared" si="26"/>
        <v>36875</v>
      </c>
      <c r="C358" s="19">
        <f t="shared" ca="1" si="27"/>
        <v>95.892306562744594</v>
      </c>
      <c r="D358" s="41">
        <f t="shared" si="25"/>
        <v>0.01</v>
      </c>
      <c r="E358" s="1">
        <f t="shared" ca="1" si="28"/>
        <v>-1.8113939931905049E-2</v>
      </c>
      <c r="F358" s="1">
        <f t="shared" ca="1" si="29"/>
        <v>-8.1139399319050485E-3</v>
      </c>
    </row>
    <row r="359" spans="2:6" x14ac:dyDescent="0.35">
      <c r="B359" s="39">
        <f t="shared" si="26"/>
        <v>36876</v>
      </c>
      <c r="C359" s="19">
        <f t="shared" ca="1" si="27"/>
        <v>97.645854240638158</v>
      </c>
      <c r="D359" s="41">
        <f t="shared" si="25"/>
        <v>0.01</v>
      </c>
      <c r="E359" s="1">
        <f t="shared" ca="1" si="28"/>
        <v>8.2866357140567275E-3</v>
      </c>
      <c r="F359" s="1">
        <f t="shared" ca="1" si="29"/>
        <v>1.8286635714056726E-2</v>
      </c>
    </row>
    <row r="360" spans="2:6" x14ac:dyDescent="0.35">
      <c r="B360" s="39">
        <f t="shared" si="26"/>
        <v>36877</v>
      </c>
      <c r="C360" s="19">
        <f t="shared" ca="1" si="27"/>
        <v>94.776029917716386</v>
      </c>
      <c r="D360" s="41">
        <f t="shared" si="25"/>
        <v>0.01</v>
      </c>
      <c r="E360" s="1">
        <f t="shared" ca="1" si="28"/>
        <v>-3.9390129721732801E-2</v>
      </c>
      <c r="F360" s="1">
        <f t="shared" ca="1" si="29"/>
        <v>-2.9390129721732799E-2</v>
      </c>
    </row>
    <row r="361" spans="2:6" x14ac:dyDescent="0.35">
      <c r="B361" s="39">
        <f t="shared" si="26"/>
        <v>36878</v>
      </c>
      <c r="C361" s="19">
        <f t="shared" ca="1" si="27"/>
        <v>105.48345433570466</v>
      </c>
      <c r="D361" s="41">
        <f t="shared" si="25"/>
        <v>0.01</v>
      </c>
      <c r="E361" s="1">
        <f t="shared" ca="1" si="28"/>
        <v>0.10297608084327181</v>
      </c>
      <c r="F361" s="1">
        <f t="shared" ca="1" si="29"/>
        <v>0.11297608084327181</v>
      </c>
    </row>
    <row r="362" spans="2:6" x14ac:dyDescent="0.35">
      <c r="B362" s="39">
        <f t="shared" si="26"/>
        <v>36879</v>
      </c>
      <c r="C362" s="19">
        <f t="shared" ca="1" si="27"/>
        <v>112.8709039011103</v>
      </c>
      <c r="D362" s="41">
        <f t="shared" si="25"/>
        <v>0.01</v>
      </c>
      <c r="E362" s="1">
        <f t="shared" ca="1" si="28"/>
        <v>6.0034202159277184E-2</v>
      </c>
      <c r="F362" s="1">
        <f t="shared" ca="1" si="29"/>
        <v>7.0034202159277179E-2</v>
      </c>
    </row>
    <row r="363" spans="2:6" x14ac:dyDescent="0.35">
      <c r="B363" s="39">
        <f t="shared" si="26"/>
        <v>36880</v>
      </c>
      <c r="C363" s="19">
        <f t="shared" ca="1" si="27"/>
        <v>111.16008911480894</v>
      </c>
      <c r="D363" s="41">
        <f t="shared" si="25"/>
        <v>0.01</v>
      </c>
      <c r="E363" s="1">
        <f t="shared" ca="1" si="28"/>
        <v>-2.5157270183644956E-2</v>
      </c>
      <c r="F363" s="1">
        <f t="shared" ca="1" si="29"/>
        <v>-1.5157270183644956E-2</v>
      </c>
    </row>
    <row r="364" spans="2:6" x14ac:dyDescent="0.35">
      <c r="B364" s="39">
        <f t="shared" si="26"/>
        <v>36881</v>
      </c>
      <c r="C364" s="19">
        <f t="shared" ca="1" si="27"/>
        <v>110.18848163703532</v>
      </c>
      <c r="D364" s="41">
        <f t="shared" si="25"/>
        <v>0.01</v>
      </c>
      <c r="E364" s="1">
        <f t="shared" ca="1" si="28"/>
        <v>-1.8740614419354346E-2</v>
      </c>
      <c r="F364" s="1">
        <f t="shared" ca="1" si="29"/>
        <v>-8.7406144193543454E-3</v>
      </c>
    </row>
    <row r="365" spans="2:6" x14ac:dyDescent="0.35">
      <c r="B365" s="39">
        <f t="shared" si="26"/>
        <v>36882</v>
      </c>
      <c r="C365" s="19">
        <f t="shared" ca="1" si="27"/>
        <v>117.77696934364823</v>
      </c>
      <c r="D365" s="41">
        <f t="shared" si="25"/>
        <v>0.01</v>
      </c>
      <c r="E365" s="1">
        <f t="shared" ca="1" si="28"/>
        <v>5.8868248240407352E-2</v>
      </c>
      <c r="F365" s="1">
        <f t="shared" ca="1" si="29"/>
        <v>6.8868248240407354E-2</v>
      </c>
    </row>
    <row r="366" spans="2:6" x14ac:dyDescent="0.35">
      <c r="B366" s="39">
        <f t="shared" si="26"/>
        <v>36883</v>
      </c>
      <c r="C366" s="19">
        <f t="shared" ca="1" si="27"/>
        <v>121.42910404002275</v>
      </c>
      <c r="D366" s="41">
        <f t="shared" si="25"/>
        <v>0.01</v>
      </c>
      <c r="E366" s="1">
        <f t="shared" ca="1" si="28"/>
        <v>2.1008903665353771E-2</v>
      </c>
      <c r="F366" s="1">
        <f t="shared" ca="1" si="29"/>
        <v>3.1008903665353769E-2</v>
      </c>
    </row>
    <row r="367" spans="2:6" x14ac:dyDescent="0.35">
      <c r="B367" s="39">
        <f t="shared" si="26"/>
        <v>36884</v>
      </c>
      <c r="C367" s="19">
        <f t="shared" ca="1" si="27"/>
        <v>119.00989787334932</v>
      </c>
      <c r="D367" s="41">
        <f t="shared" si="25"/>
        <v>0.01</v>
      </c>
      <c r="E367" s="1">
        <f t="shared" ca="1" si="28"/>
        <v>-2.9922786928214998E-2</v>
      </c>
      <c r="F367" s="1">
        <f t="shared" ca="1" si="29"/>
        <v>-1.9922786928214996E-2</v>
      </c>
    </row>
    <row r="368" spans="2:6" x14ac:dyDescent="0.35">
      <c r="B368" s="39">
        <f t="shared" si="26"/>
        <v>36885</v>
      </c>
      <c r="C368" s="19">
        <f t="shared" ca="1" si="27"/>
        <v>114.98372566445904</v>
      </c>
      <c r="D368" s="41">
        <f t="shared" si="25"/>
        <v>0.01</v>
      </c>
      <c r="E368" s="1">
        <f t="shared" ca="1" si="28"/>
        <v>-4.3830566035565649E-2</v>
      </c>
      <c r="F368" s="1">
        <f t="shared" ca="1" si="29"/>
        <v>-3.3830566035565647E-2</v>
      </c>
    </row>
    <row r="369" spans="2:6" x14ac:dyDescent="0.35">
      <c r="B369" s="39">
        <f t="shared" si="26"/>
        <v>36886</v>
      </c>
      <c r="C369" s="19">
        <f t="shared" ca="1" si="27"/>
        <v>121.02777414369137</v>
      </c>
      <c r="D369" s="41">
        <f t="shared" si="25"/>
        <v>0.01</v>
      </c>
      <c r="E369" s="1">
        <f t="shared" ca="1" si="28"/>
        <v>4.2564381996716895E-2</v>
      </c>
      <c r="F369" s="1">
        <f t="shared" ca="1" si="29"/>
        <v>5.2564381996716897E-2</v>
      </c>
    </row>
    <row r="370" spans="2:6" x14ac:dyDescent="0.35">
      <c r="B370" s="39">
        <f t="shared" si="26"/>
        <v>36887</v>
      </c>
      <c r="C370" s="19">
        <f t="shared" ca="1" si="27"/>
        <v>120.80695336329384</v>
      </c>
      <c r="D370" s="41">
        <f t="shared" si="25"/>
        <v>0.01</v>
      </c>
      <c r="E370" s="1">
        <f t="shared" ca="1" si="28"/>
        <v>-1.1824546323849184E-2</v>
      </c>
      <c r="F370" s="1">
        <f t="shared" ca="1" si="29"/>
        <v>-1.8245463238491834E-3</v>
      </c>
    </row>
    <row r="371" spans="2:6" x14ac:dyDescent="0.35">
      <c r="B371" s="39">
        <f t="shared" si="26"/>
        <v>36888</v>
      </c>
      <c r="C371" s="19">
        <f t="shared" ca="1" si="27"/>
        <v>120.09099856914989</v>
      </c>
      <c r="D371" s="41">
        <f t="shared" si="25"/>
        <v>0.01</v>
      </c>
      <c r="E371" s="1">
        <f t="shared" ca="1" si="28"/>
        <v>-1.592643696585011E-2</v>
      </c>
      <c r="F371" s="1">
        <f t="shared" ca="1" si="29"/>
        <v>-5.9264369658501102E-3</v>
      </c>
    </row>
    <row r="372" spans="2:6" x14ac:dyDescent="0.35">
      <c r="B372" s="39">
        <f t="shared" si="26"/>
        <v>36889</v>
      </c>
      <c r="C372" s="19">
        <f t="shared" ca="1" si="27"/>
        <v>128.43259553523859</v>
      </c>
      <c r="D372" s="41">
        <f t="shared" si="25"/>
        <v>0.01</v>
      </c>
      <c r="E372" s="1">
        <f t="shared" ca="1" si="28"/>
        <v>5.9460634564425754E-2</v>
      </c>
      <c r="F372" s="1">
        <f t="shared" ca="1" si="29"/>
        <v>6.9460634564425749E-2</v>
      </c>
    </row>
    <row r="373" spans="2:6" x14ac:dyDescent="0.35">
      <c r="B373" s="39">
        <f t="shared" si="26"/>
        <v>36890</v>
      </c>
      <c r="C373" s="19">
        <f t="shared" ca="1" si="27"/>
        <v>124.31721120282741</v>
      </c>
      <c r="D373" s="41">
        <f t="shared" si="25"/>
        <v>0.01</v>
      </c>
      <c r="E373" s="1">
        <f t="shared" ca="1" si="28"/>
        <v>-4.2043145396699705E-2</v>
      </c>
      <c r="F373" s="1">
        <f t="shared" ca="1" si="29"/>
        <v>-3.2043145396699703E-2</v>
      </c>
    </row>
    <row r="374" spans="2:6" x14ac:dyDescent="0.35">
      <c r="B374" s="39">
        <f t="shared" si="26"/>
        <v>36891</v>
      </c>
      <c r="C374" s="19">
        <f t="shared" ca="1" si="27"/>
        <v>136.47663347168316</v>
      </c>
      <c r="D374" s="41">
        <f t="shared" si="25"/>
        <v>0.01</v>
      </c>
      <c r="E374" s="1">
        <f t="shared" ca="1" si="28"/>
        <v>8.7809644788582622E-2</v>
      </c>
      <c r="F374" s="1">
        <f t="shared" ca="1" si="29"/>
        <v>9.7809644788582617E-2</v>
      </c>
    </row>
    <row r="375" spans="2:6" x14ac:dyDescent="0.35">
      <c r="B375" s="39">
        <f t="shared" si="26"/>
        <v>36892</v>
      </c>
      <c r="C375" s="19">
        <f t="shared" ca="1" si="27"/>
        <v>132.07013532919632</v>
      </c>
      <c r="D375" s="41">
        <f t="shared" si="25"/>
        <v>0.01</v>
      </c>
      <c r="E375" s="1">
        <f t="shared" ca="1" si="28"/>
        <v>-4.228756476764306E-2</v>
      </c>
      <c r="F375" s="1">
        <f t="shared" ca="1" si="29"/>
        <v>-3.2287564767643058E-2</v>
      </c>
    </row>
    <row r="376" spans="2:6" x14ac:dyDescent="0.35">
      <c r="B376" s="39">
        <f t="shared" si="26"/>
        <v>36893</v>
      </c>
      <c r="C376" s="19">
        <f t="shared" ca="1" si="27"/>
        <v>137.55000471239211</v>
      </c>
      <c r="D376" s="41">
        <f t="shared" si="25"/>
        <v>0.01</v>
      </c>
      <c r="E376" s="1">
        <f t="shared" ca="1" si="28"/>
        <v>3.149211606043073E-2</v>
      </c>
      <c r="F376" s="1">
        <f t="shared" ca="1" si="29"/>
        <v>4.1492116060430732E-2</v>
      </c>
    </row>
    <row r="377" spans="2:6" x14ac:dyDescent="0.35">
      <c r="B377" s="39">
        <f t="shared" si="26"/>
        <v>36894</v>
      </c>
      <c r="C377" s="19">
        <f t="shared" ca="1" si="27"/>
        <v>148.41551651050534</v>
      </c>
      <c r="D377" s="41">
        <f t="shared" si="25"/>
        <v>0.01</v>
      </c>
      <c r="E377" s="1">
        <f t="shared" ca="1" si="28"/>
        <v>6.8993176487578509E-2</v>
      </c>
      <c r="F377" s="1">
        <f t="shared" ca="1" si="29"/>
        <v>7.8993176487578504E-2</v>
      </c>
    </row>
    <row r="378" spans="2:6" x14ac:dyDescent="0.35">
      <c r="B378" s="39">
        <f t="shared" si="26"/>
        <v>36895</v>
      </c>
      <c r="C378" s="19">
        <f t="shared" ca="1" si="27"/>
        <v>147.95243265065375</v>
      </c>
      <c r="D378" s="41">
        <f t="shared" si="25"/>
        <v>0.01</v>
      </c>
      <c r="E378" s="1">
        <f t="shared" ca="1" si="28"/>
        <v>-1.3120184942514566E-2</v>
      </c>
      <c r="F378" s="1">
        <f t="shared" ca="1" si="29"/>
        <v>-3.1201849425145662E-3</v>
      </c>
    </row>
    <row r="379" spans="2:6" x14ac:dyDescent="0.35">
      <c r="B379" s="39">
        <f t="shared" si="26"/>
        <v>36896</v>
      </c>
      <c r="C379" s="19">
        <f t="shared" ca="1" si="27"/>
        <v>140.92730426747565</v>
      </c>
      <c r="D379" s="41">
        <f t="shared" si="25"/>
        <v>0.01</v>
      </c>
      <c r="E379" s="1">
        <f t="shared" ca="1" si="28"/>
        <v>-5.7482344543572872E-2</v>
      </c>
      <c r="F379" s="1">
        <f t="shared" ca="1" si="29"/>
        <v>-4.748234454357287E-2</v>
      </c>
    </row>
    <row r="380" spans="2:6" x14ac:dyDescent="0.35">
      <c r="B380" s="39">
        <f t="shared" si="26"/>
        <v>36897</v>
      </c>
      <c r="C380" s="19">
        <f t="shared" ca="1" si="27"/>
        <v>144.64944772603158</v>
      </c>
      <c r="D380" s="41">
        <f t="shared" si="25"/>
        <v>0.01</v>
      </c>
      <c r="E380" s="1">
        <f t="shared" ca="1" si="28"/>
        <v>1.641179775561041E-2</v>
      </c>
      <c r="F380" s="1">
        <f t="shared" ca="1" si="29"/>
        <v>2.6411797755610408E-2</v>
      </c>
    </row>
    <row r="381" spans="2:6" x14ac:dyDescent="0.35">
      <c r="B381" s="39">
        <f t="shared" si="26"/>
        <v>36898</v>
      </c>
      <c r="C381" s="19">
        <f t="shared" ca="1" si="27"/>
        <v>147.99759737530255</v>
      </c>
      <c r="D381" s="41">
        <f t="shared" si="25"/>
        <v>0.01</v>
      </c>
      <c r="E381" s="1">
        <f t="shared" ca="1" si="28"/>
        <v>1.3146646612937058E-2</v>
      </c>
      <c r="F381" s="1">
        <f t="shared" ca="1" si="29"/>
        <v>2.3146646612937059E-2</v>
      </c>
    </row>
    <row r="382" spans="2:6" x14ac:dyDescent="0.35">
      <c r="B382" s="39">
        <f t="shared" si="26"/>
        <v>36899</v>
      </c>
      <c r="C382" s="19">
        <f t="shared" ca="1" si="27"/>
        <v>142.12639140350129</v>
      </c>
      <c r="D382" s="41">
        <f t="shared" si="25"/>
        <v>0.01</v>
      </c>
      <c r="E382" s="1">
        <f t="shared" ca="1" si="28"/>
        <v>-4.9670954636598992E-2</v>
      </c>
      <c r="F382" s="1">
        <f t="shared" ca="1" si="29"/>
        <v>-3.967095463659899E-2</v>
      </c>
    </row>
    <row r="383" spans="2:6" x14ac:dyDescent="0.35">
      <c r="B383" s="39">
        <f t="shared" si="26"/>
        <v>36900</v>
      </c>
      <c r="C383" s="19">
        <f t="shared" ca="1" si="27"/>
        <v>151.12878779285401</v>
      </c>
      <c r="D383" s="41">
        <f t="shared" si="25"/>
        <v>0.01</v>
      </c>
      <c r="E383" s="1">
        <f t="shared" ca="1" si="28"/>
        <v>5.33407792912622E-2</v>
      </c>
      <c r="F383" s="1">
        <f t="shared" ca="1" si="29"/>
        <v>6.3340779291262195E-2</v>
      </c>
    </row>
    <row r="384" spans="2:6" x14ac:dyDescent="0.35">
      <c r="B384" s="39"/>
    </row>
    <row r="385" spans="2:2" x14ac:dyDescent="0.35">
      <c r="B385" s="39"/>
    </row>
    <row r="386" spans="2:2" x14ac:dyDescent="0.35">
      <c r="B386" s="39"/>
    </row>
    <row r="387" spans="2:2" x14ac:dyDescent="0.35">
      <c r="B387" s="39"/>
    </row>
    <row r="388" spans="2:2" x14ac:dyDescent="0.35">
      <c r="B388" s="39"/>
    </row>
    <row r="389" spans="2:2" x14ac:dyDescent="0.35">
      <c r="B389" s="39"/>
    </row>
    <row r="390" spans="2:2" x14ac:dyDescent="0.35">
      <c r="B390" s="39"/>
    </row>
    <row r="391" spans="2:2" x14ac:dyDescent="0.35">
      <c r="B391" s="39"/>
    </row>
    <row r="392" spans="2:2" x14ac:dyDescent="0.35">
      <c r="B392" s="39"/>
    </row>
    <row r="393" spans="2:2" x14ac:dyDescent="0.35">
      <c r="B393" s="39"/>
    </row>
    <row r="394" spans="2:2" x14ac:dyDescent="0.35">
      <c r="B394" s="39"/>
    </row>
    <row r="395" spans="2:2" x14ac:dyDescent="0.35">
      <c r="B395" s="39"/>
    </row>
    <row r="396" spans="2:2" x14ac:dyDescent="0.35">
      <c r="B396" s="39"/>
    </row>
    <row r="397" spans="2:2" x14ac:dyDescent="0.35">
      <c r="B397" s="39"/>
    </row>
    <row r="398" spans="2:2" x14ac:dyDescent="0.35">
      <c r="B398" s="39"/>
    </row>
    <row r="399" spans="2:2" x14ac:dyDescent="0.35">
      <c r="B399" s="39"/>
    </row>
    <row r="400" spans="2:2" x14ac:dyDescent="0.35">
      <c r="B400" s="39"/>
    </row>
    <row r="401" spans="2:2" x14ac:dyDescent="0.35">
      <c r="B401" s="39"/>
    </row>
    <row r="402" spans="2:2" x14ac:dyDescent="0.35">
      <c r="B402" s="39"/>
    </row>
    <row r="403" spans="2:2" x14ac:dyDescent="0.35">
      <c r="B403" s="39"/>
    </row>
    <row r="404" spans="2:2" x14ac:dyDescent="0.35">
      <c r="B404" s="39"/>
    </row>
    <row r="405" spans="2:2" x14ac:dyDescent="0.35">
      <c r="B405" s="39"/>
    </row>
    <row r="406" spans="2:2" x14ac:dyDescent="0.35">
      <c r="B406" s="39"/>
    </row>
    <row r="407" spans="2:2" x14ac:dyDescent="0.35">
      <c r="B407" s="39"/>
    </row>
    <row r="408" spans="2:2" x14ac:dyDescent="0.35">
      <c r="B408" s="39"/>
    </row>
    <row r="409" spans="2:2" x14ac:dyDescent="0.35">
      <c r="B409" s="39"/>
    </row>
    <row r="410" spans="2:2" x14ac:dyDescent="0.35">
      <c r="B410" s="39"/>
    </row>
    <row r="411" spans="2:2" x14ac:dyDescent="0.35">
      <c r="B411" s="39"/>
    </row>
    <row r="412" spans="2:2" x14ac:dyDescent="0.35">
      <c r="B412" s="39"/>
    </row>
    <row r="413" spans="2:2" x14ac:dyDescent="0.35">
      <c r="B413" s="39"/>
    </row>
    <row r="414" spans="2:2" x14ac:dyDescent="0.35">
      <c r="B414" s="39"/>
    </row>
    <row r="415" spans="2:2" x14ac:dyDescent="0.35">
      <c r="B415" s="39"/>
    </row>
    <row r="416" spans="2:2" x14ac:dyDescent="0.35">
      <c r="B416" s="39"/>
    </row>
    <row r="417" spans="2:2" x14ac:dyDescent="0.35">
      <c r="B417" s="39"/>
    </row>
    <row r="418" spans="2:2" x14ac:dyDescent="0.35">
      <c r="B418" s="39"/>
    </row>
    <row r="419" spans="2:2" x14ac:dyDescent="0.35">
      <c r="B419" s="39"/>
    </row>
    <row r="420" spans="2:2" x14ac:dyDescent="0.35">
      <c r="B420" s="39"/>
    </row>
    <row r="421" spans="2:2" x14ac:dyDescent="0.35">
      <c r="B421" s="39"/>
    </row>
    <row r="422" spans="2:2" x14ac:dyDescent="0.35">
      <c r="B422" s="39"/>
    </row>
    <row r="423" spans="2:2" x14ac:dyDescent="0.35">
      <c r="B423" s="39"/>
    </row>
    <row r="424" spans="2:2" x14ac:dyDescent="0.35">
      <c r="B424" s="39"/>
    </row>
    <row r="425" spans="2:2" x14ac:dyDescent="0.35">
      <c r="B425" s="39"/>
    </row>
    <row r="426" spans="2:2" x14ac:dyDescent="0.35">
      <c r="B426" s="39"/>
    </row>
    <row r="427" spans="2:2" x14ac:dyDescent="0.35">
      <c r="B427" s="39"/>
    </row>
    <row r="428" spans="2:2" x14ac:dyDescent="0.35">
      <c r="B428" s="39"/>
    </row>
    <row r="429" spans="2:2" x14ac:dyDescent="0.35">
      <c r="B429" s="39"/>
    </row>
    <row r="430" spans="2:2" x14ac:dyDescent="0.35">
      <c r="B430" s="39"/>
    </row>
    <row r="431" spans="2:2" x14ac:dyDescent="0.35">
      <c r="B431" s="39"/>
    </row>
    <row r="432" spans="2:2" x14ac:dyDescent="0.35">
      <c r="B432" s="39"/>
    </row>
    <row r="433" spans="2:2" x14ac:dyDescent="0.35">
      <c r="B433" s="39"/>
    </row>
    <row r="434" spans="2:2" x14ac:dyDescent="0.35">
      <c r="B434" s="39"/>
    </row>
    <row r="435" spans="2:2" x14ac:dyDescent="0.35">
      <c r="B435" s="39"/>
    </row>
    <row r="436" spans="2:2" x14ac:dyDescent="0.35">
      <c r="B436" s="39"/>
    </row>
    <row r="437" spans="2:2" x14ac:dyDescent="0.35">
      <c r="B437" s="39"/>
    </row>
    <row r="438" spans="2:2" x14ac:dyDescent="0.35">
      <c r="B438" s="39"/>
    </row>
    <row r="439" spans="2:2" x14ac:dyDescent="0.35">
      <c r="B439" s="39"/>
    </row>
    <row r="440" spans="2:2" x14ac:dyDescent="0.35">
      <c r="B440" s="39"/>
    </row>
    <row r="441" spans="2:2" x14ac:dyDescent="0.35">
      <c r="B441" s="39"/>
    </row>
    <row r="442" spans="2:2" x14ac:dyDescent="0.35">
      <c r="B442" s="39"/>
    </row>
    <row r="443" spans="2:2" x14ac:dyDescent="0.35">
      <c r="B443" s="39"/>
    </row>
    <row r="444" spans="2:2" x14ac:dyDescent="0.35">
      <c r="B444" s="39"/>
    </row>
    <row r="445" spans="2:2" x14ac:dyDescent="0.35">
      <c r="B445" s="39"/>
    </row>
    <row r="446" spans="2:2" x14ac:dyDescent="0.35">
      <c r="B446" s="39"/>
    </row>
    <row r="447" spans="2:2" x14ac:dyDescent="0.35">
      <c r="B447" s="39"/>
    </row>
    <row r="448" spans="2:2" x14ac:dyDescent="0.35">
      <c r="B448" s="39"/>
    </row>
    <row r="449" spans="2:2" x14ac:dyDescent="0.35">
      <c r="B449" s="39"/>
    </row>
    <row r="450" spans="2:2" x14ac:dyDescent="0.35">
      <c r="B450" s="39"/>
    </row>
    <row r="451" spans="2:2" x14ac:dyDescent="0.35">
      <c r="B451" s="39"/>
    </row>
    <row r="452" spans="2:2" x14ac:dyDescent="0.35">
      <c r="B452" s="39"/>
    </row>
    <row r="453" spans="2:2" x14ac:dyDescent="0.35">
      <c r="B453" s="39"/>
    </row>
    <row r="454" spans="2:2" x14ac:dyDescent="0.35">
      <c r="B454" s="39"/>
    </row>
    <row r="455" spans="2:2" x14ac:dyDescent="0.35">
      <c r="B455" s="39"/>
    </row>
    <row r="456" spans="2:2" x14ac:dyDescent="0.35">
      <c r="B456" s="39"/>
    </row>
    <row r="457" spans="2:2" x14ac:dyDescent="0.35">
      <c r="B457" s="39"/>
    </row>
    <row r="458" spans="2:2" x14ac:dyDescent="0.35">
      <c r="B458" s="39"/>
    </row>
    <row r="459" spans="2:2" x14ac:dyDescent="0.35">
      <c r="B459" s="39"/>
    </row>
    <row r="460" spans="2:2" x14ac:dyDescent="0.35">
      <c r="B460" s="39"/>
    </row>
    <row r="461" spans="2:2" x14ac:dyDescent="0.35">
      <c r="B461" s="39"/>
    </row>
    <row r="462" spans="2:2" x14ac:dyDescent="0.35">
      <c r="B462" s="39"/>
    </row>
    <row r="463" spans="2:2" x14ac:dyDescent="0.35">
      <c r="B463" s="39"/>
    </row>
    <row r="464" spans="2:2" x14ac:dyDescent="0.35">
      <c r="B464" s="39"/>
    </row>
    <row r="465" spans="2:2" x14ac:dyDescent="0.35">
      <c r="B465" s="39"/>
    </row>
    <row r="466" spans="2:2" x14ac:dyDescent="0.35">
      <c r="B466" s="39"/>
    </row>
    <row r="467" spans="2:2" x14ac:dyDescent="0.35">
      <c r="B467" s="39"/>
    </row>
    <row r="468" spans="2:2" x14ac:dyDescent="0.35">
      <c r="B468" s="39"/>
    </row>
    <row r="469" spans="2:2" x14ac:dyDescent="0.35">
      <c r="B469" s="39"/>
    </row>
    <row r="470" spans="2:2" x14ac:dyDescent="0.35">
      <c r="B470" s="39"/>
    </row>
    <row r="471" spans="2:2" x14ac:dyDescent="0.35">
      <c r="B471" s="39"/>
    </row>
    <row r="472" spans="2:2" x14ac:dyDescent="0.35">
      <c r="B472" s="39"/>
    </row>
    <row r="473" spans="2:2" x14ac:dyDescent="0.35">
      <c r="B473" s="39"/>
    </row>
    <row r="474" spans="2:2" x14ac:dyDescent="0.35">
      <c r="B474" s="39"/>
    </row>
    <row r="475" spans="2:2" x14ac:dyDescent="0.35">
      <c r="B475" s="39"/>
    </row>
    <row r="476" spans="2:2" x14ac:dyDescent="0.35">
      <c r="B476" s="39"/>
    </row>
    <row r="477" spans="2:2" x14ac:dyDescent="0.35">
      <c r="B477" s="39"/>
    </row>
    <row r="478" spans="2:2" x14ac:dyDescent="0.35">
      <c r="B478" s="39"/>
    </row>
    <row r="479" spans="2:2" x14ac:dyDescent="0.35">
      <c r="B479" s="39"/>
    </row>
    <row r="480" spans="2:2" x14ac:dyDescent="0.35">
      <c r="B480" s="39"/>
    </row>
    <row r="481" spans="2:2" x14ac:dyDescent="0.35">
      <c r="B481" s="39"/>
    </row>
    <row r="482" spans="2:2" x14ac:dyDescent="0.35">
      <c r="B482" s="39"/>
    </row>
    <row r="483" spans="2:2" x14ac:dyDescent="0.35">
      <c r="B483" s="39"/>
    </row>
    <row r="484" spans="2:2" x14ac:dyDescent="0.35">
      <c r="B484" s="39"/>
    </row>
    <row r="485" spans="2:2" x14ac:dyDescent="0.35">
      <c r="B485" s="39"/>
    </row>
    <row r="486" spans="2:2" x14ac:dyDescent="0.35">
      <c r="B486" s="39"/>
    </row>
    <row r="487" spans="2:2" x14ac:dyDescent="0.35">
      <c r="B487" s="39"/>
    </row>
    <row r="488" spans="2:2" x14ac:dyDescent="0.35">
      <c r="B488" s="39"/>
    </row>
    <row r="489" spans="2:2" x14ac:dyDescent="0.35">
      <c r="B489" s="39"/>
    </row>
    <row r="490" spans="2:2" x14ac:dyDescent="0.35">
      <c r="B490" s="39"/>
    </row>
    <row r="491" spans="2:2" x14ac:dyDescent="0.35">
      <c r="B491" s="39"/>
    </row>
    <row r="492" spans="2:2" x14ac:dyDescent="0.35">
      <c r="B492" s="39"/>
    </row>
    <row r="493" spans="2:2" x14ac:dyDescent="0.35">
      <c r="B493" s="39"/>
    </row>
    <row r="494" spans="2:2" x14ac:dyDescent="0.35">
      <c r="B494" s="39"/>
    </row>
    <row r="495" spans="2:2" x14ac:dyDescent="0.35">
      <c r="B495" s="39"/>
    </row>
    <row r="496" spans="2:2" x14ac:dyDescent="0.35">
      <c r="B496" s="39"/>
    </row>
    <row r="497" spans="2:2" x14ac:dyDescent="0.35">
      <c r="B497" s="39"/>
    </row>
    <row r="498" spans="2:2" x14ac:dyDescent="0.35">
      <c r="B498" s="39"/>
    </row>
    <row r="499" spans="2:2" x14ac:dyDescent="0.35">
      <c r="B499" s="39"/>
    </row>
    <row r="500" spans="2:2" x14ac:dyDescent="0.35">
      <c r="B500" s="39"/>
    </row>
    <row r="501" spans="2:2" x14ac:dyDescent="0.35">
      <c r="B501" s="39"/>
    </row>
    <row r="502" spans="2:2" x14ac:dyDescent="0.35">
      <c r="B502" s="39"/>
    </row>
    <row r="503" spans="2:2" x14ac:dyDescent="0.35">
      <c r="B503" s="39"/>
    </row>
    <row r="504" spans="2:2" x14ac:dyDescent="0.35">
      <c r="B504" s="39"/>
    </row>
    <row r="505" spans="2:2" x14ac:dyDescent="0.35">
      <c r="B505" s="39"/>
    </row>
    <row r="506" spans="2:2" x14ac:dyDescent="0.35">
      <c r="B506" s="39"/>
    </row>
    <row r="507" spans="2:2" x14ac:dyDescent="0.35">
      <c r="B507" s="39"/>
    </row>
    <row r="508" spans="2:2" x14ac:dyDescent="0.35">
      <c r="B508" s="39"/>
    </row>
    <row r="509" spans="2:2" x14ac:dyDescent="0.35">
      <c r="B509" s="39"/>
    </row>
    <row r="510" spans="2:2" x14ac:dyDescent="0.35">
      <c r="B510" s="39"/>
    </row>
    <row r="511" spans="2:2" x14ac:dyDescent="0.35">
      <c r="B511" s="39"/>
    </row>
    <row r="512" spans="2:2" x14ac:dyDescent="0.35">
      <c r="B512" s="39"/>
    </row>
    <row r="513" spans="2:2" x14ac:dyDescent="0.35">
      <c r="B513" s="39"/>
    </row>
    <row r="514" spans="2:2" x14ac:dyDescent="0.35">
      <c r="B514" s="39"/>
    </row>
    <row r="515" spans="2:2" x14ac:dyDescent="0.35">
      <c r="B515" s="39"/>
    </row>
    <row r="516" spans="2:2" x14ac:dyDescent="0.35">
      <c r="B516" s="39"/>
    </row>
    <row r="517" spans="2:2" x14ac:dyDescent="0.35">
      <c r="B517" s="39"/>
    </row>
    <row r="518" spans="2:2" x14ac:dyDescent="0.35">
      <c r="B518" s="39"/>
    </row>
    <row r="519" spans="2:2" x14ac:dyDescent="0.35">
      <c r="B519" s="39"/>
    </row>
    <row r="520" spans="2:2" x14ac:dyDescent="0.35">
      <c r="B520" s="39"/>
    </row>
    <row r="521" spans="2:2" x14ac:dyDescent="0.35">
      <c r="B521" s="39"/>
    </row>
    <row r="522" spans="2:2" x14ac:dyDescent="0.35">
      <c r="B522" s="39"/>
    </row>
    <row r="523" spans="2:2" x14ac:dyDescent="0.35">
      <c r="B523" s="39"/>
    </row>
    <row r="524" spans="2:2" x14ac:dyDescent="0.35">
      <c r="B524" s="39"/>
    </row>
    <row r="525" spans="2:2" x14ac:dyDescent="0.35">
      <c r="B525" s="39"/>
    </row>
    <row r="526" spans="2:2" x14ac:dyDescent="0.35">
      <c r="B526" s="39"/>
    </row>
    <row r="527" spans="2:2" x14ac:dyDescent="0.35">
      <c r="B527" s="39"/>
    </row>
    <row r="528" spans="2:2" x14ac:dyDescent="0.35">
      <c r="B528" s="39"/>
    </row>
    <row r="529" spans="2:2" x14ac:dyDescent="0.35">
      <c r="B529" s="39"/>
    </row>
    <row r="530" spans="2:2" x14ac:dyDescent="0.35">
      <c r="B530" s="39"/>
    </row>
    <row r="531" spans="2:2" x14ac:dyDescent="0.35">
      <c r="B531" s="39"/>
    </row>
    <row r="532" spans="2:2" x14ac:dyDescent="0.35">
      <c r="B532" s="39"/>
    </row>
    <row r="533" spans="2:2" x14ac:dyDescent="0.35">
      <c r="B533" s="39"/>
    </row>
    <row r="534" spans="2:2" x14ac:dyDescent="0.35">
      <c r="B534" s="39"/>
    </row>
    <row r="535" spans="2:2" x14ac:dyDescent="0.35">
      <c r="B535" s="39"/>
    </row>
    <row r="536" spans="2:2" x14ac:dyDescent="0.35">
      <c r="B536" s="39"/>
    </row>
    <row r="537" spans="2:2" x14ac:dyDescent="0.35">
      <c r="B537" s="39"/>
    </row>
    <row r="538" spans="2:2" x14ac:dyDescent="0.35">
      <c r="B538" s="39"/>
    </row>
    <row r="539" spans="2:2" x14ac:dyDescent="0.35">
      <c r="B539" s="39"/>
    </row>
    <row r="540" spans="2:2" x14ac:dyDescent="0.35">
      <c r="B540" s="39"/>
    </row>
    <row r="541" spans="2:2" x14ac:dyDescent="0.35">
      <c r="B541" s="39"/>
    </row>
    <row r="542" spans="2:2" x14ac:dyDescent="0.35">
      <c r="B542" s="39"/>
    </row>
    <row r="543" spans="2:2" x14ac:dyDescent="0.35">
      <c r="B543" s="39"/>
    </row>
    <row r="544" spans="2:2" x14ac:dyDescent="0.35">
      <c r="B544" s="39"/>
    </row>
    <row r="545" spans="2:2" x14ac:dyDescent="0.35">
      <c r="B545" s="39"/>
    </row>
    <row r="546" spans="2:2" x14ac:dyDescent="0.35">
      <c r="B546" s="39"/>
    </row>
    <row r="547" spans="2:2" x14ac:dyDescent="0.35">
      <c r="B547" s="39"/>
    </row>
    <row r="548" spans="2:2" x14ac:dyDescent="0.35">
      <c r="B548" s="39"/>
    </row>
    <row r="549" spans="2:2" x14ac:dyDescent="0.35">
      <c r="B549" s="39"/>
    </row>
    <row r="550" spans="2:2" x14ac:dyDescent="0.35">
      <c r="B550" s="39"/>
    </row>
    <row r="551" spans="2:2" x14ac:dyDescent="0.35">
      <c r="B551" s="39"/>
    </row>
    <row r="552" spans="2:2" x14ac:dyDescent="0.35">
      <c r="B552" s="39"/>
    </row>
    <row r="553" spans="2:2" x14ac:dyDescent="0.35">
      <c r="B553" s="39"/>
    </row>
    <row r="554" spans="2:2" x14ac:dyDescent="0.35">
      <c r="B554" s="39"/>
    </row>
    <row r="555" spans="2:2" x14ac:dyDescent="0.35">
      <c r="B555" s="39"/>
    </row>
    <row r="556" spans="2:2" x14ac:dyDescent="0.35">
      <c r="B556" s="39"/>
    </row>
    <row r="557" spans="2:2" x14ac:dyDescent="0.35">
      <c r="B557" s="39"/>
    </row>
    <row r="558" spans="2:2" x14ac:dyDescent="0.35">
      <c r="B558" s="39"/>
    </row>
    <row r="559" spans="2:2" x14ac:dyDescent="0.35">
      <c r="B559" s="39"/>
    </row>
    <row r="560" spans="2:2" x14ac:dyDescent="0.35">
      <c r="B560" s="39"/>
    </row>
    <row r="561" spans="2:2" x14ac:dyDescent="0.35">
      <c r="B561" s="39"/>
    </row>
    <row r="562" spans="2:2" x14ac:dyDescent="0.35">
      <c r="B562" s="39"/>
    </row>
    <row r="563" spans="2:2" x14ac:dyDescent="0.35">
      <c r="B563" s="39"/>
    </row>
    <row r="564" spans="2:2" x14ac:dyDescent="0.35">
      <c r="B564" s="39"/>
    </row>
    <row r="565" spans="2:2" x14ac:dyDescent="0.35">
      <c r="B565" s="39"/>
    </row>
    <row r="566" spans="2:2" x14ac:dyDescent="0.35">
      <c r="B566" s="39"/>
    </row>
    <row r="567" spans="2:2" x14ac:dyDescent="0.35">
      <c r="B567" s="39"/>
    </row>
    <row r="568" spans="2:2" x14ac:dyDescent="0.35">
      <c r="B568" s="39"/>
    </row>
    <row r="569" spans="2:2" x14ac:dyDescent="0.35">
      <c r="B569" s="39"/>
    </row>
    <row r="570" spans="2:2" x14ac:dyDescent="0.35">
      <c r="B570" s="39"/>
    </row>
    <row r="571" spans="2:2" x14ac:dyDescent="0.35">
      <c r="B571" s="39"/>
    </row>
    <row r="572" spans="2:2" x14ac:dyDescent="0.35">
      <c r="B572" s="39"/>
    </row>
    <row r="573" spans="2:2" x14ac:dyDescent="0.35">
      <c r="B573" s="39"/>
    </row>
    <row r="574" spans="2:2" x14ac:dyDescent="0.35">
      <c r="B574" s="39"/>
    </row>
    <row r="575" spans="2:2" x14ac:dyDescent="0.35">
      <c r="B575" s="39"/>
    </row>
    <row r="576" spans="2:2" x14ac:dyDescent="0.35">
      <c r="B576" s="39"/>
    </row>
    <row r="577" spans="2:2" x14ac:dyDescent="0.35">
      <c r="B577" s="39"/>
    </row>
    <row r="578" spans="2:2" x14ac:dyDescent="0.35">
      <c r="B578" s="39"/>
    </row>
    <row r="579" spans="2:2" x14ac:dyDescent="0.35">
      <c r="B579" s="39"/>
    </row>
    <row r="580" spans="2:2" x14ac:dyDescent="0.35">
      <c r="B580" s="39"/>
    </row>
    <row r="581" spans="2:2" x14ac:dyDescent="0.35">
      <c r="B581" s="39"/>
    </row>
    <row r="582" spans="2:2" x14ac:dyDescent="0.35">
      <c r="B582" s="39"/>
    </row>
    <row r="583" spans="2:2" x14ac:dyDescent="0.35">
      <c r="B583" s="39"/>
    </row>
    <row r="584" spans="2:2" x14ac:dyDescent="0.35">
      <c r="B584" s="39"/>
    </row>
    <row r="585" spans="2:2" x14ac:dyDescent="0.35">
      <c r="B585" s="39"/>
    </row>
    <row r="586" spans="2:2" x14ac:dyDescent="0.35">
      <c r="B586" s="39"/>
    </row>
    <row r="587" spans="2:2" x14ac:dyDescent="0.35">
      <c r="B587" s="39"/>
    </row>
    <row r="588" spans="2:2" x14ac:dyDescent="0.35">
      <c r="B588" s="39"/>
    </row>
    <row r="589" spans="2:2" x14ac:dyDescent="0.35">
      <c r="B589" s="39"/>
    </row>
    <row r="590" spans="2:2" x14ac:dyDescent="0.35">
      <c r="B590" s="39"/>
    </row>
    <row r="591" spans="2:2" x14ac:dyDescent="0.35">
      <c r="B591" s="39"/>
    </row>
    <row r="592" spans="2:2" x14ac:dyDescent="0.35">
      <c r="B592" s="39"/>
    </row>
    <row r="593" spans="2:2" x14ac:dyDescent="0.35">
      <c r="B593" s="39"/>
    </row>
    <row r="594" spans="2:2" x14ac:dyDescent="0.35">
      <c r="B594" s="39"/>
    </row>
    <row r="595" spans="2:2" x14ac:dyDescent="0.35">
      <c r="B595" s="39"/>
    </row>
    <row r="596" spans="2:2" x14ac:dyDescent="0.35">
      <c r="B596" s="39"/>
    </row>
    <row r="597" spans="2:2" x14ac:dyDescent="0.35">
      <c r="B597" s="39"/>
    </row>
    <row r="598" spans="2:2" x14ac:dyDescent="0.35">
      <c r="B598" s="39"/>
    </row>
    <row r="599" spans="2:2" x14ac:dyDescent="0.35">
      <c r="B599" s="39"/>
    </row>
    <row r="600" spans="2:2" x14ac:dyDescent="0.35">
      <c r="B600" s="39"/>
    </row>
    <row r="601" spans="2:2" x14ac:dyDescent="0.35">
      <c r="B601" s="39"/>
    </row>
    <row r="602" spans="2:2" x14ac:dyDescent="0.35">
      <c r="B602" s="39"/>
    </row>
    <row r="603" spans="2:2" x14ac:dyDescent="0.35">
      <c r="B603" s="39"/>
    </row>
    <row r="604" spans="2:2" x14ac:dyDescent="0.35">
      <c r="B604" s="39"/>
    </row>
    <row r="605" spans="2:2" x14ac:dyDescent="0.35">
      <c r="B605" s="39"/>
    </row>
    <row r="606" spans="2:2" x14ac:dyDescent="0.35">
      <c r="B606" s="39"/>
    </row>
    <row r="607" spans="2:2" x14ac:dyDescent="0.35">
      <c r="B607" s="39"/>
    </row>
    <row r="608" spans="2:2" x14ac:dyDescent="0.35">
      <c r="B608" s="39"/>
    </row>
    <row r="609" spans="2:2" x14ac:dyDescent="0.35">
      <c r="B609" s="39"/>
    </row>
    <row r="610" spans="2:2" x14ac:dyDescent="0.35">
      <c r="B610" s="39"/>
    </row>
    <row r="611" spans="2:2" x14ac:dyDescent="0.35">
      <c r="B611" s="39"/>
    </row>
    <row r="612" spans="2:2" x14ac:dyDescent="0.35">
      <c r="B612" s="39"/>
    </row>
    <row r="613" spans="2:2" x14ac:dyDescent="0.35">
      <c r="B613" s="39"/>
    </row>
    <row r="614" spans="2:2" x14ac:dyDescent="0.35">
      <c r="B614" s="39"/>
    </row>
    <row r="615" spans="2:2" x14ac:dyDescent="0.35">
      <c r="B615" s="39"/>
    </row>
    <row r="616" spans="2:2" x14ac:dyDescent="0.35">
      <c r="B616" s="39"/>
    </row>
    <row r="617" spans="2:2" x14ac:dyDescent="0.35">
      <c r="B617" s="39"/>
    </row>
    <row r="618" spans="2:2" x14ac:dyDescent="0.35">
      <c r="B618" s="39"/>
    </row>
    <row r="619" spans="2:2" x14ac:dyDescent="0.35">
      <c r="B619" s="39"/>
    </row>
    <row r="620" spans="2:2" x14ac:dyDescent="0.35">
      <c r="B620" s="39"/>
    </row>
    <row r="621" spans="2:2" x14ac:dyDescent="0.35">
      <c r="B621" s="39"/>
    </row>
    <row r="622" spans="2:2" x14ac:dyDescent="0.35">
      <c r="B622" s="39"/>
    </row>
    <row r="623" spans="2:2" x14ac:dyDescent="0.35">
      <c r="B623" s="39"/>
    </row>
    <row r="624" spans="2:2" x14ac:dyDescent="0.35">
      <c r="B624" s="39"/>
    </row>
    <row r="625" spans="2:2" x14ac:dyDescent="0.35">
      <c r="B625" s="39"/>
    </row>
    <row r="626" spans="2:2" x14ac:dyDescent="0.35">
      <c r="B626" s="39"/>
    </row>
    <row r="627" spans="2:2" x14ac:dyDescent="0.35">
      <c r="B627" s="39"/>
    </row>
    <row r="628" spans="2:2" x14ac:dyDescent="0.35">
      <c r="B628" s="39"/>
    </row>
    <row r="629" spans="2:2" x14ac:dyDescent="0.35">
      <c r="B629" s="39"/>
    </row>
    <row r="630" spans="2:2" x14ac:dyDescent="0.35">
      <c r="B630" s="39"/>
    </row>
    <row r="631" spans="2:2" x14ac:dyDescent="0.35">
      <c r="B631" s="39"/>
    </row>
    <row r="632" spans="2:2" x14ac:dyDescent="0.35">
      <c r="B632" s="39"/>
    </row>
    <row r="633" spans="2:2" x14ac:dyDescent="0.35">
      <c r="B633" s="39"/>
    </row>
    <row r="634" spans="2:2" x14ac:dyDescent="0.35">
      <c r="B634" s="39"/>
    </row>
    <row r="635" spans="2:2" x14ac:dyDescent="0.35">
      <c r="B635" s="39"/>
    </row>
    <row r="636" spans="2:2" x14ac:dyDescent="0.35">
      <c r="B636" s="39"/>
    </row>
    <row r="637" spans="2:2" x14ac:dyDescent="0.35">
      <c r="B637" s="39"/>
    </row>
    <row r="638" spans="2:2" x14ac:dyDescent="0.35">
      <c r="B638" s="39"/>
    </row>
    <row r="639" spans="2:2" x14ac:dyDescent="0.35">
      <c r="B639" s="39"/>
    </row>
    <row r="640" spans="2:2" x14ac:dyDescent="0.35">
      <c r="B640" s="39"/>
    </row>
    <row r="641" spans="2:2" x14ac:dyDescent="0.35">
      <c r="B641" s="39"/>
    </row>
    <row r="642" spans="2:2" x14ac:dyDescent="0.35">
      <c r="B642" s="39"/>
    </row>
    <row r="643" spans="2:2" x14ac:dyDescent="0.35">
      <c r="B643" s="39"/>
    </row>
    <row r="644" spans="2:2" x14ac:dyDescent="0.35">
      <c r="B644" s="39"/>
    </row>
    <row r="645" spans="2:2" x14ac:dyDescent="0.35">
      <c r="B645" s="39"/>
    </row>
    <row r="646" spans="2:2" x14ac:dyDescent="0.35">
      <c r="B646" s="39"/>
    </row>
    <row r="647" spans="2:2" x14ac:dyDescent="0.35">
      <c r="B647" s="39"/>
    </row>
    <row r="648" spans="2:2" x14ac:dyDescent="0.35">
      <c r="B648" s="39"/>
    </row>
    <row r="649" spans="2:2" x14ac:dyDescent="0.35">
      <c r="B649" s="39"/>
    </row>
    <row r="650" spans="2:2" x14ac:dyDescent="0.35">
      <c r="B650" s="39"/>
    </row>
    <row r="651" spans="2:2" x14ac:dyDescent="0.35">
      <c r="B651" s="39"/>
    </row>
    <row r="652" spans="2:2" x14ac:dyDescent="0.35">
      <c r="B652" s="39"/>
    </row>
    <row r="653" spans="2:2" x14ac:dyDescent="0.35">
      <c r="B653" s="39"/>
    </row>
    <row r="654" spans="2:2" x14ac:dyDescent="0.35">
      <c r="B654" s="39"/>
    </row>
    <row r="655" spans="2:2" x14ac:dyDescent="0.35">
      <c r="B655" s="39"/>
    </row>
    <row r="656" spans="2:2" x14ac:dyDescent="0.35">
      <c r="B656" s="39"/>
    </row>
    <row r="657" spans="2:2" x14ac:dyDescent="0.35">
      <c r="B657" s="39"/>
    </row>
    <row r="658" spans="2:2" x14ac:dyDescent="0.35">
      <c r="B658" s="39"/>
    </row>
    <row r="659" spans="2:2" x14ac:dyDescent="0.35">
      <c r="B659" s="39"/>
    </row>
    <row r="660" spans="2:2" x14ac:dyDescent="0.35">
      <c r="B660" s="39"/>
    </row>
    <row r="661" spans="2:2" x14ac:dyDescent="0.35">
      <c r="B661" s="39"/>
    </row>
    <row r="662" spans="2:2" x14ac:dyDescent="0.35">
      <c r="B662" s="39"/>
    </row>
    <row r="663" spans="2:2" x14ac:dyDescent="0.35">
      <c r="B663" s="39"/>
    </row>
    <row r="664" spans="2:2" x14ac:dyDescent="0.35">
      <c r="B664" s="39"/>
    </row>
    <row r="665" spans="2:2" x14ac:dyDescent="0.35">
      <c r="B665" s="39"/>
    </row>
    <row r="666" spans="2:2" x14ac:dyDescent="0.35">
      <c r="B666" s="39"/>
    </row>
    <row r="667" spans="2:2" x14ac:dyDescent="0.35">
      <c r="B667" s="39"/>
    </row>
    <row r="668" spans="2:2" x14ac:dyDescent="0.35">
      <c r="B668" s="39"/>
    </row>
    <row r="669" spans="2:2" x14ac:dyDescent="0.35">
      <c r="B669" s="39"/>
    </row>
    <row r="670" spans="2:2" x14ac:dyDescent="0.35">
      <c r="B670" s="39"/>
    </row>
    <row r="671" spans="2:2" x14ac:dyDescent="0.35">
      <c r="B671" s="39"/>
    </row>
    <row r="672" spans="2:2" x14ac:dyDescent="0.35">
      <c r="B672" s="39"/>
    </row>
    <row r="673" spans="2:2" x14ac:dyDescent="0.35">
      <c r="B673" s="39"/>
    </row>
    <row r="674" spans="2:2" x14ac:dyDescent="0.35">
      <c r="B674" s="39"/>
    </row>
    <row r="675" spans="2:2" x14ac:dyDescent="0.35">
      <c r="B675" s="39"/>
    </row>
    <row r="676" spans="2:2" x14ac:dyDescent="0.35">
      <c r="B676" s="39"/>
    </row>
    <row r="677" spans="2:2" x14ac:dyDescent="0.35">
      <c r="B677" s="39"/>
    </row>
    <row r="678" spans="2:2" x14ac:dyDescent="0.35">
      <c r="B678" s="39"/>
    </row>
    <row r="679" spans="2:2" x14ac:dyDescent="0.35">
      <c r="B679" s="39"/>
    </row>
    <row r="680" spans="2:2" x14ac:dyDescent="0.35">
      <c r="B680" s="39"/>
    </row>
    <row r="681" spans="2:2" x14ac:dyDescent="0.35">
      <c r="B681" s="39"/>
    </row>
    <row r="682" spans="2:2" x14ac:dyDescent="0.35">
      <c r="B682" s="39"/>
    </row>
    <row r="683" spans="2:2" x14ac:dyDescent="0.35">
      <c r="B683" s="39"/>
    </row>
    <row r="684" spans="2:2" x14ac:dyDescent="0.35">
      <c r="B684" s="39"/>
    </row>
    <row r="685" spans="2:2" x14ac:dyDescent="0.35">
      <c r="B685" s="39"/>
    </row>
    <row r="686" spans="2:2" x14ac:dyDescent="0.35">
      <c r="B686" s="39"/>
    </row>
    <row r="687" spans="2:2" x14ac:dyDescent="0.35">
      <c r="B687" s="39"/>
    </row>
    <row r="688" spans="2:2" x14ac:dyDescent="0.35">
      <c r="B688" s="39"/>
    </row>
    <row r="689" spans="2:2" x14ac:dyDescent="0.35">
      <c r="B689" s="39"/>
    </row>
    <row r="690" spans="2:2" x14ac:dyDescent="0.35">
      <c r="B690" s="39"/>
    </row>
    <row r="691" spans="2:2" x14ac:dyDescent="0.35">
      <c r="B691" s="39"/>
    </row>
    <row r="692" spans="2:2" x14ac:dyDescent="0.35">
      <c r="B692" s="39"/>
    </row>
    <row r="693" spans="2:2" x14ac:dyDescent="0.35">
      <c r="B693" s="39"/>
    </row>
    <row r="694" spans="2:2" x14ac:dyDescent="0.35">
      <c r="B694" s="39"/>
    </row>
    <row r="695" spans="2:2" x14ac:dyDescent="0.35">
      <c r="B695" s="39"/>
    </row>
    <row r="696" spans="2:2" x14ac:dyDescent="0.35">
      <c r="B696" s="39"/>
    </row>
    <row r="697" spans="2:2" x14ac:dyDescent="0.35">
      <c r="B697" s="39"/>
    </row>
    <row r="698" spans="2:2" x14ac:dyDescent="0.35">
      <c r="B698" s="39"/>
    </row>
    <row r="699" spans="2:2" x14ac:dyDescent="0.35">
      <c r="B699" s="39"/>
    </row>
    <row r="700" spans="2:2" x14ac:dyDescent="0.35">
      <c r="B700" s="39"/>
    </row>
    <row r="701" spans="2:2" x14ac:dyDescent="0.35">
      <c r="B701" s="39"/>
    </row>
    <row r="702" spans="2:2" x14ac:dyDescent="0.35">
      <c r="B702" s="39"/>
    </row>
    <row r="703" spans="2:2" x14ac:dyDescent="0.35">
      <c r="B703" s="39"/>
    </row>
    <row r="704" spans="2:2" x14ac:dyDescent="0.35">
      <c r="B704" s="39"/>
    </row>
    <row r="705" spans="2:2" x14ac:dyDescent="0.35">
      <c r="B705" s="39"/>
    </row>
    <row r="706" spans="2:2" x14ac:dyDescent="0.35">
      <c r="B706" s="39"/>
    </row>
    <row r="707" spans="2:2" x14ac:dyDescent="0.35">
      <c r="B707" s="39"/>
    </row>
    <row r="708" spans="2:2" x14ac:dyDescent="0.35">
      <c r="B708" s="39"/>
    </row>
    <row r="709" spans="2:2" x14ac:dyDescent="0.35">
      <c r="B709" s="39"/>
    </row>
    <row r="710" spans="2:2" x14ac:dyDescent="0.35">
      <c r="B710" s="39"/>
    </row>
    <row r="711" spans="2:2" x14ac:dyDescent="0.35">
      <c r="B711" s="39"/>
    </row>
    <row r="712" spans="2:2" x14ac:dyDescent="0.35">
      <c r="B712" s="39"/>
    </row>
    <row r="713" spans="2:2" x14ac:dyDescent="0.35">
      <c r="B713" s="39"/>
    </row>
    <row r="714" spans="2:2" x14ac:dyDescent="0.35">
      <c r="B714" s="39"/>
    </row>
    <row r="715" spans="2:2" x14ac:dyDescent="0.35">
      <c r="B715" s="39"/>
    </row>
    <row r="716" spans="2:2" x14ac:dyDescent="0.35">
      <c r="B716" s="39"/>
    </row>
    <row r="717" spans="2:2" x14ac:dyDescent="0.35">
      <c r="B717" s="39"/>
    </row>
    <row r="718" spans="2:2" x14ac:dyDescent="0.35">
      <c r="B718" s="39"/>
    </row>
    <row r="719" spans="2:2" x14ac:dyDescent="0.35">
      <c r="B719" s="39"/>
    </row>
    <row r="720" spans="2:2" x14ac:dyDescent="0.35">
      <c r="B720" s="39"/>
    </row>
    <row r="721" spans="2:2" x14ac:dyDescent="0.35">
      <c r="B721" s="39"/>
    </row>
    <row r="722" spans="2:2" x14ac:dyDescent="0.35">
      <c r="B722" s="39"/>
    </row>
    <row r="723" spans="2:2" x14ac:dyDescent="0.35">
      <c r="B723" s="39"/>
    </row>
    <row r="724" spans="2:2" x14ac:dyDescent="0.35">
      <c r="B724" s="39"/>
    </row>
    <row r="725" spans="2:2" x14ac:dyDescent="0.35">
      <c r="B725" s="39"/>
    </row>
    <row r="726" spans="2:2" x14ac:dyDescent="0.35">
      <c r="B726" s="39"/>
    </row>
    <row r="727" spans="2:2" x14ac:dyDescent="0.35">
      <c r="B727" s="39"/>
    </row>
    <row r="728" spans="2:2" x14ac:dyDescent="0.35">
      <c r="B728" s="39"/>
    </row>
    <row r="729" spans="2:2" x14ac:dyDescent="0.35">
      <c r="B729" s="39"/>
    </row>
    <row r="730" spans="2:2" x14ac:dyDescent="0.35">
      <c r="B730" s="39"/>
    </row>
    <row r="731" spans="2:2" x14ac:dyDescent="0.35">
      <c r="B731" s="39"/>
    </row>
    <row r="732" spans="2:2" x14ac:dyDescent="0.35">
      <c r="B732" s="39"/>
    </row>
    <row r="733" spans="2:2" x14ac:dyDescent="0.35">
      <c r="B733" s="39"/>
    </row>
    <row r="734" spans="2:2" x14ac:dyDescent="0.35">
      <c r="B734" s="39"/>
    </row>
    <row r="735" spans="2:2" x14ac:dyDescent="0.35">
      <c r="B735" s="39"/>
    </row>
    <row r="736" spans="2:2" x14ac:dyDescent="0.35">
      <c r="B736" s="39"/>
    </row>
    <row r="737" spans="2:2" x14ac:dyDescent="0.35">
      <c r="B737" s="39"/>
    </row>
    <row r="738" spans="2:2" x14ac:dyDescent="0.35">
      <c r="B738" s="39"/>
    </row>
    <row r="739" spans="2:2" x14ac:dyDescent="0.35">
      <c r="B739" s="39"/>
    </row>
    <row r="740" spans="2:2" x14ac:dyDescent="0.35">
      <c r="B740" s="39"/>
    </row>
    <row r="741" spans="2:2" x14ac:dyDescent="0.35">
      <c r="B741" s="39"/>
    </row>
    <row r="742" spans="2:2" x14ac:dyDescent="0.35">
      <c r="B742" s="39"/>
    </row>
    <row r="743" spans="2:2" x14ac:dyDescent="0.35">
      <c r="B743" s="39"/>
    </row>
    <row r="744" spans="2:2" x14ac:dyDescent="0.35">
      <c r="B744" s="39"/>
    </row>
    <row r="745" spans="2:2" x14ac:dyDescent="0.35">
      <c r="B745" s="39"/>
    </row>
    <row r="746" spans="2:2" x14ac:dyDescent="0.35">
      <c r="B746" s="39"/>
    </row>
    <row r="747" spans="2:2" x14ac:dyDescent="0.35">
      <c r="B747" s="39"/>
    </row>
    <row r="748" spans="2:2" x14ac:dyDescent="0.35">
      <c r="B748" s="39"/>
    </row>
    <row r="749" spans="2:2" x14ac:dyDescent="0.35">
      <c r="B749" s="39"/>
    </row>
    <row r="750" spans="2:2" x14ac:dyDescent="0.35">
      <c r="B750" s="39"/>
    </row>
    <row r="751" spans="2:2" x14ac:dyDescent="0.35">
      <c r="B751" s="39"/>
    </row>
    <row r="752" spans="2:2" x14ac:dyDescent="0.35">
      <c r="B752" s="39"/>
    </row>
    <row r="753" spans="2:2" x14ac:dyDescent="0.35">
      <c r="B753" s="39"/>
    </row>
    <row r="754" spans="2:2" x14ac:dyDescent="0.35">
      <c r="B754" s="39"/>
    </row>
    <row r="755" spans="2:2" x14ac:dyDescent="0.35">
      <c r="B755" s="39"/>
    </row>
    <row r="756" spans="2:2" x14ac:dyDescent="0.35">
      <c r="B756" s="39"/>
    </row>
    <row r="757" spans="2:2" x14ac:dyDescent="0.35">
      <c r="B757" s="39"/>
    </row>
    <row r="758" spans="2:2" x14ac:dyDescent="0.35">
      <c r="B758" s="39"/>
    </row>
    <row r="759" spans="2:2" x14ac:dyDescent="0.35">
      <c r="B759" s="39"/>
    </row>
    <row r="760" spans="2:2" x14ac:dyDescent="0.35">
      <c r="B760" s="39"/>
    </row>
    <row r="761" spans="2:2" x14ac:dyDescent="0.35">
      <c r="B761" s="39"/>
    </row>
    <row r="762" spans="2:2" x14ac:dyDescent="0.35">
      <c r="B762" s="39"/>
    </row>
    <row r="763" spans="2:2" x14ac:dyDescent="0.35">
      <c r="B763" s="39"/>
    </row>
    <row r="764" spans="2:2" x14ac:dyDescent="0.35">
      <c r="B764" s="39"/>
    </row>
    <row r="765" spans="2:2" x14ac:dyDescent="0.35">
      <c r="B765" s="39"/>
    </row>
    <row r="766" spans="2:2" x14ac:dyDescent="0.35">
      <c r="B766" s="39"/>
    </row>
    <row r="767" spans="2:2" x14ac:dyDescent="0.35">
      <c r="B767" s="39"/>
    </row>
    <row r="768" spans="2:2" x14ac:dyDescent="0.35">
      <c r="B768" s="39"/>
    </row>
    <row r="769" spans="2:2" x14ac:dyDescent="0.35">
      <c r="B769" s="39"/>
    </row>
    <row r="770" spans="2:2" x14ac:dyDescent="0.35">
      <c r="B770" s="39"/>
    </row>
    <row r="771" spans="2:2" x14ac:dyDescent="0.35">
      <c r="B771" s="39"/>
    </row>
    <row r="772" spans="2:2" x14ac:dyDescent="0.35">
      <c r="B772" s="39"/>
    </row>
    <row r="773" spans="2:2" x14ac:dyDescent="0.35">
      <c r="B773" s="39"/>
    </row>
    <row r="774" spans="2:2" x14ac:dyDescent="0.35">
      <c r="B774" s="39"/>
    </row>
    <row r="775" spans="2:2" x14ac:dyDescent="0.35">
      <c r="B775" s="39"/>
    </row>
    <row r="776" spans="2:2" x14ac:dyDescent="0.35">
      <c r="B776" s="39"/>
    </row>
    <row r="777" spans="2:2" x14ac:dyDescent="0.35">
      <c r="B777" s="39"/>
    </row>
    <row r="778" spans="2:2" x14ac:dyDescent="0.35">
      <c r="B778" s="39"/>
    </row>
    <row r="779" spans="2:2" x14ac:dyDescent="0.35">
      <c r="B779" s="39"/>
    </row>
    <row r="780" spans="2:2" x14ac:dyDescent="0.35">
      <c r="B780" s="39"/>
    </row>
    <row r="781" spans="2:2" x14ac:dyDescent="0.35">
      <c r="B781" s="39"/>
    </row>
    <row r="782" spans="2:2" x14ac:dyDescent="0.35">
      <c r="B782" s="39"/>
    </row>
    <row r="783" spans="2:2" x14ac:dyDescent="0.35">
      <c r="B783" s="39"/>
    </row>
    <row r="784" spans="2:2" x14ac:dyDescent="0.35">
      <c r="B784" s="39"/>
    </row>
    <row r="785" spans="2:2" x14ac:dyDescent="0.35">
      <c r="B785" s="39"/>
    </row>
    <row r="786" spans="2:2" x14ac:dyDescent="0.35">
      <c r="B786" s="39"/>
    </row>
    <row r="787" spans="2:2" x14ac:dyDescent="0.35">
      <c r="B787" s="39"/>
    </row>
    <row r="788" spans="2:2" x14ac:dyDescent="0.35">
      <c r="B788" s="39"/>
    </row>
    <row r="789" spans="2:2" x14ac:dyDescent="0.35">
      <c r="B789" s="39"/>
    </row>
    <row r="790" spans="2:2" x14ac:dyDescent="0.35">
      <c r="B790" s="39"/>
    </row>
    <row r="791" spans="2:2" x14ac:dyDescent="0.35">
      <c r="B791" s="39"/>
    </row>
    <row r="792" spans="2:2" x14ac:dyDescent="0.35">
      <c r="B792" s="39"/>
    </row>
    <row r="793" spans="2:2" x14ac:dyDescent="0.35">
      <c r="B793" s="39"/>
    </row>
    <row r="794" spans="2:2" x14ac:dyDescent="0.35">
      <c r="B794" s="39"/>
    </row>
    <row r="795" spans="2:2" x14ac:dyDescent="0.35">
      <c r="B795" s="39"/>
    </row>
    <row r="796" spans="2:2" x14ac:dyDescent="0.35">
      <c r="B796" s="39"/>
    </row>
    <row r="797" spans="2:2" x14ac:dyDescent="0.35">
      <c r="B797" s="39"/>
    </row>
    <row r="798" spans="2:2" x14ac:dyDescent="0.35">
      <c r="B798" s="39"/>
    </row>
    <row r="799" spans="2:2" x14ac:dyDescent="0.35">
      <c r="B799" s="39"/>
    </row>
    <row r="800" spans="2:2" x14ac:dyDescent="0.35">
      <c r="B800" s="39"/>
    </row>
    <row r="801" spans="2:2" x14ac:dyDescent="0.35">
      <c r="B801" s="39"/>
    </row>
    <row r="802" spans="2:2" x14ac:dyDescent="0.35">
      <c r="B802" s="39"/>
    </row>
    <row r="803" spans="2:2" x14ac:dyDescent="0.35">
      <c r="B803" s="39"/>
    </row>
    <row r="804" spans="2:2" x14ac:dyDescent="0.35">
      <c r="B804" s="39"/>
    </row>
    <row r="805" spans="2:2" x14ac:dyDescent="0.35">
      <c r="B805" s="39"/>
    </row>
    <row r="806" spans="2:2" x14ac:dyDescent="0.35">
      <c r="B806" s="39"/>
    </row>
    <row r="807" spans="2:2" x14ac:dyDescent="0.35">
      <c r="B807" s="39"/>
    </row>
    <row r="808" spans="2:2" x14ac:dyDescent="0.35">
      <c r="B808" s="39"/>
    </row>
    <row r="809" spans="2:2" x14ac:dyDescent="0.35">
      <c r="B809" s="39"/>
    </row>
    <row r="810" spans="2:2" x14ac:dyDescent="0.35">
      <c r="B810" s="39"/>
    </row>
    <row r="811" spans="2:2" x14ac:dyDescent="0.35">
      <c r="B811" s="39"/>
    </row>
    <row r="812" spans="2:2" x14ac:dyDescent="0.35">
      <c r="B812" s="39"/>
    </row>
    <row r="813" spans="2:2" x14ac:dyDescent="0.35">
      <c r="B813" s="39"/>
    </row>
    <row r="814" spans="2:2" x14ac:dyDescent="0.35">
      <c r="B814" s="39"/>
    </row>
    <row r="815" spans="2:2" x14ac:dyDescent="0.35">
      <c r="B815" s="39"/>
    </row>
    <row r="816" spans="2:2" x14ac:dyDescent="0.35">
      <c r="B816" s="39"/>
    </row>
    <row r="817" spans="2:2" x14ac:dyDescent="0.35">
      <c r="B817" s="39"/>
    </row>
    <row r="818" spans="2:2" x14ac:dyDescent="0.35">
      <c r="B818" s="39"/>
    </row>
    <row r="819" spans="2:2" x14ac:dyDescent="0.35">
      <c r="B819" s="39"/>
    </row>
    <row r="820" spans="2:2" x14ac:dyDescent="0.35">
      <c r="B820" s="39"/>
    </row>
    <row r="821" spans="2:2" x14ac:dyDescent="0.35">
      <c r="B821" s="39"/>
    </row>
    <row r="822" spans="2:2" x14ac:dyDescent="0.35">
      <c r="B822" s="39"/>
    </row>
    <row r="823" spans="2:2" x14ac:dyDescent="0.35">
      <c r="B823" s="39"/>
    </row>
    <row r="824" spans="2:2" x14ac:dyDescent="0.35">
      <c r="B824" s="39"/>
    </row>
    <row r="825" spans="2:2" x14ac:dyDescent="0.35">
      <c r="B825" s="39"/>
    </row>
    <row r="826" spans="2:2" x14ac:dyDescent="0.35">
      <c r="B826" s="39"/>
    </row>
    <row r="827" spans="2:2" x14ac:dyDescent="0.35">
      <c r="B827" s="39"/>
    </row>
    <row r="828" spans="2:2" x14ac:dyDescent="0.35">
      <c r="B828" s="39"/>
    </row>
    <row r="829" spans="2:2" x14ac:dyDescent="0.35">
      <c r="B829" s="39"/>
    </row>
    <row r="830" spans="2:2" x14ac:dyDescent="0.35">
      <c r="B830" s="39"/>
    </row>
    <row r="831" spans="2:2" x14ac:dyDescent="0.35">
      <c r="B831" s="39"/>
    </row>
    <row r="832" spans="2:2" x14ac:dyDescent="0.35">
      <c r="B832" s="39"/>
    </row>
    <row r="833" spans="2:2" x14ac:dyDescent="0.35">
      <c r="B833" s="39"/>
    </row>
    <row r="834" spans="2:2" x14ac:dyDescent="0.35">
      <c r="B834" s="39"/>
    </row>
    <row r="835" spans="2:2" x14ac:dyDescent="0.35">
      <c r="B835" s="39"/>
    </row>
    <row r="836" spans="2:2" x14ac:dyDescent="0.35">
      <c r="B836" s="39"/>
    </row>
    <row r="837" spans="2:2" x14ac:dyDescent="0.35">
      <c r="B837" s="39"/>
    </row>
    <row r="838" spans="2:2" x14ac:dyDescent="0.35">
      <c r="B838" s="39"/>
    </row>
    <row r="839" spans="2:2" x14ac:dyDescent="0.35">
      <c r="B839" s="39"/>
    </row>
    <row r="840" spans="2:2" x14ac:dyDescent="0.35">
      <c r="B840" s="39"/>
    </row>
    <row r="841" spans="2:2" x14ac:dyDescent="0.35">
      <c r="B841" s="39"/>
    </row>
    <row r="842" spans="2:2" x14ac:dyDescent="0.35">
      <c r="B842" s="39"/>
    </row>
    <row r="843" spans="2:2" x14ac:dyDescent="0.35">
      <c r="B843" s="39"/>
    </row>
    <row r="844" spans="2:2" x14ac:dyDescent="0.35">
      <c r="B844" s="39"/>
    </row>
    <row r="845" spans="2:2" x14ac:dyDescent="0.35">
      <c r="B845" s="39"/>
    </row>
    <row r="846" spans="2:2" x14ac:dyDescent="0.35">
      <c r="B846" s="39"/>
    </row>
    <row r="847" spans="2:2" x14ac:dyDescent="0.35">
      <c r="B847" s="39"/>
    </row>
    <row r="848" spans="2:2" x14ac:dyDescent="0.35">
      <c r="B848" s="39"/>
    </row>
    <row r="849" spans="2:2" x14ac:dyDescent="0.35">
      <c r="B849" s="39"/>
    </row>
    <row r="850" spans="2:2" x14ac:dyDescent="0.35">
      <c r="B850" s="39"/>
    </row>
    <row r="851" spans="2:2" x14ac:dyDescent="0.35">
      <c r="B851" s="39"/>
    </row>
    <row r="852" spans="2:2" x14ac:dyDescent="0.35">
      <c r="B852" s="39"/>
    </row>
    <row r="853" spans="2:2" x14ac:dyDescent="0.35">
      <c r="B853" s="39"/>
    </row>
    <row r="854" spans="2:2" x14ac:dyDescent="0.35">
      <c r="B854" s="39"/>
    </row>
    <row r="855" spans="2:2" x14ac:dyDescent="0.35">
      <c r="B855" s="39"/>
    </row>
    <row r="856" spans="2:2" x14ac:dyDescent="0.35">
      <c r="B856" s="39"/>
    </row>
    <row r="857" spans="2:2" x14ac:dyDescent="0.35">
      <c r="B857" s="39"/>
    </row>
    <row r="858" spans="2:2" x14ac:dyDescent="0.35">
      <c r="B858" s="39"/>
    </row>
    <row r="859" spans="2:2" x14ac:dyDescent="0.35">
      <c r="B859" s="39"/>
    </row>
    <row r="860" spans="2:2" x14ac:dyDescent="0.35">
      <c r="B860" s="39"/>
    </row>
    <row r="861" spans="2:2" x14ac:dyDescent="0.35">
      <c r="B861" s="39"/>
    </row>
    <row r="862" spans="2:2" x14ac:dyDescent="0.35">
      <c r="B862" s="39"/>
    </row>
    <row r="863" spans="2:2" x14ac:dyDescent="0.35">
      <c r="B863" s="39"/>
    </row>
    <row r="864" spans="2:2" x14ac:dyDescent="0.35">
      <c r="B864" s="39"/>
    </row>
    <row r="865" spans="2:2" x14ac:dyDescent="0.35">
      <c r="B865" s="39"/>
    </row>
    <row r="866" spans="2:2" x14ac:dyDescent="0.35">
      <c r="B866" s="39"/>
    </row>
    <row r="867" spans="2:2" x14ac:dyDescent="0.35">
      <c r="B867" s="39"/>
    </row>
    <row r="868" spans="2:2" x14ac:dyDescent="0.35">
      <c r="B868" s="39"/>
    </row>
    <row r="869" spans="2:2" x14ac:dyDescent="0.35">
      <c r="B869" s="39"/>
    </row>
    <row r="870" spans="2:2" x14ac:dyDescent="0.35">
      <c r="B870" s="39"/>
    </row>
    <row r="871" spans="2:2" x14ac:dyDescent="0.35">
      <c r="B871" s="39"/>
    </row>
    <row r="872" spans="2:2" x14ac:dyDescent="0.35">
      <c r="B872" s="39"/>
    </row>
    <row r="873" spans="2:2" x14ac:dyDescent="0.35">
      <c r="B873" s="39"/>
    </row>
    <row r="874" spans="2:2" x14ac:dyDescent="0.35">
      <c r="B874" s="39"/>
    </row>
    <row r="875" spans="2:2" x14ac:dyDescent="0.35">
      <c r="B875" s="39"/>
    </row>
    <row r="876" spans="2:2" x14ac:dyDescent="0.35">
      <c r="B876" s="39"/>
    </row>
    <row r="877" spans="2:2" x14ac:dyDescent="0.35">
      <c r="B877" s="39"/>
    </row>
    <row r="878" spans="2:2" x14ac:dyDescent="0.35">
      <c r="B878" s="39"/>
    </row>
    <row r="879" spans="2:2" x14ac:dyDescent="0.35">
      <c r="B879" s="39"/>
    </row>
    <row r="880" spans="2:2" x14ac:dyDescent="0.35">
      <c r="B880" s="39"/>
    </row>
    <row r="881" spans="2:2" x14ac:dyDescent="0.35">
      <c r="B881" s="39"/>
    </row>
    <row r="882" spans="2:2" x14ac:dyDescent="0.35">
      <c r="B882" s="39"/>
    </row>
    <row r="883" spans="2:2" x14ac:dyDescent="0.35">
      <c r="B883" s="39"/>
    </row>
    <row r="884" spans="2:2" x14ac:dyDescent="0.35">
      <c r="B884" s="39"/>
    </row>
    <row r="885" spans="2:2" x14ac:dyDescent="0.35">
      <c r="B885" s="39"/>
    </row>
    <row r="886" spans="2:2" x14ac:dyDescent="0.35">
      <c r="B886" s="39"/>
    </row>
    <row r="887" spans="2:2" x14ac:dyDescent="0.35">
      <c r="B887" s="39"/>
    </row>
    <row r="888" spans="2:2" x14ac:dyDescent="0.35">
      <c r="B888" s="39"/>
    </row>
    <row r="889" spans="2:2" x14ac:dyDescent="0.35">
      <c r="B889" s="39"/>
    </row>
    <row r="890" spans="2:2" x14ac:dyDescent="0.35">
      <c r="B890" s="39"/>
    </row>
    <row r="891" spans="2:2" x14ac:dyDescent="0.35">
      <c r="B891" s="39"/>
    </row>
    <row r="892" spans="2:2" x14ac:dyDescent="0.35">
      <c r="B892" s="39"/>
    </row>
    <row r="893" spans="2:2" x14ac:dyDescent="0.35">
      <c r="B893" s="39"/>
    </row>
    <row r="894" spans="2:2" x14ac:dyDescent="0.35">
      <c r="B894" s="39"/>
    </row>
    <row r="895" spans="2:2" x14ac:dyDescent="0.35">
      <c r="B895" s="39"/>
    </row>
    <row r="896" spans="2:2" x14ac:dyDescent="0.35">
      <c r="B896" s="39"/>
    </row>
    <row r="897" spans="2:2" x14ac:dyDescent="0.35">
      <c r="B897" s="39"/>
    </row>
    <row r="898" spans="2:2" x14ac:dyDescent="0.35">
      <c r="B898" s="39"/>
    </row>
    <row r="899" spans="2:2" x14ac:dyDescent="0.35">
      <c r="B899" s="39"/>
    </row>
    <row r="900" spans="2:2" x14ac:dyDescent="0.35">
      <c r="B900" s="39"/>
    </row>
    <row r="901" spans="2:2" x14ac:dyDescent="0.35">
      <c r="B901" s="39"/>
    </row>
    <row r="902" spans="2:2" x14ac:dyDescent="0.35">
      <c r="B902" s="39"/>
    </row>
    <row r="903" spans="2:2" x14ac:dyDescent="0.35">
      <c r="B903" s="39"/>
    </row>
    <row r="904" spans="2:2" x14ac:dyDescent="0.35">
      <c r="B904" s="39"/>
    </row>
    <row r="905" spans="2:2" x14ac:dyDescent="0.35">
      <c r="B905" s="39"/>
    </row>
    <row r="906" spans="2:2" x14ac:dyDescent="0.35">
      <c r="B906" s="39"/>
    </row>
    <row r="907" spans="2:2" x14ac:dyDescent="0.35">
      <c r="B907" s="39"/>
    </row>
    <row r="908" spans="2:2" x14ac:dyDescent="0.35">
      <c r="B908" s="39"/>
    </row>
    <row r="909" spans="2:2" x14ac:dyDescent="0.35">
      <c r="B909" s="39"/>
    </row>
    <row r="910" spans="2:2" x14ac:dyDescent="0.35">
      <c r="B910" s="39"/>
    </row>
    <row r="911" spans="2:2" x14ac:dyDescent="0.35">
      <c r="B911" s="39"/>
    </row>
    <row r="912" spans="2:2" x14ac:dyDescent="0.35">
      <c r="B912" s="39"/>
    </row>
    <row r="913" spans="2:2" x14ac:dyDescent="0.35">
      <c r="B913" s="39"/>
    </row>
    <row r="914" spans="2:2" x14ac:dyDescent="0.35">
      <c r="B914" s="39"/>
    </row>
    <row r="915" spans="2:2" x14ac:dyDescent="0.35">
      <c r="B915" s="39"/>
    </row>
    <row r="916" spans="2:2" x14ac:dyDescent="0.35">
      <c r="B916" s="39"/>
    </row>
    <row r="917" spans="2:2" x14ac:dyDescent="0.35">
      <c r="B917" s="39"/>
    </row>
    <row r="918" spans="2:2" x14ac:dyDescent="0.35">
      <c r="B918" s="39"/>
    </row>
    <row r="919" spans="2:2" x14ac:dyDescent="0.35">
      <c r="B919" s="39"/>
    </row>
    <row r="920" spans="2:2" x14ac:dyDescent="0.35">
      <c r="B920" s="39"/>
    </row>
    <row r="921" spans="2:2" x14ac:dyDescent="0.35">
      <c r="B921" s="39"/>
    </row>
    <row r="922" spans="2:2" x14ac:dyDescent="0.35">
      <c r="B922" s="39"/>
    </row>
    <row r="923" spans="2:2" x14ac:dyDescent="0.35">
      <c r="B923" s="39"/>
    </row>
    <row r="924" spans="2:2" x14ac:dyDescent="0.35">
      <c r="B924" s="39"/>
    </row>
    <row r="925" spans="2:2" x14ac:dyDescent="0.35">
      <c r="B925" s="39"/>
    </row>
    <row r="926" spans="2:2" x14ac:dyDescent="0.35">
      <c r="B926" s="39"/>
    </row>
    <row r="927" spans="2:2" x14ac:dyDescent="0.35">
      <c r="B927" s="39"/>
    </row>
    <row r="928" spans="2:2" x14ac:dyDescent="0.35">
      <c r="B928" s="39"/>
    </row>
    <row r="929" spans="2:2" x14ac:dyDescent="0.35">
      <c r="B929" s="39"/>
    </row>
    <row r="930" spans="2:2" x14ac:dyDescent="0.35">
      <c r="B930" s="39"/>
    </row>
    <row r="931" spans="2:2" x14ac:dyDescent="0.35">
      <c r="B931" s="39"/>
    </row>
    <row r="932" spans="2:2" x14ac:dyDescent="0.35">
      <c r="B932" s="39"/>
    </row>
    <row r="933" spans="2:2" x14ac:dyDescent="0.35">
      <c r="B933" s="39"/>
    </row>
    <row r="934" spans="2:2" x14ac:dyDescent="0.35">
      <c r="B934" s="39"/>
    </row>
    <row r="935" spans="2:2" x14ac:dyDescent="0.35">
      <c r="B935" s="39"/>
    </row>
    <row r="936" spans="2:2" x14ac:dyDescent="0.35">
      <c r="B936" s="39"/>
    </row>
    <row r="937" spans="2:2" x14ac:dyDescent="0.35">
      <c r="B937" s="39"/>
    </row>
    <row r="938" spans="2:2" x14ac:dyDescent="0.35">
      <c r="B938" s="39"/>
    </row>
    <row r="939" spans="2:2" x14ac:dyDescent="0.35">
      <c r="B939" s="39"/>
    </row>
    <row r="940" spans="2:2" x14ac:dyDescent="0.35">
      <c r="B940" s="39"/>
    </row>
    <row r="941" spans="2:2" x14ac:dyDescent="0.35">
      <c r="B941" s="39"/>
    </row>
    <row r="942" spans="2:2" x14ac:dyDescent="0.35">
      <c r="B942" s="39"/>
    </row>
    <row r="943" spans="2:2" x14ac:dyDescent="0.35">
      <c r="B943" s="39"/>
    </row>
    <row r="944" spans="2:2" x14ac:dyDescent="0.35">
      <c r="B944" s="39"/>
    </row>
    <row r="945" spans="2:2" x14ac:dyDescent="0.35">
      <c r="B945" s="39"/>
    </row>
    <row r="946" spans="2:2" x14ac:dyDescent="0.35">
      <c r="B946" s="39"/>
    </row>
    <row r="947" spans="2:2" x14ac:dyDescent="0.35">
      <c r="B947" s="39"/>
    </row>
    <row r="948" spans="2:2" x14ac:dyDescent="0.35">
      <c r="B948" s="39"/>
    </row>
    <row r="949" spans="2:2" x14ac:dyDescent="0.35">
      <c r="B949" s="39"/>
    </row>
    <row r="950" spans="2:2" x14ac:dyDescent="0.35">
      <c r="B950" s="39"/>
    </row>
    <row r="951" spans="2:2" x14ac:dyDescent="0.35">
      <c r="B951" s="39"/>
    </row>
    <row r="952" spans="2:2" x14ac:dyDescent="0.35">
      <c r="B952" s="39"/>
    </row>
    <row r="953" spans="2:2" x14ac:dyDescent="0.35">
      <c r="B953" s="39"/>
    </row>
    <row r="954" spans="2:2" x14ac:dyDescent="0.35">
      <c r="B954" s="39"/>
    </row>
    <row r="955" spans="2:2" x14ac:dyDescent="0.35">
      <c r="B955" s="39"/>
    </row>
    <row r="956" spans="2:2" x14ac:dyDescent="0.35">
      <c r="B956" s="39"/>
    </row>
    <row r="957" spans="2:2" x14ac:dyDescent="0.35">
      <c r="B957" s="39"/>
    </row>
    <row r="958" spans="2:2" x14ac:dyDescent="0.35">
      <c r="B958" s="39"/>
    </row>
    <row r="959" spans="2:2" x14ac:dyDescent="0.35">
      <c r="B959" s="39"/>
    </row>
    <row r="960" spans="2:2" x14ac:dyDescent="0.35">
      <c r="B960" s="39"/>
    </row>
    <row r="961" spans="2:2" x14ac:dyDescent="0.35">
      <c r="B961" s="39"/>
    </row>
    <row r="962" spans="2:2" x14ac:dyDescent="0.35">
      <c r="B962" s="39"/>
    </row>
    <row r="963" spans="2:2" x14ac:dyDescent="0.35">
      <c r="B963" s="39"/>
    </row>
    <row r="964" spans="2:2" x14ac:dyDescent="0.35">
      <c r="B964" s="39"/>
    </row>
    <row r="965" spans="2:2" x14ac:dyDescent="0.35">
      <c r="B965" s="39"/>
    </row>
    <row r="966" spans="2:2" x14ac:dyDescent="0.35">
      <c r="B966" s="39"/>
    </row>
    <row r="967" spans="2:2" x14ac:dyDescent="0.35">
      <c r="B967" s="39"/>
    </row>
    <row r="968" spans="2:2" x14ac:dyDescent="0.35">
      <c r="B968" s="39"/>
    </row>
    <row r="969" spans="2:2" x14ac:dyDescent="0.35">
      <c r="B969" s="39"/>
    </row>
    <row r="970" spans="2:2" x14ac:dyDescent="0.35">
      <c r="B970" s="39"/>
    </row>
    <row r="971" spans="2:2" x14ac:dyDescent="0.35">
      <c r="B971" s="39"/>
    </row>
    <row r="972" spans="2:2" x14ac:dyDescent="0.35">
      <c r="B972" s="39"/>
    </row>
    <row r="973" spans="2:2" x14ac:dyDescent="0.35">
      <c r="B973" s="39"/>
    </row>
    <row r="974" spans="2:2" x14ac:dyDescent="0.35">
      <c r="B974" s="39"/>
    </row>
    <row r="975" spans="2:2" x14ac:dyDescent="0.35">
      <c r="B975" s="39"/>
    </row>
    <row r="976" spans="2:2" x14ac:dyDescent="0.35">
      <c r="B976" s="39"/>
    </row>
    <row r="977" spans="2:2" x14ac:dyDescent="0.35">
      <c r="B977" s="39"/>
    </row>
    <row r="978" spans="2:2" x14ac:dyDescent="0.35">
      <c r="B978" s="39"/>
    </row>
    <row r="979" spans="2:2" x14ac:dyDescent="0.35">
      <c r="B979" s="39"/>
    </row>
    <row r="980" spans="2:2" x14ac:dyDescent="0.35">
      <c r="B980" s="39"/>
    </row>
    <row r="981" spans="2:2" x14ac:dyDescent="0.35">
      <c r="B981" s="39"/>
    </row>
    <row r="982" spans="2:2" x14ac:dyDescent="0.35">
      <c r="B982" s="39"/>
    </row>
    <row r="983" spans="2:2" x14ac:dyDescent="0.35">
      <c r="B983" s="39"/>
    </row>
    <row r="984" spans="2:2" x14ac:dyDescent="0.35">
      <c r="B984" s="39"/>
    </row>
    <row r="985" spans="2:2" x14ac:dyDescent="0.35">
      <c r="B985" s="39"/>
    </row>
    <row r="986" spans="2:2" x14ac:dyDescent="0.35">
      <c r="B986" s="39"/>
    </row>
    <row r="987" spans="2:2" x14ac:dyDescent="0.35">
      <c r="B987" s="39"/>
    </row>
    <row r="988" spans="2:2" x14ac:dyDescent="0.35">
      <c r="B988" s="39"/>
    </row>
    <row r="989" spans="2:2" x14ac:dyDescent="0.35">
      <c r="B989" s="39"/>
    </row>
    <row r="990" spans="2:2" x14ac:dyDescent="0.35">
      <c r="B990" s="39"/>
    </row>
    <row r="991" spans="2:2" x14ac:dyDescent="0.35">
      <c r="B991" s="39"/>
    </row>
    <row r="992" spans="2:2" x14ac:dyDescent="0.35">
      <c r="B992" s="39"/>
    </row>
    <row r="993" spans="2:2" x14ac:dyDescent="0.35">
      <c r="B993" s="39"/>
    </row>
    <row r="994" spans="2:2" x14ac:dyDescent="0.35">
      <c r="B994" s="39"/>
    </row>
    <row r="995" spans="2:2" x14ac:dyDescent="0.35">
      <c r="B995" s="39"/>
    </row>
    <row r="996" spans="2:2" x14ac:dyDescent="0.35">
      <c r="B996" s="39"/>
    </row>
    <row r="997" spans="2:2" x14ac:dyDescent="0.35">
      <c r="B997" s="39"/>
    </row>
    <row r="998" spans="2:2" x14ac:dyDescent="0.35">
      <c r="B998" s="39"/>
    </row>
    <row r="999" spans="2:2" x14ac:dyDescent="0.35">
      <c r="B999" s="39"/>
    </row>
    <row r="1000" spans="2:2" x14ac:dyDescent="0.35">
      <c r="B1000" s="39"/>
    </row>
    <row r="1001" spans="2:2" x14ac:dyDescent="0.35">
      <c r="B1001" s="39"/>
    </row>
    <row r="1002" spans="2:2" x14ac:dyDescent="0.35">
      <c r="B1002" s="39"/>
    </row>
    <row r="1003" spans="2:2" x14ac:dyDescent="0.35">
      <c r="B1003" s="39"/>
    </row>
    <row r="1004" spans="2:2" x14ac:dyDescent="0.35">
      <c r="B1004" s="39"/>
    </row>
    <row r="1005" spans="2:2" x14ac:dyDescent="0.35">
      <c r="B1005" s="39"/>
    </row>
    <row r="1006" spans="2:2" x14ac:dyDescent="0.35">
      <c r="B1006" s="39"/>
    </row>
    <row r="1007" spans="2:2" x14ac:dyDescent="0.35">
      <c r="B1007" s="39"/>
    </row>
    <row r="1008" spans="2:2" x14ac:dyDescent="0.35">
      <c r="B1008" s="39"/>
    </row>
    <row r="1009" spans="2:2" x14ac:dyDescent="0.35">
      <c r="B1009" s="39"/>
    </row>
    <row r="1010" spans="2:2" x14ac:dyDescent="0.35">
      <c r="B1010" s="39"/>
    </row>
    <row r="1011" spans="2:2" x14ac:dyDescent="0.35">
      <c r="B1011" s="39"/>
    </row>
    <row r="1012" spans="2:2" x14ac:dyDescent="0.35">
      <c r="B1012" s="39"/>
    </row>
    <row r="1013" spans="2:2" x14ac:dyDescent="0.35">
      <c r="B1013" s="39"/>
    </row>
    <row r="1014" spans="2:2" x14ac:dyDescent="0.35">
      <c r="B1014" s="39"/>
    </row>
    <row r="1015" spans="2:2" x14ac:dyDescent="0.35">
      <c r="B1015" s="39"/>
    </row>
    <row r="1016" spans="2:2" x14ac:dyDescent="0.35">
      <c r="B1016" s="39"/>
    </row>
    <row r="1017" spans="2:2" x14ac:dyDescent="0.35">
      <c r="B1017" s="39"/>
    </row>
    <row r="1018" spans="2:2" x14ac:dyDescent="0.35">
      <c r="B1018" s="39"/>
    </row>
    <row r="1019" spans="2:2" x14ac:dyDescent="0.35">
      <c r="B1019" s="39"/>
    </row>
    <row r="1020" spans="2:2" x14ac:dyDescent="0.35">
      <c r="B1020" s="39"/>
    </row>
    <row r="1021" spans="2:2" x14ac:dyDescent="0.35">
      <c r="B1021" s="39"/>
    </row>
    <row r="1022" spans="2:2" x14ac:dyDescent="0.35">
      <c r="B1022" s="39"/>
    </row>
    <row r="1023" spans="2:2" x14ac:dyDescent="0.35">
      <c r="B1023" s="39"/>
    </row>
    <row r="1024" spans="2:2" x14ac:dyDescent="0.35">
      <c r="B1024" s="39"/>
    </row>
    <row r="1025" spans="2:2" x14ac:dyDescent="0.35">
      <c r="B1025" s="39"/>
    </row>
    <row r="1026" spans="2:2" x14ac:dyDescent="0.35">
      <c r="B1026" s="39"/>
    </row>
    <row r="1027" spans="2:2" x14ac:dyDescent="0.35">
      <c r="B1027" s="39"/>
    </row>
    <row r="1028" spans="2:2" x14ac:dyDescent="0.35">
      <c r="B1028" s="39"/>
    </row>
    <row r="1029" spans="2:2" x14ac:dyDescent="0.35">
      <c r="B1029" s="39"/>
    </row>
    <row r="1030" spans="2:2" x14ac:dyDescent="0.35">
      <c r="B1030" s="39"/>
    </row>
    <row r="1031" spans="2:2" x14ac:dyDescent="0.35">
      <c r="B1031" s="39"/>
    </row>
    <row r="1032" spans="2:2" x14ac:dyDescent="0.35">
      <c r="B1032" s="39"/>
    </row>
    <row r="1033" spans="2:2" x14ac:dyDescent="0.35">
      <c r="B1033" s="39"/>
    </row>
    <row r="1034" spans="2:2" x14ac:dyDescent="0.35">
      <c r="B1034" s="39"/>
    </row>
    <row r="1035" spans="2:2" x14ac:dyDescent="0.35">
      <c r="B1035" s="39"/>
    </row>
    <row r="1036" spans="2:2" x14ac:dyDescent="0.35">
      <c r="B1036" s="39"/>
    </row>
    <row r="1037" spans="2:2" x14ac:dyDescent="0.35">
      <c r="B1037" s="39"/>
    </row>
    <row r="1038" spans="2:2" x14ac:dyDescent="0.35">
      <c r="B1038" s="39"/>
    </row>
    <row r="1039" spans="2:2" x14ac:dyDescent="0.35">
      <c r="B1039" s="39"/>
    </row>
    <row r="1040" spans="2:2" x14ac:dyDescent="0.35">
      <c r="B1040" s="39"/>
    </row>
    <row r="1041" spans="2:2" x14ac:dyDescent="0.35">
      <c r="B1041" s="39"/>
    </row>
    <row r="1042" spans="2:2" x14ac:dyDescent="0.35">
      <c r="B1042" s="39"/>
    </row>
    <row r="1043" spans="2:2" x14ac:dyDescent="0.35">
      <c r="B1043" s="39"/>
    </row>
    <row r="1044" spans="2:2" x14ac:dyDescent="0.35">
      <c r="B1044" s="39"/>
    </row>
    <row r="1045" spans="2:2" x14ac:dyDescent="0.35">
      <c r="B1045" s="39"/>
    </row>
    <row r="1046" spans="2:2" x14ac:dyDescent="0.35">
      <c r="B1046" s="39"/>
    </row>
    <row r="1047" spans="2:2" x14ac:dyDescent="0.35">
      <c r="B1047" s="39"/>
    </row>
    <row r="1048" spans="2:2" x14ac:dyDescent="0.35">
      <c r="B1048" s="39"/>
    </row>
    <row r="1049" spans="2:2" x14ac:dyDescent="0.35">
      <c r="B1049" s="39"/>
    </row>
    <row r="1050" spans="2:2" x14ac:dyDescent="0.35">
      <c r="B1050" s="39"/>
    </row>
    <row r="1051" spans="2:2" x14ac:dyDescent="0.35">
      <c r="B1051" s="39"/>
    </row>
    <row r="1052" spans="2:2" x14ac:dyDescent="0.35">
      <c r="B1052" s="39"/>
    </row>
    <row r="1053" spans="2:2" x14ac:dyDescent="0.35">
      <c r="B1053" s="39"/>
    </row>
    <row r="1054" spans="2:2" x14ac:dyDescent="0.35">
      <c r="B1054" s="39"/>
    </row>
    <row r="1055" spans="2:2" x14ac:dyDescent="0.35">
      <c r="B1055" s="39"/>
    </row>
    <row r="1056" spans="2:2" x14ac:dyDescent="0.35">
      <c r="B1056" s="39"/>
    </row>
    <row r="1057" spans="2:2" x14ac:dyDescent="0.35">
      <c r="B1057" s="39"/>
    </row>
    <row r="1058" spans="2:2" x14ac:dyDescent="0.35">
      <c r="B1058" s="39"/>
    </row>
    <row r="1059" spans="2:2" x14ac:dyDescent="0.35">
      <c r="B1059" s="39"/>
    </row>
    <row r="1060" spans="2:2" x14ac:dyDescent="0.35">
      <c r="B1060" s="39"/>
    </row>
    <row r="1061" spans="2:2" x14ac:dyDescent="0.35">
      <c r="B1061" s="39"/>
    </row>
    <row r="1062" spans="2:2" x14ac:dyDescent="0.35">
      <c r="B1062" s="39"/>
    </row>
    <row r="1063" spans="2:2" x14ac:dyDescent="0.35">
      <c r="B1063" s="39"/>
    </row>
    <row r="1064" spans="2:2" x14ac:dyDescent="0.35">
      <c r="B1064" s="39"/>
    </row>
    <row r="1065" spans="2:2" x14ac:dyDescent="0.35">
      <c r="B1065" s="39"/>
    </row>
    <row r="1066" spans="2:2" x14ac:dyDescent="0.35">
      <c r="B1066" s="39"/>
    </row>
    <row r="1067" spans="2:2" x14ac:dyDescent="0.35">
      <c r="B1067" s="39"/>
    </row>
    <row r="1068" spans="2:2" x14ac:dyDescent="0.35">
      <c r="B1068" s="39"/>
    </row>
    <row r="1069" spans="2:2" x14ac:dyDescent="0.35">
      <c r="B1069" s="39"/>
    </row>
    <row r="1070" spans="2:2" x14ac:dyDescent="0.35">
      <c r="B1070" s="39"/>
    </row>
    <row r="1071" spans="2:2" x14ac:dyDescent="0.35">
      <c r="B1071" s="39"/>
    </row>
    <row r="1072" spans="2:2" x14ac:dyDescent="0.35">
      <c r="B1072" s="39"/>
    </row>
    <row r="1073" spans="2:2" x14ac:dyDescent="0.35">
      <c r="B1073" s="39"/>
    </row>
    <row r="1074" spans="2:2" x14ac:dyDescent="0.35">
      <c r="B1074" s="39"/>
    </row>
    <row r="1075" spans="2:2" x14ac:dyDescent="0.35">
      <c r="B1075" s="39"/>
    </row>
    <row r="1076" spans="2:2" x14ac:dyDescent="0.35">
      <c r="B1076" s="39"/>
    </row>
    <row r="1077" spans="2:2" x14ac:dyDescent="0.35">
      <c r="B1077" s="39"/>
    </row>
    <row r="1078" spans="2:2" x14ac:dyDescent="0.35">
      <c r="B1078" s="39"/>
    </row>
    <row r="1079" spans="2:2" x14ac:dyDescent="0.35">
      <c r="B1079" s="39"/>
    </row>
    <row r="1080" spans="2:2" x14ac:dyDescent="0.35">
      <c r="B1080" s="39"/>
    </row>
    <row r="1081" spans="2:2" x14ac:dyDescent="0.35">
      <c r="B1081" s="39"/>
    </row>
    <row r="1082" spans="2:2" x14ac:dyDescent="0.35">
      <c r="B1082" s="39"/>
    </row>
    <row r="1083" spans="2:2" x14ac:dyDescent="0.35">
      <c r="B1083" s="39"/>
    </row>
    <row r="1084" spans="2:2" x14ac:dyDescent="0.35">
      <c r="B1084" s="39"/>
    </row>
    <row r="1085" spans="2:2" x14ac:dyDescent="0.35">
      <c r="B1085" s="39"/>
    </row>
    <row r="1086" spans="2:2" x14ac:dyDescent="0.35">
      <c r="B1086" s="39"/>
    </row>
    <row r="1087" spans="2:2" x14ac:dyDescent="0.35">
      <c r="B1087" s="39"/>
    </row>
    <row r="1088" spans="2:2" x14ac:dyDescent="0.35">
      <c r="B1088" s="39"/>
    </row>
    <row r="1089" spans="2:2" x14ac:dyDescent="0.35">
      <c r="B1089" s="39"/>
    </row>
    <row r="1090" spans="2:2" x14ac:dyDescent="0.35">
      <c r="B1090" s="39"/>
    </row>
    <row r="1091" spans="2:2" x14ac:dyDescent="0.35">
      <c r="B1091" s="39"/>
    </row>
    <row r="1092" spans="2:2" x14ac:dyDescent="0.35">
      <c r="B1092" s="39"/>
    </row>
    <row r="1093" spans="2:2" x14ac:dyDescent="0.35">
      <c r="B1093" s="39"/>
    </row>
    <row r="1094" spans="2:2" x14ac:dyDescent="0.35">
      <c r="B1094" s="39"/>
    </row>
    <row r="1095" spans="2:2" x14ac:dyDescent="0.35">
      <c r="B1095" s="39"/>
    </row>
    <row r="1096" spans="2:2" x14ac:dyDescent="0.35">
      <c r="B1096" s="39"/>
    </row>
    <row r="1097" spans="2:2" x14ac:dyDescent="0.35">
      <c r="B1097" s="39"/>
    </row>
    <row r="1098" spans="2:2" x14ac:dyDescent="0.35">
      <c r="B1098" s="39"/>
    </row>
    <row r="1099" spans="2:2" x14ac:dyDescent="0.35">
      <c r="B1099" s="39"/>
    </row>
    <row r="1100" spans="2:2" x14ac:dyDescent="0.35">
      <c r="B1100" s="39"/>
    </row>
    <row r="1101" spans="2:2" x14ac:dyDescent="0.35">
      <c r="B1101" s="39"/>
    </row>
    <row r="1102" spans="2:2" x14ac:dyDescent="0.35">
      <c r="B1102" s="39"/>
    </row>
    <row r="1103" spans="2:2" x14ac:dyDescent="0.35">
      <c r="B1103" s="39"/>
    </row>
    <row r="1104" spans="2:2" x14ac:dyDescent="0.35">
      <c r="B1104" s="39"/>
    </row>
    <row r="1105" spans="2:2" x14ac:dyDescent="0.35">
      <c r="B1105" s="39"/>
    </row>
    <row r="1106" spans="2:2" x14ac:dyDescent="0.35">
      <c r="B1106" s="39"/>
    </row>
    <row r="1107" spans="2:2" x14ac:dyDescent="0.35">
      <c r="B1107" s="39"/>
    </row>
    <row r="1108" spans="2:2" x14ac:dyDescent="0.35">
      <c r="B1108" s="39"/>
    </row>
    <row r="1109" spans="2:2" x14ac:dyDescent="0.35">
      <c r="B1109" s="39"/>
    </row>
    <row r="1110" spans="2:2" x14ac:dyDescent="0.35">
      <c r="B1110" s="39"/>
    </row>
    <row r="1111" spans="2:2" x14ac:dyDescent="0.35">
      <c r="B1111" s="39"/>
    </row>
    <row r="1112" spans="2:2" x14ac:dyDescent="0.35">
      <c r="B1112" s="39"/>
    </row>
    <row r="1113" spans="2:2" x14ac:dyDescent="0.35">
      <c r="B1113" s="39"/>
    </row>
    <row r="1114" spans="2:2" x14ac:dyDescent="0.35">
      <c r="B1114" s="39"/>
    </row>
    <row r="1115" spans="2:2" x14ac:dyDescent="0.35">
      <c r="B1115" s="39"/>
    </row>
    <row r="1116" spans="2:2" x14ac:dyDescent="0.35">
      <c r="B1116" s="39"/>
    </row>
    <row r="1117" spans="2:2" x14ac:dyDescent="0.35">
      <c r="B1117" s="39"/>
    </row>
    <row r="1118" spans="2:2" x14ac:dyDescent="0.35">
      <c r="B1118" s="39"/>
    </row>
    <row r="1119" spans="2:2" x14ac:dyDescent="0.35">
      <c r="B1119" s="39"/>
    </row>
    <row r="1120" spans="2:2" x14ac:dyDescent="0.35">
      <c r="B1120" s="39"/>
    </row>
    <row r="1121" spans="2:2" x14ac:dyDescent="0.35">
      <c r="B1121" s="39"/>
    </row>
    <row r="1122" spans="2:2" x14ac:dyDescent="0.35">
      <c r="B1122" s="39"/>
    </row>
    <row r="1123" spans="2:2" x14ac:dyDescent="0.35">
      <c r="B1123" s="39"/>
    </row>
    <row r="1124" spans="2:2" x14ac:dyDescent="0.35">
      <c r="B1124" s="39"/>
    </row>
    <row r="1125" spans="2:2" x14ac:dyDescent="0.35">
      <c r="B1125" s="39"/>
    </row>
    <row r="1126" spans="2:2" x14ac:dyDescent="0.35">
      <c r="B1126" s="39"/>
    </row>
    <row r="1127" spans="2:2" x14ac:dyDescent="0.35">
      <c r="B1127" s="39"/>
    </row>
    <row r="1128" spans="2:2" x14ac:dyDescent="0.35">
      <c r="B1128" s="39"/>
    </row>
    <row r="1129" spans="2:2" x14ac:dyDescent="0.35">
      <c r="B1129" s="39"/>
    </row>
    <row r="1130" spans="2:2" x14ac:dyDescent="0.35">
      <c r="B1130" s="39"/>
    </row>
    <row r="1131" spans="2:2" x14ac:dyDescent="0.35">
      <c r="B1131" s="39"/>
    </row>
    <row r="1132" spans="2:2" x14ac:dyDescent="0.35">
      <c r="B1132" s="39"/>
    </row>
    <row r="1133" spans="2:2" x14ac:dyDescent="0.35">
      <c r="B1133" s="39"/>
    </row>
    <row r="1134" spans="2:2" x14ac:dyDescent="0.35">
      <c r="B1134" s="39"/>
    </row>
    <row r="1135" spans="2:2" x14ac:dyDescent="0.35">
      <c r="B1135" s="39"/>
    </row>
    <row r="1136" spans="2:2" x14ac:dyDescent="0.35">
      <c r="B1136" s="39"/>
    </row>
    <row r="1137" spans="2:2" x14ac:dyDescent="0.35">
      <c r="B1137" s="39"/>
    </row>
    <row r="1138" spans="2:2" x14ac:dyDescent="0.35">
      <c r="B1138" s="39"/>
    </row>
    <row r="1139" spans="2:2" x14ac:dyDescent="0.35">
      <c r="B1139" s="39"/>
    </row>
    <row r="1140" spans="2:2" x14ac:dyDescent="0.35">
      <c r="B1140" s="39"/>
    </row>
    <row r="1141" spans="2:2" x14ac:dyDescent="0.35">
      <c r="B1141" s="39"/>
    </row>
    <row r="1142" spans="2:2" x14ac:dyDescent="0.35">
      <c r="B1142" s="39"/>
    </row>
    <row r="1143" spans="2:2" x14ac:dyDescent="0.35">
      <c r="B1143" s="39"/>
    </row>
    <row r="1144" spans="2:2" x14ac:dyDescent="0.35">
      <c r="B1144" s="39"/>
    </row>
    <row r="1145" spans="2:2" x14ac:dyDescent="0.35">
      <c r="B1145" s="39"/>
    </row>
    <row r="1146" spans="2:2" x14ac:dyDescent="0.35">
      <c r="B1146" s="39"/>
    </row>
    <row r="1147" spans="2:2" x14ac:dyDescent="0.35">
      <c r="B1147" s="39"/>
    </row>
    <row r="1148" spans="2:2" x14ac:dyDescent="0.35">
      <c r="B1148" s="39"/>
    </row>
    <row r="1149" spans="2:2" x14ac:dyDescent="0.35">
      <c r="B1149" s="39"/>
    </row>
    <row r="1150" spans="2:2" x14ac:dyDescent="0.35">
      <c r="B1150" s="39"/>
    </row>
    <row r="1151" spans="2:2" x14ac:dyDescent="0.35">
      <c r="B1151" s="39"/>
    </row>
    <row r="1152" spans="2:2" x14ac:dyDescent="0.35">
      <c r="B1152" s="39"/>
    </row>
    <row r="1153" spans="2:2" x14ac:dyDescent="0.35">
      <c r="B1153" s="39"/>
    </row>
    <row r="1154" spans="2:2" x14ac:dyDescent="0.35">
      <c r="B1154" s="39"/>
    </row>
    <row r="1155" spans="2:2" x14ac:dyDescent="0.35">
      <c r="B1155" s="39"/>
    </row>
    <row r="1156" spans="2:2" x14ac:dyDescent="0.35">
      <c r="B1156" s="39"/>
    </row>
    <row r="1157" spans="2:2" x14ac:dyDescent="0.35">
      <c r="B1157" s="39"/>
    </row>
    <row r="1158" spans="2:2" x14ac:dyDescent="0.35">
      <c r="B1158" s="39"/>
    </row>
    <row r="1159" spans="2:2" x14ac:dyDescent="0.35">
      <c r="B1159" s="39"/>
    </row>
    <row r="1160" spans="2:2" x14ac:dyDescent="0.35">
      <c r="B1160" s="39"/>
    </row>
    <row r="1161" spans="2:2" x14ac:dyDescent="0.35">
      <c r="B1161" s="39"/>
    </row>
    <row r="1162" spans="2:2" x14ac:dyDescent="0.35">
      <c r="B1162" s="39"/>
    </row>
    <row r="1163" spans="2:2" x14ac:dyDescent="0.35">
      <c r="B1163" s="39"/>
    </row>
    <row r="1164" spans="2:2" x14ac:dyDescent="0.35">
      <c r="B1164" s="39"/>
    </row>
    <row r="1165" spans="2:2" x14ac:dyDescent="0.35">
      <c r="B1165" s="39"/>
    </row>
    <row r="1166" spans="2:2" x14ac:dyDescent="0.35">
      <c r="B1166" s="39"/>
    </row>
    <row r="1167" spans="2:2" x14ac:dyDescent="0.35">
      <c r="B1167" s="39"/>
    </row>
    <row r="1168" spans="2:2" x14ac:dyDescent="0.35">
      <c r="B1168" s="39"/>
    </row>
    <row r="1169" spans="2:2" x14ac:dyDescent="0.35">
      <c r="B1169" s="39"/>
    </row>
    <row r="1170" spans="2:2" x14ac:dyDescent="0.35">
      <c r="B1170" s="39"/>
    </row>
    <row r="1171" spans="2:2" x14ac:dyDescent="0.35">
      <c r="B1171" s="39"/>
    </row>
    <row r="1172" spans="2:2" x14ac:dyDescent="0.35">
      <c r="B1172" s="39"/>
    </row>
    <row r="1173" spans="2:2" x14ac:dyDescent="0.35">
      <c r="B1173" s="39"/>
    </row>
    <row r="1174" spans="2:2" x14ac:dyDescent="0.35">
      <c r="B1174" s="39"/>
    </row>
    <row r="1175" spans="2:2" x14ac:dyDescent="0.35">
      <c r="B1175" s="39"/>
    </row>
    <row r="1176" spans="2:2" x14ac:dyDescent="0.35">
      <c r="B1176" s="39"/>
    </row>
    <row r="1177" spans="2:2" x14ac:dyDescent="0.35">
      <c r="B1177" s="39"/>
    </row>
    <row r="1178" spans="2:2" x14ac:dyDescent="0.35">
      <c r="B1178" s="39"/>
    </row>
    <row r="1179" spans="2:2" x14ac:dyDescent="0.35">
      <c r="B1179" s="39"/>
    </row>
    <row r="1180" spans="2:2" x14ac:dyDescent="0.35">
      <c r="B1180" s="39"/>
    </row>
    <row r="1181" spans="2:2" x14ac:dyDescent="0.35">
      <c r="B1181" s="39"/>
    </row>
    <row r="1182" spans="2:2" x14ac:dyDescent="0.35">
      <c r="B1182" s="39"/>
    </row>
    <row r="1183" spans="2:2" x14ac:dyDescent="0.35">
      <c r="B1183" s="39"/>
    </row>
    <row r="1184" spans="2:2" x14ac:dyDescent="0.35">
      <c r="B1184" s="39"/>
    </row>
    <row r="1185" spans="2:2" x14ac:dyDescent="0.35">
      <c r="B1185" s="39"/>
    </row>
    <row r="1186" spans="2:2" x14ac:dyDescent="0.35">
      <c r="B1186" s="39"/>
    </row>
    <row r="1187" spans="2:2" x14ac:dyDescent="0.35">
      <c r="B1187" s="39"/>
    </row>
    <row r="1188" spans="2:2" x14ac:dyDescent="0.35">
      <c r="B1188" s="39"/>
    </row>
    <row r="1189" spans="2:2" x14ac:dyDescent="0.35">
      <c r="B1189" s="39"/>
    </row>
    <row r="1190" spans="2:2" x14ac:dyDescent="0.35">
      <c r="B1190" s="39"/>
    </row>
    <row r="1191" spans="2:2" x14ac:dyDescent="0.35">
      <c r="B1191" s="39"/>
    </row>
    <row r="1192" spans="2:2" x14ac:dyDescent="0.35">
      <c r="B1192" s="39"/>
    </row>
    <row r="1193" spans="2:2" x14ac:dyDescent="0.35">
      <c r="B1193" s="39"/>
    </row>
    <row r="1194" spans="2:2" x14ac:dyDescent="0.35">
      <c r="B1194" s="39"/>
    </row>
    <row r="1195" spans="2:2" x14ac:dyDescent="0.35">
      <c r="B1195" s="39"/>
    </row>
    <row r="1196" spans="2:2" x14ac:dyDescent="0.35">
      <c r="B1196" s="39"/>
    </row>
    <row r="1197" spans="2:2" x14ac:dyDescent="0.35">
      <c r="B1197" s="39"/>
    </row>
    <row r="1198" spans="2:2" x14ac:dyDescent="0.35">
      <c r="B1198" s="39"/>
    </row>
    <row r="1199" spans="2:2" x14ac:dyDescent="0.35">
      <c r="B1199" s="39"/>
    </row>
    <row r="1200" spans="2:2" x14ac:dyDescent="0.35">
      <c r="B1200" s="39"/>
    </row>
    <row r="1201" spans="2:2" x14ac:dyDescent="0.35">
      <c r="B1201" s="39"/>
    </row>
    <row r="1202" spans="2:2" x14ac:dyDescent="0.35">
      <c r="B1202" s="39"/>
    </row>
    <row r="1203" spans="2:2" x14ac:dyDescent="0.35">
      <c r="B1203" s="39"/>
    </row>
    <row r="1204" spans="2:2" x14ac:dyDescent="0.35">
      <c r="B1204" s="39"/>
    </row>
    <row r="1205" spans="2:2" x14ac:dyDescent="0.35">
      <c r="B1205" s="39"/>
    </row>
    <row r="1206" spans="2:2" x14ac:dyDescent="0.35">
      <c r="B1206" s="39"/>
    </row>
    <row r="1207" spans="2:2" x14ac:dyDescent="0.35">
      <c r="B1207" s="39"/>
    </row>
    <row r="1208" spans="2:2" x14ac:dyDescent="0.35">
      <c r="B1208" s="39"/>
    </row>
    <row r="1209" spans="2:2" x14ac:dyDescent="0.35">
      <c r="B1209" s="39"/>
    </row>
    <row r="1210" spans="2:2" x14ac:dyDescent="0.35">
      <c r="B1210" s="39"/>
    </row>
    <row r="1211" spans="2:2" x14ac:dyDescent="0.35">
      <c r="B1211" s="39"/>
    </row>
    <row r="1212" spans="2:2" x14ac:dyDescent="0.35">
      <c r="B1212" s="39"/>
    </row>
    <row r="1213" spans="2:2" x14ac:dyDescent="0.35">
      <c r="B1213" s="39"/>
    </row>
    <row r="1214" spans="2:2" x14ac:dyDescent="0.35">
      <c r="B1214" s="39"/>
    </row>
    <row r="1215" spans="2:2" x14ac:dyDescent="0.35">
      <c r="B1215" s="39"/>
    </row>
    <row r="1216" spans="2:2" x14ac:dyDescent="0.35">
      <c r="B1216" s="39"/>
    </row>
    <row r="1217" spans="2:2" x14ac:dyDescent="0.35">
      <c r="B1217" s="39"/>
    </row>
    <row r="1218" spans="2:2" x14ac:dyDescent="0.35">
      <c r="B1218" s="39"/>
    </row>
    <row r="1219" spans="2:2" x14ac:dyDescent="0.35">
      <c r="B1219" s="39"/>
    </row>
    <row r="1220" spans="2:2" x14ac:dyDescent="0.35">
      <c r="B1220" s="39"/>
    </row>
    <row r="1221" spans="2:2" x14ac:dyDescent="0.35">
      <c r="B1221" s="39"/>
    </row>
    <row r="1222" spans="2:2" x14ac:dyDescent="0.35">
      <c r="B1222" s="39"/>
    </row>
    <row r="1223" spans="2:2" x14ac:dyDescent="0.35">
      <c r="B1223" s="39"/>
    </row>
    <row r="1224" spans="2:2" x14ac:dyDescent="0.35">
      <c r="B1224" s="39"/>
    </row>
    <row r="1225" spans="2:2" x14ac:dyDescent="0.35">
      <c r="B1225" s="39"/>
    </row>
    <row r="1226" spans="2:2" x14ac:dyDescent="0.35">
      <c r="B1226" s="39"/>
    </row>
    <row r="1227" spans="2:2" x14ac:dyDescent="0.35">
      <c r="B1227" s="39"/>
    </row>
    <row r="1228" spans="2:2" x14ac:dyDescent="0.35">
      <c r="B1228" s="39"/>
    </row>
    <row r="1229" spans="2:2" x14ac:dyDescent="0.35">
      <c r="B1229" s="39"/>
    </row>
    <row r="1230" spans="2:2" x14ac:dyDescent="0.35">
      <c r="B1230" s="39"/>
    </row>
    <row r="1231" spans="2:2" x14ac:dyDescent="0.35">
      <c r="B1231" s="39"/>
    </row>
    <row r="1232" spans="2:2" x14ac:dyDescent="0.35">
      <c r="B1232" s="39"/>
    </row>
    <row r="1233" spans="2:2" x14ac:dyDescent="0.35">
      <c r="B1233" s="39"/>
    </row>
    <row r="1234" spans="2:2" x14ac:dyDescent="0.35">
      <c r="B1234" s="39"/>
    </row>
    <row r="1235" spans="2:2" x14ac:dyDescent="0.35">
      <c r="B1235" s="39"/>
    </row>
    <row r="1236" spans="2:2" x14ac:dyDescent="0.35">
      <c r="B1236" s="39"/>
    </row>
    <row r="1237" spans="2:2" x14ac:dyDescent="0.35">
      <c r="B1237" s="39"/>
    </row>
    <row r="1238" spans="2:2" x14ac:dyDescent="0.35">
      <c r="B1238" s="39"/>
    </row>
    <row r="1239" spans="2:2" x14ac:dyDescent="0.35">
      <c r="B1239" s="39"/>
    </row>
    <row r="1240" spans="2:2" x14ac:dyDescent="0.35">
      <c r="B1240" s="39"/>
    </row>
    <row r="1241" spans="2:2" x14ac:dyDescent="0.35">
      <c r="B1241" s="39"/>
    </row>
    <row r="1242" spans="2:2" x14ac:dyDescent="0.35">
      <c r="B1242" s="39"/>
    </row>
    <row r="1243" spans="2:2" x14ac:dyDescent="0.35">
      <c r="B1243" s="39"/>
    </row>
    <row r="1244" spans="2:2" x14ac:dyDescent="0.35">
      <c r="B1244" s="39"/>
    </row>
    <row r="1245" spans="2:2" x14ac:dyDescent="0.35">
      <c r="B1245" s="39"/>
    </row>
    <row r="1246" spans="2:2" x14ac:dyDescent="0.35">
      <c r="B1246" s="39"/>
    </row>
    <row r="1247" spans="2:2" x14ac:dyDescent="0.35">
      <c r="B1247" s="39"/>
    </row>
    <row r="1248" spans="2:2" x14ac:dyDescent="0.35">
      <c r="B1248" s="39"/>
    </row>
    <row r="1249" spans="2:2" x14ac:dyDescent="0.35">
      <c r="B1249" s="39"/>
    </row>
    <row r="1250" spans="2:2" x14ac:dyDescent="0.35">
      <c r="B1250" s="39"/>
    </row>
    <row r="1251" spans="2:2" x14ac:dyDescent="0.35">
      <c r="B1251" s="39"/>
    </row>
    <row r="1252" spans="2:2" x14ac:dyDescent="0.35">
      <c r="B1252" s="39"/>
    </row>
    <row r="1253" spans="2:2" x14ac:dyDescent="0.35">
      <c r="B1253" s="39"/>
    </row>
    <row r="1254" spans="2:2" x14ac:dyDescent="0.35">
      <c r="B1254" s="39"/>
    </row>
    <row r="1255" spans="2:2" x14ac:dyDescent="0.35">
      <c r="B1255" s="39"/>
    </row>
    <row r="1256" spans="2:2" x14ac:dyDescent="0.35">
      <c r="B1256" s="39"/>
    </row>
    <row r="1257" spans="2:2" x14ac:dyDescent="0.35">
      <c r="B1257" s="39"/>
    </row>
    <row r="1258" spans="2:2" x14ac:dyDescent="0.35">
      <c r="B1258" s="39"/>
    </row>
    <row r="1259" spans="2:2" x14ac:dyDescent="0.35">
      <c r="B1259" s="39"/>
    </row>
    <row r="1260" spans="2:2" x14ac:dyDescent="0.35">
      <c r="B1260" s="39"/>
    </row>
    <row r="1261" spans="2:2" x14ac:dyDescent="0.35">
      <c r="B1261" s="39"/>
    </row>
    <row r="1262" spans="2:2" x14ac:dyDescent="0.35">
      <c r="B1262" s="39"/>
    </row>
    <row r="1263" spans="2:2" x14ac:dyDescent="0.35">
      <c r="B1263" s="39"/>
    </row>
    <row r="1264" spans="2:2" x14ac:dyDescent="0.35">
      <c r="B1264" s="39"/>
    </row>
    <row r="1265" spans="2:2" x14ac:dyDescent="0.35">
      <c r="B1265" s="39"/>
    </row>
    <row r="1266" spans="2:2" x14ac:dyDescent="0.35">
      <c r="B1266" s="39"/>
    </row>
    <row r="1267" spans="2:2" x14ac:dyDescent="0.35">
      <c r="B1267" s="39"/>
    </row>
    <row r="1268" spans="2:2" x14ac:dyDescent="0.35">
      <c r="B1268" s="39"/>
    </row>
    <row r="1269" spans="2:2" x14ac:dyDescent="0.35">
      <c r="B1269" s="39"/>
    </row>
    <row r="1270" spans="2:2" x14ac:dyDescent="0.35">
      <c r="B1270" s="39"/>
    </row>
    <row r="1271" spans="2:2" x14ac:dyDescent="0.35">
      <c r="B1271" s="39"/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00"/>
  <sheetViews>
    <sheetView workbookViewId="0">
      <selection activeCell="C7" sqref="C7"/>
    </sheetView>
  </sheetViews>
  <sheetFormatPr defaultRowHeight="14.5" x14ac:dyDescent="0.35"/>
  <cols>
    <col min="2" max="2" width="8.7265625" style="23"/>
  </cols>
  <sheetData>
    <row r="3" spans="1:2" x14ac:dyDescent="0.35">
      <c r="A3" t="s">
        <v>97</v>
      </c>
      <c r="B3" s="19" t="s">
        <v>1</v>
      </c>
    </row>
    <row r="4" spans="1:2" x14ac:dyDescent="0.35">
      <c r="A4">
        <v>1</v>
      </c>
      <c r="B4" s="23">
        <v>216.20498965946123</v>
      </c>
    </row>
    <row r="5" spans="1:2" x14ac:dyDescent="0.35">
      <c r="A5">
        <v>2</v>
      </c>
      <c r="B5" s="23">
        <v>376.26526479227499</v>
      </c>
    </row>
    <row r="6" spans="1:2" x14ac:dyDescent="0.35">
      <c r="A6">
        <f>A5+1</f>
        <v>3</v>
      </c>
      <c r="B6" s="23">
        <v>294.25843479838687</v>
      </c>
    </row>
    <row r="7" spans="1:2" x14ac:dyDescent="0.35">
      <c r="A7">
        <f t="shared" ref="A7:A70" si="0">A6+1</f>
        <v>4</v>
      </c>
      <c r="B7" s="23">
        <v>495.87969683974336</v>
      </c>
    </row>
    <row r="8" spans="1:2" x14ac:dyDescent="0.35">
      <c r="A8">
        <f t="shared" si="0"/>
        <v>5</v>
      </c>
      <c r="B8" s="23">
        <v>421.14792122761935</v>
      </c>
    </row>
    <row r="9" spans="1:2" x14ac:dyDescent="0.35">
      <c r="A9">
        <f t="shared" si="0"/>
        <v>6</v>
      </c>
      <c r="B9" s="23">
        <v>532.65145437810929</v>
      </c>
    </row>
    <row r="10" spans="1:2" x14ac:dyDescent="0.35">
      <c r="A10">
        <f t="shared" si="0"/>
        <v>7</v>
      </c>
      <c r="B10" s="23">
        <v>254.84882360446949</v>
      </c>
    </row>
    <row r="11" spans="1:2" x14ac:dyDescent="0.35">
      <c r="A11">
        <f t="shared" si="0"/>
        <v>8</v>
      </c>
      <c r="B11" s="23">
        <v>476.91792922209561</v>
      </c>
    </row>
    <row r="12" spans="1:2" x14ac:dyDescent="0.35">
      <c r="A12">
        <f t="shared" si="0"/>
        <v>9</v>
      </c>
      <c r="B12" s="23">
        <v>316.95377816107003</v>
      </c>
    </row>
    <row r="13" spans="1:2" x14ac:dyDescent="0.35">
      <c r="A13">
        <f t="shared" si="0"/>
        <v>10</v>
      </c>
      <c r="B13" s="23">
        <v>371.49452870405133</v>
      </c>
    </row>
    <row r="14" spans="1:2" x14ac:dyDescent="0.35">
      <c r="A14">
        <f t="shared" si="0"/>
        <v>11</v>
      </c>
      <c r="B14" s="23">
        <f>257.600581016728-600</f>
        <v>-342.39941898327203</v>
      </c>
    </row>
    <row r="15" spans="1:2" x14ac:dyDescent="0.35">
      <c r="A15">
        <f t="shared" si="0"/>
        <v>12</v>
      </c>
      <c r="B15" s="23">
        <v>574.96995197392562</v>
      </c>
    </row>
    <row r="16" spans="1:2" x14ac:dyDescent="0.35">
      <c r="A16">
        <f t="shared" si="0"/>
        <v>13</v>
      </c>
      <c r="B16" s="23">
        <v>404.2622765829762</v>
      </c>
    </row>
    <row r="17" spans="1:2" x14ac:dyDescent="0.35">
      <c r="A17">
        <f t="shared" si="0"/>
        <v>14</v>
      </c>
      <c r="B17" s="23">
        <v>423.87556228881846</v>
      </c>
    </row>
    <row r="18" spans="1:2" x14ac:dyDescent="0.35">
      <c r="A18">
        <f t="shared" si="0"/>
        <v>15</v>
      </c>
      <c r="B18" s="23">
        <v>559.82434172161879</v>
      </c>
    </row>
    <row r="19" spans="1:2" x14ac:dyDescent="0.35">
      <c r="A19">
        <f t="shared" si="0"/>
        <v>16</v>
      </c>
      <c r="B19" s="23">
        <v>277.54907194692805</v>
      </c>
    </row>
    <row r="20" spans="1:2" x14ac:dyDescent="0.35">
      <c r="A20">
        <f t="shared" si="0"/>
        <v>17</v>
      </c>
      <c r="B20" s="23">
        <v>525.04505104626196</v>
      </c>
    </row>
    <row r="21" spans="1:2" x14ac:dyDescent="0.35">
      <c r="A21">
        <f t="shared" si="0"/>
        <v>18</v>
      </c>
      <c r="B21" s="23">
        <v>108.76859532243058</v>
      </c>
    </row>
    <row r="22" spans="1:2" x14ac:dyDescent="0.35">
      <c r="A22">
        <f t="shared" si="0"/>
        <v>19</v>
      </c>
      <c r="B22" s="23">
        <v>143.36766223998234</v>
      </c>
    </row>
    <row r="23" spans="1:2" x14ac:dyDescent="0.35">
      <c r="A23">
        <f t="shared" si="0"/>
        <v>20</v>
      </c>
      <c r="B23" s="23">
        <v>274.42434791315543</v>
      </c>
    </row>
    <row r="24" spans="1:2" x14ac:dyDescent="0.35">
      <c r="A24">
        <f t="shared" si="0"/>
        <v>21</v>
      </c>
      <c r="B24" s="23">
        <v>294.31192186585628</v>
      </c>
    </row>
    <row r="25" spans="1:2" x14ac:dyDescent="0.35">
      <c r="A25">
        <f t="shared" si="0"/>
        <v>22</v>
      </c>
      <c r="B25" s="23">
        <v>338.90563703485691</v>
      </c>
    </row>
    <row r="26" spans="1:2" x14ac:dyDescent="0.35">
      <c r="A26">
        <f t="shared" si="0"/>
        <v>23</v>
      </c>
      <c r="B26" s="23">
        <v>285.74311127734654</v>
      </c>
    </row>
    <row r="27" spans="1:2" x14ac:dyDescent="0.35">
      <c r="A27">
        <f t="shared" si="0"/>
        <v>24</v>
      </c>
      <c r="B27" s="23">
        <v>543.34880478586297</v>
      </c>
    </row>
    <row r="28" spans="1:2" x14ac:dyDescent="0.35">
      <c r="A28">
        <f t="shared" si="0"/>
        <v>25</v>
      </c>
      <c r="B28" s="23">
        <v>335.07058285655461</v>
      </c>
    </row>
    <row r="29" spans="1:2" x14ac:dyDescent="0.35">
      <c r="A29">
        <f t="shared" si="0"/>
        <v>26</v>
      </c>
      <c r="B29" s="23">
        <v>580.65600282399305</v>
      </c>
    </row>
    <row r="30" spans="1:2" x14ac:dyDescent="0.35">
      <c r="A30">
        <f t="shared" si="0"/>
        <v>27</v>
      </c>
      <c r="B30" s="23">
        <v>483.33046838087239</v>
      </c>
    </row>
    <row r="31" spans="1:2" x14ac:dyDescent="0.35">
      <c r="A31">
        <f t="shared" si="0"/>
        <v>28</v>
      </c>
      <c r="B31" s="23">
        <v>166.99346828652355</v>
      </c>
    </row>
    <row r="32" spans="1:2" x14ac:dyDescent="0.35">
      <c r="A32">
        <f t="shared" si="0"/>
        <v>29</v>
      </c>
      <c r="B32" s="23">
        <v>586.76065664528585</v>
      </c>
    </row>
    <row r="33" spans="1:2" x14ac:dyDescent="0.35">
      <c r="A33">
        <f t="shared" si="0"/>
        <v>30</v>
      </c>
      <c r="B33" s="23">
        <v>388.43577791434194</v>
      </c>
    </row>
    <row r="34" spans="1:2" x14ac:dyDescent="0.35">
      <c r="A34">
        <f t="shared" si="0"/>
        <v>31</v>
      </c>
      <c r="B34" s="23">
        <v>461.37240379432069</v>
      </c>
    </row>
    <row r="35" spans="1:2" x14ac:dyDescent="0.35">
      <c r="A35">
        <f t="shared" si="0"/>
        <v>32</v>
      </c>
      <c r="B35" s="23">
        <v>177.23625282828144</v>
      </c>
    </row>
    <row r="36" spans="1:2" x14ac:dyDescent="0.35">
      <c r="A36">
        <f t="shared" si="0"/>
        <v>33</v>
      </c>
      <c r="B36" s="23">
        <v>174.82165709286858</v>
      </c>
    </row>
    <row r="37" spans="1:2" x14ac:dyDescent="0.35">
      <c r="A37">
        <f t="shared" si="0"/>
        <v>34</v>
      </c>
      <c r="B37" s="23">
        <v>517.78638409931295</v>
      </c>
    </row>
    <row r="38" spans="1:2" x14ac:dyDescent="0.35">
      <c r="A38">
        <f t="shared" si="0"/>
        <v>35</v>
      </c>
      <c r="B38" s="23">
        <v>134.93833851643572</v>
      </c>
    </row>
    <row r="39" spans="1:2" x14ac:dyDescent="0.35">
      <c r="A39">
        <f t="shared" si="0"/>
        <v>36</v>
      </c>
      <c r="B39" s="23">
        <v>196.41000463476271</v>
      </c>
    </row>
    <row r="40" spans="1:2" x14ac:dyDescent="0.35">
      <c r="A40">
        <f t="shared" si="0"/>
        <v>37</v>
      </c>
      <c r="B40" s="23">
        <v>322.11227409456336</v>
      </c>
    </row>
    <row r="41" spans="1:2" x14ac:dyDescent="0.35">
      <c r="A41">
        <f t="shared" si="0"/>
        <v>38</v>
      </c>
      <c r="B41" s="23">
        <v>205.54078165954536</v>
      </c>
    </row>
    <row r="42" spans="1:2" x14ac:dyDescent="0.35">
      <c r="A42">
        <f t="shared" si="0"/>
        <v>39</v>
      </c>
      <c r="B42" s="23">
        <v>544.42544715930876</v>
      </c>
    </row>
    <row r="43" spans="1:2" x14ac:dyDescent="0.35">
      <c r="A43">
        <f t="shared" si="0"/>
        <v>40</v>
      </c>
      <c r="B43" s="23">
        <v>332.45194169667138</v>
      </c>
    </row>
    <row r="44" spans="1:2" x14ac:dyDescent="0.35">
      <c r="A44">
        <f t="shared" si="0"/>
        <v>41</v>
      </c>
      <c r="B44" s="23">
        <v>295.63007172125862</v>
      </c>
    </row>
    <row r="45" spans="1:2" x14ac:dyDescent="0.35">
      <c r="A45">
        <f t="shared" si="0"/>
        <v>42</v>
      </c>
      <c r="B45" s="23">
        <v>479.14228431512936</v>
      </c>
    </row>
    <row r="46" spans="1:2" x14ac:dyDescent="0.35">
      <c r="A46">
        <f t="shared" si="0"/>
        <v>43</v>
      </c>
      <c r="B46" s="23">
        <v>354.34471499615489</v>
      </c>
    </row>
    <row r="47" spans="1:2" x14ac:dyDescent="0.35">
      <c r="A47">
        <f t="shared" si="0"/>
        <v>44</v>
      </c>
      <c r="B47" s="23">
        <v>329.51878088196105</v>
      </c>
    </row>
    <row r="48" spans="1:2" x14ac:dyDescent="0.35">
      <c r="A48">
        <f t="shared" si="0"/>
        <v>45</v>
      </c>
      <c r="B48" s="23">
        <v>448.80744231871876</v>
      </c>
    </row>
    <row r="49" spans="1:2" x14ac:dyDescent="0.35">
      <c r="A49">
        <f t="shared" si="0"/>
        <v>46</v>
      </c>
      <c r="B49" s="23">
        <v>349.13291200641947</v>
      </c>
    </row>
    <row r="50" spans="1:2" x14ac:dyDescent="0.35">
      <c r="A50">
        <f t="shared" si="0"/>
        <v>47</v>
      </c>
      <c r="B50" s="23">
        <v>240.9302037610187</v>
      </c>
    </row>
    <row r="51" spans="1:2" x14ac:dyDescent="0.35">
      <c r="A51">
        <f t="shared" si="0"/>
        <v>48</v>
      </c>
      <c r="B51" s="23">
        <v>285.85364903622951</v>
      </c>
    </row>
    <row r="52" spans="1:2" x14ac:dyDescent="0.35">
      <c r="A52">
        <f t="shared" si="0"/>
        <v>49</v>
      </c>
      <c r="B52" s="23">
        <v>458.70487383199156</v>
      </c>
    </row>
    <row r="53" spans="1:2" x14ac:dyDescent="0.35">
      <c r="A53">
        <f t="shared" si="0"/>
        <v>50</v>
      </c>
      <c r="B53" s="23">
        <v>527.30157674527857</v>
      </c>
    </row>
    <row r="54" spans="1:2" x14ac:dyDescent="0.35">
      <c r="A54">
        <f t="shared" si="0"/>
        <v>51</v>
      </c>
      <c r="B54" s="23">
        <v>145.62911954958753</v>
      </c>
    </row>
    <row r="55" spans="1:2" x14ac:dyDescent="0.35">
      <c r="A55">
        <f t="shared" si="0"/>
        <v>52</v>
      </c>
      <c r="B55" s="23">
        <v>564.01647976110803</v>
      </c>
    </row>
    <row r="56" spans="1:2" x14ac:dyDescent="0.35">
      <c r="A56">
        <f t="shared" si="0"/>
        <v>53</v>
      </c>
      <c r="B56" s="23">
        <v>440.54803602872266</v>
      </c>
    </row>
    <row r="57" spans="1:2" x14ac:dyDescent="0.35">
      <c r="A57">
        <f t="shared" si="0"/>
        <v>54</v>
      </c>
      <c r="B57" s="23">
        <v>578.79078160851543</v>
      </c>
    </row>
    <row r="58" spans="1:2" x14ac:dyDescent="0.35">
      <c r="A58">
        <f t="shared" si="0"/>
        <v>55</v>
      </c>
      <c r="B58" s="23">
        <v>578.33712789827882</v>
      </c>
    </row>
    <row r="59" spans="1:2" x14ac:dyDescent="0.35">
      <c r="A59">
        <f t="shared" si="0"/>
        <v>56</v>
      </c>
      <c r="B59" s="23">
        <v>236.16378970329103</v>
      </c>
    </row>
    <row r="60" spans="1:2" x14ac:dyDescent="0.35">
      <c r="A60">
        <f t="shared" si="0"/>
        <v>57</v>
      </c>
      <c r="B60" s="23">
        <v>535.23277886653364</v>
      </c>
    </row>
    <row r="61" spans="1:2" x14ac:dyDescent="0.35">
      <c r="A61">
        <f t="shared" si="0"/>
        <v>58</v>
      </c>
      <c r="B61" s="23">
        <v>527.82125668883782</v>
      </c>
    </row>
    <row r="62" spans="1:2" x14ac:dyDescent="0.35">
      <c r="A62">
        <f t="shared" si="0"/>
        <v>59</v>
      </c>
      <c r="B62" s="23">
        <v>563.74864330550542</v>
      </c>
    </row>
    <row r="63" spans="1:2" x14ac:dyDescent="0.35">
      <c r="A63">
        <f t="shared" si="0"/>
        <v>60</v>
      </c>
      <c r="B63" s="23">
        <v>215.43735207249233</v>
      </c>
    </row>
    <row r="64" spans="1:2" x14ac:dyDescent="0.35">
      <c r="A64">
        <f t="shared" si="0"/>
        <v>61</v>
      </c>
      <c r="B64" s="23">
        <v>562.06555980448877</v>
      </c>
    </row>
    <row r="65" spans="1:2" x14ac:dyDescent="0.35">
      <c r="A65">
        <f t="shared" si="0"/>
        <v>62</v>
      </c>
      <c r="B65" s="23">
        <v>388.62540886870892</v>
      </c>
    </row>
    <row r="66" spans="1:2" x14ac:dyDescent="0.35">
      <c r="A66">
        <f t="shared" si="0"/>
        <v>63</v>
      </c>
      <c r="B66" s="23">
        <v>520.43845120520166</v>
      </c>
    </row>
    <row r="67" spans="1:2" x14ac:dyDescent="0.35">
      <c r="A67">
        <f t="shared" si="0"/>
        <v>64</v>
      </c>
      <c r="B67" s="23">
        <v>405.52926727506826</v>
      </c>
    </row>
    <row r="68" spans="1:2" x14ac:dyDescent="0.35">
      <c r="A68">
        <f t="shared" si="0"/>
        <v>65</v>
      </c>
      <c r="B68" s="23">
        <v>176.11951813452123</v>
      </c>
    </row>
    <row r="69" spans="1:2" x14ac:dyDescent="0.35">
      <c r="A69">
        <f t="shared" si="0"/>
        <v>66</v>
      </c>
      <c r="B69" s="23">
        <v>382.88914777840245</v>
      </c>
    </row>
    <row r="70" spans="1:2" x14ac:dyDescent="0.35">
      <c r="A70">
        <f t="shared" si="0"/>
        <v>67</v>
      </c>
      <c r="B70" s="23">
        <v>277.49907654895509</v>
      </c>
    </row>
    <row r="71" spans="1:2" x14ac:dyDescent="0.35">
      <c r="A71">
        <f t="shared" ref="A71:A134" si="1">A70+1</f>
        <v>68</v>
      </c>
      <c r="B71" s="23">
        <v>271.40786899118842</v>
      </c>
    </row>
    <row r="72" spans="1:2" x14ac:dyDescent="0.35">
      <c r="A72">
        <f t="shared" si="1"/>
        <v>69</v>
      </c>
      <c r="B72" s="23">
        <v>448.64050987286953</v>
      </c>
    </row>
    <row r="73" spans="1:2" x14ac:dyDescent="0.35">
      <c r="A73">
        <f t="shared" si="1"/>
        <v>70</v>
      </c>
      <c r="B73" s="23">
        <v>583.93284445447989</v>
      </c>
    </row>
    <row r="74" spans="1:2" x14ac:dyDescent="0.35">
      <c r="A74">
        <f t="shared" si="1"/>
        <v>71</v>
      </c>
      <c r="B74" s="23">
        <v>264.63193170254914</v>
      </c>
    </row>
    <row r="75" spans="1:2" x14ac:dyDescent="0.35">
      <c r="A75">
        <f t="shared" si="1"/>
        <v>72</v>
      </c>
      <c r="B75" s="23">
        <v>316.32027406760693</v>
      </c>
    </row>
    <row r="76" spans="1:2" x14ac:dyDescent="0.35">
      <c r="A76">
        <f t="shared" si="1"/>
        <v>73</v>
      </c>
      <c r="B76" s="23">
        <v>497.63233192462098</v>
      </c>
    </row>
    <row r="77" spans="1:2" x14ac:dyDescent="0.35">
      <c r="A77">
        <f t="shared" si="1"/>
        <v>74</v>
      </c>
      <c r="B77" s="23">
        <v>443.0937912721588</v>
      </c>
    </row>
    <row r="78" spans="1:2" x14ac:dyDescent="0.35">
      <c r="A78">
        <f t="shared" si="1"/>
        <v>75</v>
      </c>
      <c r="B78" s="23">
        <v>527.11311594292886</v>
      </c>
    </row>
    <row r="79" spans="1:2" x14ac:dyDescent="0.35">
      <c r="A79">
        <f t="shared" si="1"/>
        <v>76</v>
      </c>
      <c r="B79" s="23">
        <v>536.84065350413869</v>
      </c>
    </row>
    <row r="80" spans="1:2" x14ac:dyDescent="0.35">
      <c r="A80">
        <f t="shared" si="1"/>
        <v>77</v>
      </c>
      <c r="B80" s="23">
        <v>471.86351223726427</v>
      </c>
    </row>
    <row r="81" spans="1:2" x14ac:dyDescent="0.35">
      <c r="A81">
        <f t="shared" si="1"/>
        <v>78</v>
      </c>
      <c r="B81" s="23">
        <v>472.21723074746228</v>
      </c>
    </row>
    <row r="82" spans="1:2" x14ac:dyDescent="0.35">
      <c r="A82">
        <f t="shared" si="1"/>
        <v>79</v>
      </c>
      <c r="B82" s="23">
        <v>132.42360418283548</v>
      </c>
    </row>
    <row r="83" spans="1:2" x14ac:dyDescent="0.35">
      <c r="A83">
        <f t="shared" si="1"/>
        <v>80</v>
      </c>
      <c r="B83" s="23">
        <v>225.71372238092803</v>
      </c>
    </row>
    <row r="84" spans="1:2" x14ac:dyDescent="0.35">
      <c r="A84">
        <f t="shared" si="1"/>
        <v>81</v>
      </c>
      <c r="B84" s="23">
        <v>359.9346968262152</v>
      </c>
    </row>
    <row r="85" spans="1:2" x14ac:dyDescent="0.35">
      <c r="A85">
        <f t="shared" si="1"/>
        <v>82</v>
      </c>
      <c r="B85" s="23">
        <v>340.5982380611913</v>
      </c>
    </row>
    <row r="86" spans="1:2" x14ac:dyDescent="0.35">
      <c r="A86">
        <f t="shared" si="1"/>
        <v>83</v>
      </c>
      <c r="B86" s="23">
        <v>131.28288373011929</v>
      </c>
    </row>
    <row r="87" spans="1:2" x14ac:dyDescent="0.35">
      <c r="A87">
        <f t="shared" si="1"/>
        <v>84</v>
      </c>
      <c r="B87" s="23">
        <v>272.95548304027824</v>
      </c>
    </row>
    <row r="88" spans="1:2" x14ac:dyDescent="0.35">
      <c r="A88">
        <f t="shared" si="1"/>
        <v>85</v>
      </c>
      <c r="B88" s="23">
        <v>406.17861113836858</v>
      </c>
    </row>
    <row r="89" spans="1:2" x14ac:dyDescent="0.35">
      <c r="A89">
        <f t="shared" si="1"/>
        <v>86</v>
      </c>
      <c r="B89" s="23">
        <v>129.95981074953264</v>
      </c>
    </row>
    <row r="90" spans="1:2" x14ac:dyDescent="0.35">
      <c r="A90">
        <f t="shared" si="1"/>
        <v>87</v>
      </c>
      <c r="B90" s="23">
        <v>191.62338571065982</v>
      </c>
    </row>
    <row r="91" spans="1:2" x14ac:dyDescent="0.35">
      <c r="A91">
        <f t="shared" si="1"/>
        <v>88</v>
      </c>
      <c r="B91" s="23">
        <v>131.19825040714392</v>
      </c>
    </row>
    <row r="92" spans="1:2" x14ac:dyDescent="0.35">
      <c r="A92">
        <f t="shared" si="1"/>
        <v>89</v>
      </c>
      <c r="B92" s="23">
        <v>138.60853464259418</v>
      </c>
    </row>
    <row r="93" spans="1:2" x14ac:dyDescent="0.35">
      <c r="A93">
        <f t="shared" si="1"/>
        <v>90</v>
      </c>
      <c r="B93" s="23">
        <v>182.67513449884916</v>
      </c>
    </row>
    <row r="94" spans="1:2" x14ac:dyDescent="0.35">
      <c r="A94">
        <f t="shared" si="1"/>
        <v>91</v>
      </c>
      <c r="B94" s="23">
        <v>424.5457871552851</v>
      </c>
    </row>
    <row r="95" spans="1:2" x14ac:dyDescent="0.35">
      <c r="A95">
        <f t="shared" si="1"/>
        <v>92</v>
      </c>
      <c r="B95" s="23">
        <v>417.38069416013275</v>
      </c>
    </row>
    <row r="96" spans="1:2" x14ac:dyDescent="0.35">
      <c r="A96">
        <f t="shared" si="1"/>
        <v>93</v>
      </c>
      <c r="B96" s="23">
        <v>234.59182260456021</v>
      </c>
    </row>
    <row r="97" spans="1:2" x14ac:dyDescent="0.35">
      <c r="A97">
        <f t="shared" si="1"/>
        <v>94</v>
      </c>
      <c r="B97" s="23">
        <v>237.40319629980684</v>
      </c>
    </row>
    <row r="98" spans="1:2" x14ac:dyDescent="0.35">
      <c r="A98">
        <f t="shared" si="1"/>
        <v>95</v>
      </c>
      <c r="B98" s="23">
        <v>297.8354241313001</v>
      </c>
    </row>
    <row r="99" spans="1:2" x14ac:dyDescent="0.35">
      <c r="A99">
        <f t="shared" si="1"/>
        <v>96</v>
      </c>
      <c r="B99" s="23">
        <v>327.49832007207431</v>
      </c>
    </row>
    <row r="100" spans="1:2" x14ac:dyDescent="0.35">
      <c r="A100">
        <f t="shared" si="1"/>
        <v>97</v>
      </c>
      <c r="B100" s="23">
        <v>327.34904368978715</v>
      </c>
    </row>
    <row r="101" spans="1:2" x14ac:dyDescent="0.35">
      <c r="A101">
        <f t="shared" si="1"/>
        <v>98</v>
      </c>
      <c r="B101" s="23">
        <v>518.88916784625724</v>
      </c>
    </row>
    <row r="102" spans="1:2" x14ac:dyDescent="0.35">
      <c r="A102">
        <f t="shared" si="1"/>
        <v>99</v>
      </c>
      <c r="B102" s="23">
        <v>274.1610372109464</v>
      </c>
    </row>
    <row r="103" spans="1:2" x14ac:dyDescent="0.35">
      <c r="A103">
        <f t="shared" si="1"/>
        <v>100</v>
      </c>
      <c r="B103" s="23">
        <v>302.64652235903702</v>
      </c>
    </row>
    <row r="104" spans="1:2" x14ac:dyDescent="0.35">
      <c r="A104">
        <f t="shared" si="1"/>
        <v>101</v>
      </c>
      <c r="B104" s="23">
        <v>588.68679070572796</v>
      </c>
    </row>
    <row r="105" spans="1:2" x14ac:dyDescent="0.35">
      <c r="A105">
        <f t="shared" si="1"/>
        <v>102</v>
      </c>
      <c r="B105" s="23">
        <v>264.91196209869463</v>
      </c>
    </row>
    <row r="106" spans="1:2" x14ac:dyDescent="0.35">
      <c r="A106">
        <f t="shared" si="1"/>
        <v>103</v>
      </c>
      <c r="B106" s="23">
        <v>175.93958118877296</v>
      </c>
    </row>
    <row r="107" spans="1:2" x14ac:dyDescent="0.35">
      <c r="A107">
        <f t="shared" si="1"/>
        <v>104</v>
      </c>
      <c r="B107" s="23">
        <v>503.00372351344674</v>
      </c>
    </row>
    <row r="108" spans="1:2" x14ac:dyDescent="0.35">
      <c r="A108">
        <f t="shared" si="1"/>
        <v>105</v>
      </c>
      <c r="B108" s="23">
        <v>534.0208585200204</v>
      </c>
    </row>
    <row r="109" spans="1:2" x14ac:dyDescent="0.35">
      <c r="A109">
        <f t="shared" si="1"/>
        <v>106</v>
      </c>
      <c r="B109" s="23">
        <v>247.96292817357238</v>
      </c>
    </row>
    <row r="110" spans="1:2" x14ac:dyDescent="0.35">
      <c r="A110">
        <f t="shared" si="1"/>
        <v>107</v>
      </c>
      <c r="B110" s="23">
        <v>169.58067312509854</v>
      </c>
    </row>
    <row r="111" spans="1:2" x14ac:dyDescent="0.35">
      <c r="A111">
        <f t="shared" si="1"/>
        <v>108</v>
      </c>
      <c r="B111" s="23">
        <v>314.86761996836537</v>
      </c>
    </row>
    <row r="112" spans="1:2" x14ac:dyDescent="0.35">
      <c r="A112">
        <f t="shared" si="1"/>
        <v>109</v>
      </c>
      <c r="B112" s="23">
        <v>143.75220134462074</v>
      </c>
    </row>
    <row r="113" spans="1:2" x14ac:dyDescent="0.35">
      <c r="A113">
        <f t="shared" si="1"/>
        <v>110</v>
      </c>
      <c r="B113" s="23">
        <v>334.697369203687</v>
      </c>
    </row>
    <row r="114" spans="1:2" x14ac:dyDescent="0.35">
      <c r="A114">
        <f t="shared" si="1"/>
        <v>111</v>
      </c>
      <c r="B114" s="23">
        <v>352.64775123660957</v>
      </c>
    </row>
    <row r="115" spans="1:2" x14ac:dyDescent="0.35">
      <c r="A115">
        <f t="shared" si="1"/>
        <v>112</v>
      </c>
      <c r="B115" s="23">
        <v>102.73251927223305</v>
      </c>
    </row>
    <row r="116" spans="1:2" x14ac:dyDescent="0.35">
      <c r="A116">
        <f t="shared" si="1"/>
        <v>113</v>
      </c>
      <c r="B116" s="23">
        <v>160.82936930561038</v>
      </c>
    </row>
    <row r="117" spans="1:2" x14ac:dyDescent="0.35">
      <c r="A117">
        <f t="shared" si="1"/>
        <v>114</v>
      </c>
      <c r="B117" s="23">
        <v>221.7529401922227</v>
      </c>
    </row>
    <row r="118" spans="1:2" x14ac:dyDescent="0.35">
      <c r="A118">
        <f t="shared" si="1"/>
        <v>115</v>
      </c>
      <c r="B118" s="23">
        <v>386.06482909118563</v>
      </c>
    </row>
    <row r="119" spans="1:2" x14ac:dyDescent="0.35">
      <c r="A119">
        <f t="shared" si="1"/>
        <v>116</v>
      </c>
      <c r="B119" s="23">
        <v>110.52950452733417</v>
      </c>
    </row>
    <row r="120" spans="1:2" x14ac:dyDescent="0.35">
      <c r="A120">
        <f t="shared" si="1"/>
        <v>117</v>
      </c>
      <c r="B120" s="23">
        <v>121.58017298666462</v>
      </c>
    </row>
    <row r="121" spans="1:2" x14ac:dyDescent="0.35">
      <c r="A121">
        <f t="shared" si="1"/>
        <v>118</v>
      </c>
      <c r="B121" s="23">
        <v>553.18391530519739</v>
      </c>
    </row>
    <row r="122" spans="1:2" x14ac:dyDescent="0.35">
      <c r="A122">
        <f t="shared" si="1"/>
        <v>119</v>
      </c>
      <c r="B122" s="23">
        <v>544.903195879912</v>
      </c>
    </row>
    <row r="123" spans="1:2" x14ac:dyDescent="0.35">
      <c r="A123">
        <f t="shared" si="1"/>
        <v>120</v>
      </c>
      <c r="B123" s="23">
        <v>281.15542515371607</v>
      </c>
    </row>
    <row r="124" spans="1:2" x14ac:dyDescent="0.35">
      <c r="A124">
        <f t="shared" si="1"/>
        <v>121</v>
      </c>
      <c r="B124" s="23">
        <v>553.69081026747665</v>
      </c>
    </row>
    <row r="125" spans="1:2" x14ac:dyDescent="0.35">
      <c r="A125">
        <f t="shared" si="1"/>
        <v>122</v>
      </c>
      <c r="B125" s="23">
        <v>576.26523322233527</v>
      </c>
    </row>
    <row r="126" spans="1:2" x14ac:dyDescent="0.35">
      <c r="A126">
        <f t="shared" si="1"/>
        <v>123</v>
      </c>
      <c r="B126" s="23">
        <v>273.02900007136822</v>
      </c>
    </row>
    <row r="127" spans="1:2" x14ac:dyDescent="0.35">
      <c r="A127">
        <f t="shared" si="1"/>
        <v>124</v>
      </c>
      <c r="B127" s="23">
        <v>406.84625951034741</v>
      </c>
    </row>
    <row r="128" spans="1:2" x14ac:dyDescent="0.35">
      <c r="A128">
        <f t="shared" si="1"/>
        <v>125</v>
      </c>
      <c r="B128" s="23">
        <v>396.50816256456125</v>
      </c>
    </row>
    <row r="129" spans="1:2" x14ac:dyDescent="0.35">
      <c r="A129">
        <f t="shared" si="1"/>
        <v>126</v>
      </c>
      <c r="B129" s="23">
        <v>294.52279584124619</v>
      </c>
    </row>
    <row r="130" spans="1:2" x14ac:dyDescent="0.35">
      <c r="A130">
        <f t="shared" si="1"/>
        <v>127</v>
      </c>
      <c r="B130" s="23">
        <v>107.32503268058095</v>
      </c>
    </row>
    <row r="131" spans="1:2" x14ac:dyDescent="0.35">
      <c r="A131">
        <f t="shared" si="1"/>
        <v>128</v>
      </c>
      <c r="B131" s="23">
        <v>424.18068382224607</v>
      </c>
    </row>
    <row r="132" spans="1:2" x14ac:dyDescent="0.35">
      <c r="A132">
        <f t="shared" si="1"/>
        <v>129</v>
      </c>
      <c r="B132" s="23">
        <v>316.14011925943066</v>
      </c>
    </row>
    <row r="133" spans="1:2" x14ac:dyDescent="0.35">
      <c r="A133">
        <f t="shared" si="1"/>
        <v>130</v>
      </c>
      <c r="B133" s="23">
        <v>372.16872297538271</v>
      </c>
    </row>
    <row r="134" spans="1:2" x14ac:dyDescent="0.35">
      <c r="A134">
        <f t="shared" si="1"/>
        <v>131</v>
      </c>
      <c r="B134" s="23">
        <v>116.33017604618658</v>
      </c>
    </row>
    <row r="135" spans="1:2" x14ac:dyDescent="0.35">
      <c r="A135">
        <f t="shared" ref="A135:A198" si="2">A134+1</f>
        <v>132</v>
      </c>
      <c r="B135" s="23">
        <v>237.7370344550165</v>
      </c>
    </row>
    <row r="136" spans="1:2" x14ac:dyDescent="0.35">
      <c r="A136">
        <f t="shared" si="2"/>
        <v>133</v>
      </c>
      <c r="B136" s="23">
        <v>481.13086137489324</v>
      </c>
    </row>
    <row r="137" spans="1:2" x14ac:dyDescent="0.35">
      <c r="A137">
        <f t="shared" si="2"/>
        <v>134</v>
      </c>
      <c r="B137" s="23">
        <v>286.272527838381</v>
      </c>
    </row>
    <row r="138" spans="1:2" x14ac:dyDescent="0.35">
      <c r="A138">
        <f t="shared" si="2"/>
        <v>135</v>
      </c>
      <c r="B138" s="23">
        <v>172.306987786793</v>
      </c>
    </row>
    <row r="139" spans="1:2" x14ac:dyDescent="0.35">
      <c r="A139">
        <f t="shared" si="2"/>
        <v>136</v>
      </c>
      <c r="B139" s="23">
        <v>211.70811413656477</v>
      </c>
    </row>
    <row r="140" spans="1:2" x14ac:dyDescent="0.35">
      <c r="A140">
        <f t="shared" si="2"/>
        <v>137</v>
      </c>
      <c r="B140" s="23">
        <v>119.8924266938824</v>
      </c>
    </row>
    <row r="141" spans="1:2" x14ac:dyDescent="0.35">
      <c r="A141">
        <f t="shared" si="2"/>
        <v>138</v>
      </c>
      <c r="B141" s="23">
        <v>459.31397956489837</v>
      </c>
    </row>
    <row r="142" spans="1:2" x14ac:dyDescent="0.35">
      <c r="A142">
        <f t="shared" si="2"/>
        <v>139</v>
      </c>
      <c r="B142" s="23">
        <v>437.51597923890523</v>
      </c>
    </row>
    <row r="143" spans="1:2" x14ac:dyDescent="0.35">
      <c r="A143">
        <f t="shared" si="2"/>
        <v>140</v>
      </c>
      <c r="B143" s="23">
        <v>242.33820619634864</v>
      </c>
    </row>
    <row r="144" spans="1:2" x14ac:dyDescent="0.35">
      <c r="A144">
        <f t="shared" si="2"/>
        <v>141</v>
      </c>
      <c r="B144" s="23">
        <v>502.16609563884145</v>
      </c>
    </row>
    <row r="145" spans="1:2" x14ac:dyDescent="0.35">
      <c r="A145">
        <f t="shared" si="2"/>
        <v>142</v>
      </c>
      <c r="B145" s="23">
        <v>539.7033760537023</v>
      </c>
    </row>
    <row r="146" spans="1:2" x14ac:dyDescent="0.35">
      <c r="A146">
        <f t="shared" si="2"/>
        <v>143</v>
      </c>
      <c r="B146" s="23">
        <v>185.98502597057595</v>
      </c>
    </row>
    <row r="147" spans="1:2" x14ac:dyDescent="0.35">
      <c r="A147">
        <f t="shared" si="2"/>
        <v>144</v>
      </c>
      <c r="B147" s="23">
        <v>191.16963212213832</v>
      </c>
    </row>
    <row r="148" spans="1:2" x14ac:dyDescent="0.35">
      <c r="A148">
        <f t="shared" si="2"/>
        <v>145</v>
      </c>
      <c r="B148" s="23">
        <v>553.83040938174372</v>
      </c>
    </row>
    <row r="149" spans="1:2" x14ac:dyDescent="0.35">
      <c r="A149">
        <f t="shared" si="2"/>
        <v>146</v>
      </c>
      <c r="B149" s="23">
        <v>152.32861239457336</v>
      </c>
    </row>
    <row r="150" spans="1:2" x14ac:dyDescent="0.35">
      <c r="A150">
        <f t="shared" si="2"/>
        <v>147</v>
      </c>
      <c r="B150" s="23">
        <v>124.93379759164301</v>
      </c>
    </row>
    <row r="151" spans="1:2" x14ac:dyDescent="0.35">
      <c r="A151">
        <f t="shared" si="2"/>
        <v>148</v>
      </c>
      <c r="B151" s="23">
        <v>455.99609215943514</v>
      </c>
    </row>
    <row r="152" spans="1:2" x14ac:dyDescent="0.35">
      <c r="A152">
        <f t="shared" si="2"/>
        <v>149</v>
      </c>
      <c r="B152" s="23">
        <v>346.05641625144409</v>
      </c>
    </row>
    <row r="153" spans="1:2" x14ac:dyDescent="0.35">
      <c r="A153">
        <f t="shared" si="2"/>
        <v>150</v>
      </c>
      <c r="B153" s="23">
        <v>255.12240495608472</v>
      </c>
    </row>
    <row r="154" spans="1:2" x14ac:dyDescent="0.35">
      <c r="A154">
        <f t="shared" si="2"/>
        <v>151</v>
      </c>
      <c r="B154" s="23">
        <v>365.51842963681662</v>
      </c>
    </row>
    <row r="155" spans="1:2" x14ac:dyDescent="0.35">
      <c r="A155">
        <f t="shared" si="2"/>
        <v>152</v>
      </c>
      <c r="B155" s="23">
        <v>338.81729132743419</v>
      </c>
    </row>
    <row r="156" spans="1:2" x14ac:dyDescent="0.35">
      <c r="A156">
        <f t="shared" si="2"/>
        <v>153</v>
      </c>
      <c r="B156" s="23">
        <v>480.23229509870771</v>
      </c>
    </row>
    <row r="157" spans="1:2" x14ac:dyDescent="0.35">
      <c r="A157">
        <f t="shared" si="2"/>
        <v>154</v>
      </c>
      <c r="B157" s="23">
        <v>141.83797479147663</v>
      </c>
    </row>
    <row r="158" spans="1:2" x14ac:dyDescent="0.35">
      <c r="A158">
        <f t="shared" si="2"/>
        <v>155</v>
      </c>
      <c r="B158" s="23">
        <v>503.71144982592216</v>
      </c>
    </row>
    <row r="159" spans="1:2" x14ac:dyDescent="0.35">
      <c r="A159">
        <f t="shared" si="2"/>
        <v>156</v>
      </c>
      <c r="B159" s="23">
        <v>490.86840505325694</v>
      </c>
    </row>
    <row r="160" spans="1:2" x14ac:dyDescent="0.35">
      <c r="A160">
        <f t="shared" si="2"/>
        <v>157</v>
      </c>
      <c r="B160" s="23">
        <v>505.97721795692149</v>
      </c>
    </row>
    <row r="161" spans="1:2" x14ac:dyDescent="0.35">
      <c r="A161">
        <f t="shared" si="2"/>
        <v>158</v>
      </c>
      <c r="B161" s="23">
        <v>519.53757525984099</v>
      </c>
    </row>
    <row r="162" spans="1:2" x14ac:dyDescent="0.35">
      <c r="A162">
        <f t="shared" si="2"/>
        <v>159</v>
      </c>
      <c r="B162" s="23">
        <v>365.25149027859334</v>
      </c>
    </row>
    <row r="163" spans="1:2" x14ac:dyDescent="0.35">
      <c r="A163">
        <f t="shared" si="2"/>
        <v>160</v>
      </c>
      <c r="B163" s="23">
        <v>450.86433038560386</v>
      </c>
    </row>
    <row r="164" spans="1:2" x14ac:dyDescent="0.35">
      <c r="A164">
        <f t="shared" si="2"/>
        <v>161</v>
      </c>
      <c r="B164" s="23">
        <v>272.90212728087158</v>
      </c>
    </row>
    <row r="165" spans="1:2" x14ac:dyDescent="0.35">
      <c r="A165">
        <f t="shared" si="2"/>
        <v>162</v>
      </c>
      <c r="B165" s="23">
        <v>506.57747650977046</v>
      </c>
    </row>
    <row r="166" spans="1:2" x14ac:dyDescent="0.35">
      <c r="A166">
        <f t="shared" si="2"/>
        <v>163</v>
      </c>
      <c r="B166" s="23">
        <v>207.51869723366048</v>
      </c>
    </row>
    <row r="167" spans="1:2" x14ac:dyDescent="0.35">
      <c r="A167">
        <f t="shared" si="2"/>
        <v>164</v>
      </c>
      <c r="B167" s="23">
        <v>569.6728692807061</v>
      </c>
    </row>
    <row r="168" spans="1:2" x14ac:dyDescent="0.35">
      <c r="A168">
        <f t="shared" si="2"/>
        <v>165</v>
      </c>
      <c r="B168" s="23">
        <v>582.28422972397948</v>
      </c>
    </row>
    <row r="169" spans="1:2" x14ac:dyDescent="0.35">
      <c r="A169">
        <f t="shared" si="2"/>
        <v>166</v>
      </c>
      <c r="B169" s="23">
        <v>566.76513235435561</v>
      </c>
    </row>
    <row r="170" spans="1:2" x14ac:dyDescent="0.35">
      <c r="A170">
        <f t="shared" si="2"/>
        <v>167</v>
      </c>
      <c r="B170" s="23">
        <v>247.26023323840747</v>
      </c>
    </row>
    <row r="171" spans="1:2" x14ac:dyDescent="0.35">
      <c r="A171">
        <f t="shared" si="2"/>
        <v>168</v>
      </c>
      <c r="B171" s="23">
        <v>369.38030203068939</v>
      </c>
    </row>
    <row r="172" spans="1:2" x14ac:dyDescent="0.35">
      <c r="A172">
        <f t="shared" si="2"/>
        <v>169</v>
      </c>
      <c r="B172" s="23">
        <v>325.14302690927047</v>
      </c>
    </row>
    <row r="173" spans="1:2" x14ac:dyDescent="0.35">
      <c r="A173">
        <f t="shared" si="2"/>
        <v>170</v>
      </c>
      <c r="B173" s="23">
        <v>482.59558765426846</v>
      </c>
    </row>
    <row r="174" spans="1:2" x14ac:dyDescent="0.35">
      <c r="A174">
        <f t="shared" si="2"/>
        <v>171</v>
      </c>
      <c r="B174" s="23">
        <v>245.91805808862293</v>
      </c>
    </row>
    <row r="175" spans="1:2" x14ac:dyDescent="0.35">
      <c r="A175">
        <f t="shared" si="2"/>
        <v>172</v>
      </c>
      <c r="B175" s="23">
        <v>305.08337203950771</v>
      </c>
    </row>
    <row r="176" spans="1:2" x14ac:dyDescent="0.35">
      <c r="A176">
        <f t="shared" si="2"/>
        <v>173</v>
      </c>
      <c r="B176" s="23">
        <v>482.78774351439677</v>
      </c>
    </row>
    <row r="177" spans="1:2" x14ac:dyDescent="0.35">
      <c r="A177">
        <f t="shared" si="2"/>
        <v>174</v>
      </c>
      <c r="B177" s="23">
        <v>438.96991593537746</v>
      </c>
    </row>
    <row r="178" spans="1:2" x14ac:dyDescent="0.35">
      <c r="A178">
        <f t="shared" si="2"/>
        <v>175</v>
      </c>
      <c r="B178" s="23">
        <v>363.96819461493385</v>
      </c>
    </row>
    <row r="179" spans="1:2" x14ac:dyDescent="0.35">
      <c r="A179">
        <f t="shared" si="2"/>
        <v>176</v>
      </c>
      <c r="B179" s="23">
        <v>310.48740952848061</v>
      </c>
    </row>
    <row r="180" spans="1:2" x14ac:dyDescent="0.35">
      <c r="A180">
        <f t="shared" si="2"/>
        <v>177</v>
      </c>
      <c r="B180" s="23">
        <v>513.98397613126428</v>
      </c>
    </row>
    <row r="181" spans="1:2" x14ac:dyDescent="0.35">
      <c r="A181">
        <f t="shared" si="2"/>
        <v>178</v>
      </c>
      <c r="B181" s="23">
        <v>419.94927724308076</v>
      </c>
    </row>
    <row r="182" spans="1:2" x14ac:dyDescent="0.35">
      <c r="A182">
        <f t="shared" si="2"/>
        <v>179</v>
      </c>
      <c r="B182" s="23">
        <v>118.78512852833524</v>
      </c>
    </row>
    <row r="183" spans="1:2" x14ac:dyDescent="0.35">
      <c r="A183">
        <f t="shared" si="2"/>
        <v>180</v>
      </c>
      <c r="B183" s="23">
        <v>555.85388178691437</v>
      </c>
    </row>
    <row r="184" spans="1:2" x14ac:dyDescent="0.35">
      <c r="A184">
        <f t="shared" si="2"/>
        <v>181</v>
      </c>
      <c r="B184" s="23">
        <v>552.93306901470999</v>
      </c>
    </row>
    <row r="185" spans="1:2" x14ac:dyDescent="0.35">
      <c r="A185">
        <f t="shared" si="2"/>
        <v>182</v>
      </c>
      <c r="B185" s="23">
        <v>248.02895871860187</v>
      </c>
    </row>
    <row r="186" spans="1:2" x14ac:dyDescent="0.35">
      <c r="A186">
        <f t="shared" si="2"/>
        <v>183</v>
      </c>
      <c r="B186" s="23">
        <v>158.84267595291567</v>
      </c>
    </row>
    <row r="187" spans="1:2" x14ac:dyDescent="0.35">
      <c r="A187">
        <f t="shared" si="2"/>
        <v>184</v>
      </c>
      <c r="B187" s="23">
        <v>292.11304185564637</v>
      </c>
    </row>
    <row r="188" spans="1:2" x14ac:dyDescent="0.35">
      <c r="A188">
        <f t="shared" si="2"/>
        <v>185</v>
      </c>
      <c r="B188" s="23">
        <v>354.86233634475076</v>
      </c>
    </row>
    <row r="189" spans="1:2" x14ac:dyDescent="0.35">
      <c r="A189">
        <f t="shared" si="2"/>
        <v>186</v>
      </c>
      <c r="B189" s="23">
        <v>360.20885793721618</v>
      </c>
    </row>
    <row r="190" spans="1:2" x14ac:dyDescent="0.35">
      <c r="A190">
        <f t="shared" si="2"/>
        <v>187</v>
      </c>
      <c r="B190" s="23">
        <v>389.34991619010066</v>
      </c>
    </row>
    <row r="191" spans="1:2" x14ac:dyDescent="0.35">
      <c r="A191">
        <f t="shared" si="2"/>
        <v>188</v>
      </c>
      <c r="B191" s="23">
        <v>122.09342973639039</v>
      </c>
    </row>
    <row r="192" spans="1:2" x14ac:dyDescent="0.35">
      <c r="A192">
        <f t="shared" si="2"/>
        <v>189</v>
      </c>
      <c r="B192" s="23">
        <v>274.70069420979388</v>
      </c>
    </row>
    <row r="193" spans="1:2" x14ac:dyDescent="0.35">
      <c r="A193">
        <f t="shared" si="2"/>
        <v>190</v>
      </c>
      <c r="B193" s="23">
        <v>340.43900320476598</v>
      </c>
    </row>
    <row r="194" spans="1:2" x14ac:dyDescent="0.35">
      <c r="A194">
        <f t="shared" si="2"/>
        <v>191</v>
      </c>
      <c r="B194" s="23">
        <v>424.21822806509294</v>
      </c>
    </row>
    <row r="195" spans="1:2" x14ac:dyDescent="0.35">
      <c r="A195">
        <f t="shared" si="2"/>
        <v>192</v>
      </c>
      <c r="B195" s="23">
        <v>454.06541746799036</v>
      </c>
    </row>
    <row r="196" spans="1:2" x14ac:dyDescent="0.35">
      <c r="A196">
        <f t="shared" si="2"/>
        <v>193</v>
      </c>
      <c r="B196" s="23">
        <v>551.89744241718586</v>
      </c>
    </row>
    <row r="197" spans="1:2" x14ac:dyDescent="0.35">
      <c r="A197">
        <f t="shared" si="2"/>
        <v>194</v>
      </c>
      <c r="B197" s="23">
        <v>562.23441509202337</v>
      </c>
    </row>
    <row r="198" spans="1:2" x14ac:dyDescent="0.35">
      <c r="A198">
        <f t="shared" si="2"/>
        <v>195</v>
      </c>
      <c r="B198" s="23">
        <v>169.52706120202862</v>
      </c>
    </row>
    <row r="199" spans="1:2" x14ac:dyDescent="0.35">
      <c r="A199">
        <f t="shared" ref="A199:A262" si="3">A198+1</f>
        <v>196</v>
      </c>
      <c r="B199" s="23">
        <v>355.35780852844039</v>
      </c>
    </row>
    <row r="200" spans="1:2" x14ac:dyDescent="0.35">
      <c r="A200">
        <f t="shared" si="3"/>
        <v>197</v>
      </c>
      <c r="B200" s="23">
        <v>305.84454722556478</v>
      </c>
    </row>
    <row r="201" spans="1:2" x14ac:dyDescent="0.35">
      <c r="A201">
        <f t="shared" si="3"/>
        <v>198</v>
      </c>
      <c r="B201" s="23">
        <v>374.9460614646801</v>
      </c>
    </row>
    <row r="202" spans="1:2" x14ac:dyDescent="0.35">
      <c r="A202">
        <f t="shared" si="3"/>
        <v>199</v>
      </c>
      <c r="B202" s="23">
        <v>186.8034571437513</v>
      </c>
    </row>
    <row r="203" spans="1:2" x14ac:dyDescent="0.35">
      <c r="A203">
        <f t="shared" si="3"/>
        <v>200</v>
      </c>
      <c r="B203" s="23">
        <v>462.06640038164574</v>
      </c>
    </row>
    <row r="204" spans="1:2" x14ac:dyDescent="0.35">
      <c r="A204">
        <f t="shared" si="3"/>
        <v>201</v>
      </c>
      <c r="B204" s="23">
        <v>351.34203205452712</v>
      </c>
    </row>
    <row r="205" spans="1:2" x14ac:dyDescent="0.35">
      <c r="A205">
        <f t="shared" si="3"/>
        <v>202</v>
      </c>
      <c r="B205" s="23">
        <v>247.02732245538854</v>
      </c>
    </row>
    <row r="206" spans="1:2" x14ac:dyDescent="0.35">
      <c r="A206">
        <f t="shared" si="3"/>
        <v>203</v>
      </c>
      <c r="B206" s="23">
        <v>472.78265552163623</v>
      </c>
    </row>
    <row r="207" spans="1:2" x14ac:dyDescent="0.35">
      <c r="A207">
        <f t="shared" si="3"/>
        <v>204</v>
      </c>
      <c r="B207" s="23">
        <v>143.4757037076032</v>
      </c>
    </row>
    <row r="208" spans="1:2" x14ac:dyDescent="0.35">
      <c r="A208">
        <f t="shared" si="3"/>
        <v>205</v>
      </c>
      <c r="B208" s="23">
        <v>379.48975305166829</v>
      </c>
    </row>
    <row r="209" spans="1:2" x14ac:dyDescent="0.35">
      <c r="A209">
        <f t="shared" si="3"/>
        <v>206</v>
      </c>
      <c r="B209" s="23">
        <v>227.40392948575501</v>
      </c>
    </row>
    <row r="210" spans="1:2" x14ac:dyDescent="0.35">
      <c r="A210">
        <f t="shared" si="3"/>
        <v>207</v>
      </c>
      <c r="B210" s="23">
        <v>582.96411873624243</v>
      </c>
    </row>
    <row r="211" spans="1:2" x14ac:dyDescent="0.35">
      <c r="A211">
        <f t="shared" si="3"/>
        <v>208</v>
      </c>
      <c r="B211" s="23">
        <v>503.81008718850654</v>
      </c>
    </row>
    <row r="212" spans="1:2" x14ac:dyDescent="0.35">
      <c r="A212">
        <f t="shared" si="3"/>
        <v>209</v>
      </c>
      <c r="B212" s="23">
        <v>261.79421925185784</v>
      </c>
    </row>
    <row r="213" spans="1:2" x14ac:dyDescent="0.35">
      <c r="A213">
        <f t="shared" si="3"/>
        <v>210</v>
      </c>
      <c r="B213" s="23">
        <v>169.05766257160613</v>
      </c>
    </row>
    <row r="214" spans="1:2" x14ac:dyDescent="0.35">
      <c r="A214">
        <f t="shared" si="3"/>
        <v>211</v>
      </c>
      <c r="B214" s="23">
        <v>362.0554999126054</v>
      </c>
    </row>
    <row r="215" spans="1:2" x14ac:dyDescent="0.35">
      <c r="A215">
        <f t="shared" si="3"/>
        <v>212</v>
      </c>
      <c r="B215" s="23">
        <v>446.63359488331304</v>
      </c>
    </row>
    <row r="216" spans="1:2" x14ac:dyDescent="0.35">
      <c r="A216">
        <f t="shared" si="3"/>
        <v>213</v>
      </c>
      <c r="B216" s="23">
        <v>199.50866305359645</v>
      </c>
    </row>
    <row r="217" spans="1:2" x14ac:dyDescent="0.35">
      <c r="A217">
        <f t="shared" si="3"/>
        <v>214</v>
      </c>
      <c r="B217" s="23">
        <v>516.44418154522066</v>
      </c>
    </row>
    <row r="218" spans="1:2" x14ac:dyDescent="0.35">
      <c r="A218">
        <f t="shared" si="3"/>
        <v>215</v>
      </c>
      <c r="B218" s="23">
        <v>578.24914735242828</v>
      </c>
    </row>
    <row r="219" spans="1:2" x14ac:dyDescent="0.35">
      <c r="A219">
        <f t="shared" si="3"/>
        <v>216</v>
      </c>
      <c r="B219" s="23">
        <v>365.97401188657636</v>
      </c>
    </row>
    <row r="220" spans="1:2" x14ac:dyDescent="0.35">
      <c r="A220">
        <f t="shared" si="3"/>
        <v>217</v>
      </c>
      <c r="B220" s="23">
        <v>230.37478748016196</v>
      </c>
    </row>
    <row r="221" spans="1:2" x14ac:dyDescent="0.35">
      <c r="A221">
        <f t="shared" si="3"/>
        <v>218</v>
      </c>
      <c r="B221" s="23">
        <v>419.36558306290465</v>
      </c>
    </row>
    <row r="222" spans="1:2" x14ac:dyDescent="0.35">
      <c r="A222">
        <f t="shared" si="3"/>
        <v>219</v>
      </c>
      <c r="B222" s="23">
        <v>127.95737760320893</v>
      </c>
    </row>
    <row r="223" spans="1:2" x14ac:dyDescent="0.35">
      <c r="A223">
        <f t="shared" si="3"/>
        <v>220</v>
      </c>
      <c r="B223" s="23">
        <v>112.79792994556892</v>
      </c>
    </row>
    <row r="224" spans="1:2" x14ac:dyDescent="0.35">
      <c r="A224">
        <f t="shared" si="3"/>
        <v>221</v>
      </c>
      <c r="B224" s="23">
        <v>361.58985848283641</v>
      </c>
    </row>
    <row r="225" spans="1:2" x14ac:dyDescent="0.35">
      <c r="A225">
        <f t="shared" si="3"/>
        <v>222</v>
      </c>
      <c r="B225" s="23">
        <v>150.04115314589407</v>
      </c>
    </row>
    <row r="226" spans="1:2" x14ac:dyDescent="0.35">
      <c r="A226">
        <f t="shared" si="3"/>
        <v>223</v>
      </c>
      <c r="B226" s="23">
        <v>321.7674667084774</v>
      </c>
    </row>
    <row r="227" spans="1:2" x14ac:dyDescent="0.35">
      <c r="A227">
        <f t="shared" si="3"/>
        <v>224</v>
      </c>
      <c r="B227" s="23">
        <v>130.52970573644095</v>
      </c>
    </row>
    <row r="228" spans="1:2" x14ac:dyDescent="0.35">
      <c r="A228">
        <f t="shared" si="3"/>
        <v>225</v>
      </c>
      <c r="B228" s="23">
        <v>254.35168433437067</v>
      </c>
    </row>
    <row r="229" spans="1:2" x14ac:dyDescent="0.35">
      <c r="A229">
        <f t="shared" si="3"/>
        <v>226</v>
      </c>
      <c r="B229" s="23">
        <v>124.01048077733195</v>
      </c>
    </row>
    <row r="230" spans="1:2" x14ac:dyDescent="0.35">
      <c r="A230">
        <f t="shared" si="3"/>
        <v>227</v>
      </c>
      <c r="B230" s="23">
        <v>392.24409521108521</v>
      </c>
    </row>
    <row r="231" spans="1:2" x14ac:dyDescent="0.35">
      <c r="A231">
        <f t="shared" si="3"/>
        <v>228</v>
      </c>
      <c r="B231" s="23">
        <v>190.23103078562332</v>
      </c>
    </row>
    <row r="232" spans="1:2" x14ac:dyDescent="0.35">
      <c r="A232">
        <f t="shared" si="3"/>
        <v>229</v>
      </c>
      <c r="B232" s="23">
        <v>209.302532596107</v>
      </c>
    </row>
    <row r="233" spans="1:2" x14ac:dyDescent="0.35">
      <c r="A233">
        <f t="shared" si="3"/>
        <v>230</v>
      </c>
      <c r="B233" s="23">
        <v>471.83016153913132</v>
      </c>
    </row>
    <row r="234" spans="1:2" x14ac:dyDescent="0.35">
      <c r="A234">
        <f t="shared" si="3"/>
        <v>231</v>
      </c>
      <c r="B234" s="23">
        <v>548.80725752413889</v>
      </c>
    </row>
    <row r="235" spans="1:2" x14ac:dyDescent="0.35">
      <c r="A235">
        <f t="shared" si="3"/>
        <v>232</v>
      </c>
      <c r="B235" s="23">
        <v>257.80260810203748</v>
      </c>
    </row>
    <row r="236" spans="1:2" x14ac:dyDescent="0.35">
      <c r="A236">
        <f t="shared" si="3"/>
        <v>233</v>
      </c>
      <c r="B236" s="23">
        <v>273.04169655691021</v>
      </c>
    </row>
    <row r="237" spans="1:2" x14ac:dyDescent="0.35">
      <c r="A237">
        <f t="shared" si="3"/>
        <v>234</v>
      </c>
      <c r="B237" s="23">
        <v>256.93355363811594</v>
      </c>
    </row>
    <row r="238" spans="1:2" x14ac:dyDescent="0.35">
      <c r="A238">
        <f t="shared" si="3"/>
        <v>235</v>
      </c>
      <c r="B238" s="23">
        <v>518.25821883803712</v>
      </c>
    </row>
    <row r="239" spans="1:2" x14ac:dyDescent="0.35">
      <c r="A239">
        <f t="shared" si="3"/>
        <v>236</v>
      </c>
      <c r="B239" s="23">
        <v>220.49136869985153</v>
      </c>
    </row>
    <row r="240" spans="1:2" x14ac:dyDescent="0.35">
      <c r="A240">
        <f t="shared" si="3"/>
        <v>237</v>
      </c>
      <c r="B240" s="23">
        <v>379.8866218986762</v>
      </c>
    </row>
    <row r="241" spans="1:2" x14ac:dyDescent="0.35">
      <c r="A241">
        <f t="shared" si="3"/>
        <v>238</v>
      </c>
      <c r="B241" s="23">
        <v>171.25538095377411</v>
      </c>
    </row>
    <row r="242" spans="1:2" x14ac:dyDescent="0.35">
      <c r="A242">
        <f t="shared" si="3"/>
        <v>239</v>
      </c>
      <c r="B242" s="23">
        <v>587.85194447714025</v>
      </c>
    </row>
    <row r="243" spans="1:2" x14ac:dyDescent="0.35">
      <c r="A243">
        <f t="shared" si="3"/>
        <v>240</v>
      </c>
      <c r="B243" s="23">
        <v>588.24670248624398</v>
      </c>
    </row>
    <row r="244" spans="1:2" x14ac:dyDescent="0.35">
      <c r="A244">
        <f t="shared" si="3"/>
        <v>241</v>
      </c>
      <c r="B244" s="23">
        <v>505.93968786894584</v>
      </c>
    </row>
    <row r="245" spans="1:2" x14ac:dyDescent="0.35">
      <c r="A245">
        <f t="shared" si="3"/>
        <v>242</v>
      </c>
      <c r="B245" s="23">
        <v>118.08575427583796</v>
      </c>
    </row>
    <row r="246" spans="1:2" x14ac:dyDescent="0.35">
      <c r="A246">
        <f t="shared" si="3"/>
        <v>243</v>
      </c>
      <c r="B246" s="23">
        <v>600.91298717372831</v>
      </c>
    </row>
    <row r="247" spans="1:2" x14ac:dyDescent="0.35">
      <c r="A247">
        <f t="shared" si="3"/>
        <v>244</v>
      </c>
      <c r="B247" s="23">
        <v>597.23498259302073</v>
      </c>
    </row>
    <row r="248" spans="1:2" x14ac:dyDescent="0.35">
      <c r="A248">
        <f t="shared" si="3"/>
        <v>245</v>
      </c>
      <c r="B248" s="23">
        <v>160.51695612849397</v>
      </c>
    </row>
    <row r="249" spans="1:2" x14ac:dyDescent="0.35">
      <c r="A249">
        <f t="shared" si="3"/>
        <v>246</v>
      </c>
      <c r="B249" s="23">
        <v>211.35585223030824</v>
      </c>
    </row>
    <row r="250" spans="1:2" x14ac:dyDescent="0.35">
      <c r="A250">
        <f t="shared" si="3"/>
        <v>247</v>
      </c>
      <c r="B250" s="23">
        <v>333.04610600588103</v>
      </c>
    </row>
    <row r="251" spans="1:2" x14ac:dyDescent="0.35">
      <c r="A251">
        <f t="shared" si="3"/>
        <v>248</v>
      </c>
      <c r="B251" s="23">
        <v>403.64432214900205</v>
      </c>
    </row>
    <row r="252" spans="1:2" x14ac:dyDescent="0.35">
      <c r="A252">
        <f t="shared" si="3"/>
        <v>249</v>
      </c>
      <c r="B252" s="23">
        <v>108.36337484369986</v>
      </c>
    </row>
    <row r="253" spans="1:2" x14ac:dyDescent="0.35">
      <c r="A253">
        <f t="shared" si="3"/>
        <v>250</v>
      </c>
      <c r="B253" s="23">
        <v>168.26642594154507</v>
      </c>
    </row>
    <row r="254" spans="1:2" x14ac:dyDescent="0.35">
      <c r="A254">
        <f t="shared" si="3"/>
        <v>251</v>
      </c>
      <c r="B254" s="23">
        <v>354.72838519377149</v>
      </c>
    </row>
    <row r="255" spans="1:2" x14ac:dyDescent="0.35">
      <c r="A255">
        <f t="shared" si="3"/>
        <v>252</v>
      </c>
      <c r="B255" s="23">
        <v>370.50495412225683</v>
      </c>
    </row>
    <row r="256" spans="1:2" x14ac:dyDescent="0.35">
      <c r="A256">
        <f t="shared" si="3"/>
        <v>253</v>
      </c>
      <c r="B256" s="23">
        <v>124.39811057642446</v>
      </c>
    </row>
    <row r="257" spans="1:2" x14ac:dyDescent="0.35">
      <c r="A257">
        <f t="shared" si="3"/>
        <v>254</v>
      </c>
      <c r="B257" s="23">
        <v>285.11503612847673</v>
      </c>
    </row>
    <row r="258" spans="1:2" x14ac:dyDescent="0.35">
      <c r="A258">
        <f t="shared" si="3"/>
        <v>255</v>
      </c>
      <c r="B258" s="23">
        <v>476.39674686083288</v>
      </c>
    </row>
    <row r="259" spans="1:2" x14ac:dyDescent="0.35">
      <c r="A259">
        <f t="shared" si="3"/>
        <v>256</v>
      </c>
      <c r="B259" s="23">
        <v>480.50193650503445</v>
      </c>
    </row>
    <row r="260" spans="1:2" x14ac:dyDescent="0.35">
      <c r="A260">
        <f t="shared" si="3"/>
        <v>257</v>
      </c>
      <c r="B260" s="23">
        <v>355.20910002118643</v>
      </c>
    </row>
    <row r="261" spans="1:2" x14ac:dyDescent="0.35">
      <c r="A261">
        <f t="shared" si="3"/>
        <v>258</v>
      </c>
      <c r="B261" s="23">
        <v>234.8519370566801</v>
      </c>
    </row>
    <row r="262" spans="1:2" x14ac:dyDescent="0.35">
      <c r="A262">
        <f t="shared" si="3"/>
        <v>259</v>
      </c>
      <c r="B262" s="23">
        <v>160.76458016695418</v>
      </c>
    </row>
    <row r="263" spans="1:2" x14ac:dyDescent="0.35">
      <c r="A263">
        <f t="shared" ref="A263:A326" si="4">A262+1</f>
        <v>260</v>
      </c>
      <c r="B263" s="23">
        <v>158.44993010553469</v>
      </c>
    </row>
    <row r="264" spans="1:2" x14ac:dyDescent="0.35">
      <c r="A264">
        <f t="shared" si="4"/>
        <v>261</v>
      </c>
      <c r="B264" s="23">
        <v>414.10654065648248</v>
      </c>
    </row>
    <row r="265" spans="1:2" x14ac:dyDescent="0.35">
      <c r="A265">
        <f t="shared" si="4"/>
        <v>262</v>
      </c>
      <c r="B265" s="23">
        <v>300.27082570260387</v>
      </c>
    </row>
    <row r="266" spans="1:2" x14ac:dyDescent="0.35">
      <c r="A266">
        <f t="shared" si="4"/>
        <v>263</v>
      </c>
      <c r="B266" s="23">
        <v>283.83074379195375</v>
      </c>
    </row>
    <row r="267" spans="1:2" x14ac:dyDescent="0.35">
      <c r="A267">
        <f t="shared" si="4"/>
        <v>264</v>
      </c>
      <c r="B267" s="23">
        <v>146.41445663818271</v>
      </c>
    </row>
    <row r="268" spans="1:2" x14ac:dyDescent="0.35">
      <c r="A268">
        <f t="shared" si="4"/>
        <v>265</v>
      </c>
      <c r="B268" s="23">
        <v>348.07039420171583</v>
      </c>
    </row>
    <row r="269" spans="1:2" x14ac:dyDescent="0.35">
      <c r="A269">
        <f t="shared" si="4"/>
        <v>266</v>
      </c>
      <c r="B269" s="23">
        <v>471.65317803300809</v>
      </c>
    </row>
    <row r="270" spans="1:2" x14ac:dyDescent="0.35">
      <c r="A270">
        <f t="shared" si="4"/>
        <v>267</v>
      </c>
      <c r="B270" s="23">
        <v>395.89605899214814</v>
      </c>
    </row>
    <row r="271" spans="1:2" x14ac:dyDescent="0.35">
      <c r="A271">
        <f t="shared" si="4"/>
        <v>268</v>
      </c>
      <c r="B271" s="23">
        <v>321.07347384659522</v>
      </c>
    </row>
    <row r="272" spans="1:2" x14ac:dyDescent="0.35">
      <c r="A272">
        <f t="shared" si="4"/>
        <v>269</v>
      </c>
      <c r="B272" s="23">
        <v>114.43448508778177</v>
      </c>
    </row>
    <row r="273" spans="1:2" x14ac:dyDescent="0.35">
      <c r="A273">
        <f t="shared" si="4"/>
        <v>270</v>
      </c>
      <c r="B273" s="23">
        <v>561.18960731433378</v>
      </c>
    </row>
    <row r="274" spans="1:2" x14ac:dyDescent="0.35">
      <c r="A274">
        <f t="shared" si="4"/>
        <v>271</v>
      </c>
      <c r="B274" s="23">
        <v>286.50844933117457</v>
      </c>
    </row>
    <row r="275" spans="1:2" x14ac:dyDescent="0.35">
      <c r="A275">
        <f t="shared" si="4"/>
        <v>272</v>
      </c>
      <c r="B275" s="23">
        <v>502.33070674907111</v>
      </c>
    </row>
    <row r="276" spans="1:2" x14ac:dyDescent="0.35">
      <c r="A276">
        <f t="shared" si="4"/>
        <v>273</v>
      </c>
      <c r="B276" s="23">
        <v>587.01713993122303</v>
      </c>
    </row>
    <row r="277" spans="1:2" x14ac:dyDescent="0.35">
      <c r="A277">
        <f t="shared" si="4"/>
        <v>274</v>
      </c>
      <c r="B277" s="23">
        <v>411.05213273983435</v>
      </c>
    </row>
    <row r="278" spans="1:2" x14ac:dyDescent="0.35">
      <c r="A278">
        <f t="shared" si="4"/>
        <v>275</v>
      </c>
      <c r="B278" s="23">
        <v>398.66306566201087</v>
      </c>
    </row>
    <row r="279" spans="1:2" x14ac:dyDescent="0.35">
      <c r="A279">
        <f t="shared" si="4"/>
        <v>276</v>
      </c>
      <c r="B279" s="23">
        <v>165.0748294960587</v>
      </c>
    </row>
    <row r="280" spans="1:2" x14ac:dyDescent="0.35">
      <c r="A280">
        <f t="shared" si="4"/>
        <v>277</v>
      </c>
      <c r="B280" s="23">
        <v>116.01235661653941</v>
      </c>
    </row>
    <row r="281" spans="1:2" x14ac:dyDescent="0.35">
      <c r="A281">
        <f t="shared" si="4"/>
        <v>278</v>
      </c>
      <c r="B281" s="23">
        <v>239.40557872336043</v>
      </c>
    </row>
    <row r="282" spans="1:2" x14ac:dyDescent="0.35">
      <c r="A282">
        <f t="shared" si="4"/>
        <v>279</v>
      </c>
      <c r="B282" s="23">
        <v>542.37143147873007</v>
      </c>
    </row>
    <row r="283" spans="1:2" x14ac:dyDescent="0.35">
      <c r="A283">
        <f t="shared" si="4"/>
        <v>280</v>
      </c>
      <c r="B283" s="23">
        <v>444.28988984845972</v>
      </c>
    </row>
    <row r="284" spans="1:2" x14ac:dyDescent="0.35">
      <c r="A284">
        <f t="shared" si="4"/>
        <v>281</v>
      </c>
      <c r="B284" s="23">
        <v>208.70912875150702</v>
      </c>
    </row>
    <row r="285" spans="1:2" x14ac:dyDescent="0.35">
      <c r="A285">
        <f t="shared" si="4"/>
        <v>282</v>
      </c>
      <c r="B285" s="23">
        <v>301.93778045477785</v>
      </c>
    </row>
    <row r="286" spans="1:2" x14ac:dyDescent="0.35">
      <c r="A286">
        <f t="shared" si="4"/>
        <v>283</v>
      </c>
      <c r="B286" s="23">
        <v>417.76919747522959</v>
      </c>
    </row>
    <row r="287" spans="1:2" x14ac:dyDescent="0.35">
      <c r="A287">
        <f t="shared" si="4"/>
        <v>284</v>
      </c>
      <c r="B287" s="23">
        <v>271.89838386785675</v>
      </c>
    </row>
    <row r="288" spans="1:2" x14ac:dyDescent="0.35">
      <c r="A288">
        <f t="shared" si="4"/>
        <v>285</v>
      </c>
      <c r="B288" s="23">
        <v>207.9626035337335</v>
      </c>
    </row>
    <row r="289" spans="1:2" x14ac:dyDescent="0.35">
      <c r="A289">
        <f t="shared" si="4"/>
        <v>286</v>
      </c>
      <c r="B289" s="23">
        <v>376.38492144246385</v>
      </c>
    </row>
    <row r="290" spans="1:2" x14ac:dyDescent="0.35">
      <c r="A290">
        <f t="shared" si="4"/>
        <v>287</v>
      </c>
      <c r="B290" s="23">
        <v>340.50208556406932</v>
      </c>
    </row>
    <row r="291" spans="1:2" x14ac:dyDescent="0.35">
      <c r="A291">
        <f t="shared" si="4"/>
        <v>288</v>
      </c>
      <c r="B291" s="23">
        <v>122.44756936497188</v>
      </c>
    </row>
    <row r="292" spans="1:2" x14ac:dyDescent="0.35">
      <c r="A292">
        <f t="shared" si="4"/>
        <v>289</v>
      </c>
      <c r="B292" s="23">
        <v>399.71657941479293</v>
      </c>
    </row>
    <row r="293" spans="1:2" x14ac:dyDescent="0.35">
      <c r="A293">
        <f t="shared" si="4"/>
        <v>290</v>
      </c>
      <c r="B293" s="23">
        <v>204.43375334559099</v>
      </c>
    </row>
    <row r="294" spans="1:2" x14ac:dyDescent="0.35">
      <c r="A294">
        <f t="shared" si="4"/>
        <v>291</v>
      </c>
      <c r="B294" s="23">
        <v>222.6150146849667</v>
      </c>
    </row>
    <row r="295" spans="1:2" x14ac:dyDescent="0.35">
      <c r="A295">
        <f t="shared" si="4"/>
        <v>292</v>
      </c>
      <c r="B295" s="23">
        <v>140.93395128074681</v>
      </c>
    </row>
    <row r="296" spans="1:2" x14ac:dyDescent="0.35">
      <c r="A296">
        <f t="shared" si="4"/>
        <v>293</v>
      </c>
      <c r="B296" s="23">
        <v>312.30168772564286</v>
      </c>
    </row>
    <row r="297" spans="1:2" x14ac:dyDescent="0.35">
      <c r="A297">
        <f t="shared" si="4"/>
        <v>294</v>
      </c>
      <c r="B297" s="23">
        <v>471.86900040474819</v>
      </c>
    </row>
    <row r="298" spans="1:2" x14ac:dyDescent="0.35">
      <c r="A298">
        <f t="shared" si="4"/>
        <v>295</v>
      </c>
      <c r="B298" s="23">
        <v>200.25140223700134</v>
      </c>
    </row>
    <row r="299" spans="1:2" x14ac:dyDescent="0.35">
      <c r="A299">
        <f t="shared" si="4"/>
        <v>296</v>
      </c>
      <c r="B299" s="23">
        <v>117.99844569303364</v>
      </c>
    </row>
    <row r="300" spans="1:2" x14ac:dyDescent="0.35">
      <c r="A300">
        <f t="shared" si="4"/>
        <v>297</v>
      </c>
      <c r="B300" s="23">
        <v>179.73265441858058</v>
      </c>
    </row>
    <row r="301" spans="1:2" x14ac:dyDescent="0.35">
      <c r="A301">
        <f t="shared" si="4"/>
        <v>298</v>
      </c>
      <c r="B301" s="23">
        <v>413.32425236750339</v>
      </c>
    </row>
    <row r="302" spans="1:2" x14ac:dyDescent="0.35">
      <c r="A302">
        <f t="shared" si="4"/>
        <v>299</v>
      </c>
      <c r="B302" s="23">
        <v>341.11146827965558</v>
      </c>
    </row>
    <row r="303" spans="1:2" x14ac:dyDescent="0.35">
      <c r="A303">
        <f t="shared" si="4"/>
        <v>300</v>
      </c>
      <c r="B303" s="23">
        <v>471.30294649430613</v>
      </c>
    </row>
    <row r="304" spans="1:2" x14ac:dyDescent="0.35">
      <c r="A304">
        <f t="shared" si="4"/>
        <v>301</v>
      </c>
      <c r="B304" s="23">
        <v>307.28273779436176</v>
      </c>
    </row>
    <row r="305" spans="1:2" x14ac:dyDescent="0.35">
      <c r="A305">
        <f t="shared" si="4"/>
        <v>302</v>
      </c>
      <c r="B305" s="23">
        <v>223.83251279084976</v>
      </c>
    </row>
    <row r="306" spans="1:2" x14ac:dyDescent="0.35">
      <c r="A306">
        <f t="shared" si="4"/>
        <v>303</v>
      </c>
      <c r="B306" s="23">
        <v>249.28613243889325</v>
      </c>
    </row>
    <row r="307" spans="1:2" x14ac:dyDescent="0.35">
      <c r="A307">
        <f t="shared" si="4"/>
        <v>304</v>
      </c>
      <c r="B307" s="23">
        <v>426.98979231503341</v>
      </c>
    </row>
    <row r="308" spans="1:2" x14ac:dyDescent="0.35">
      <c r="A308">
        <f t="shared" si="4"/>
        <v>305</v>
      </c>
      <c r="B308" s="23">
        <v>596.79089428881628</v>
      </c>
    </row>
    <row r="309" spans="1:2" x14ac:dyDescent="0.35">
      <c r="A309">
        <f t="shared" si="4"/>
        <v>306</v>
      </c>
      <c r="B309" s="23">
        <v>178.76949273631564</v>
      </c>
    </row>
    <row r="310" spans="1:2" x14ac:dyDescent="0.35">
      <c r="A310">
        <f t="shared" si="4"/>
        <v>307</v>
      </c>
      <c r="B310" s="23">
        <v>313.19128908093143</v>
      </c>
    </row>
    <row r="311" spans="1:2" x14ac:dyDescent="0.35">
      <c r="A311">
        <f t="shared" si="4"/>
        <v>308</v>
      </c>
      <c r="B311" s="23">
        <v>384.2678877310808</v>
      </c>
    </row>
    <row r="312" spans="1:2" x14ac:dyDescent="0.35">
      <c r="A312">
        <f t="shared" si="4"/>
        <v>309</v>
      </c>
      <c r="B312" s="23">
        <v>457.03842957573937</v>
      </c>
    </row>
    <row r="313" spans="1:2" x14ac:dyDescent="0.35">
      <c r="A313">
        <f t="shared" si="4"/>
        <v>310</v>
      </c>
      <c r="B313" s="23">
        <v>563.5987594247099</v>
      </c>
    </row>
    <row r="314" spans="1:2" x14ac:dyDescent="0.35">
      <c r="A314">
        <f t="shared" si="4"/>
        <v>311</v>
      </c>
      <c r="B314" s="23">
        <v>303.62637694422625</v>
      </c>
    </row>
    <row r="315" spans="1:2" x14ac:dyDescent="0.35">
      <c r="A315">
        <f t="shared" si="4"/>
        <v>312</v>
      </c>
      <c r="B315" s="23">
        <v>481.56087186555561</v>
      </c>
    </row>
    <row r="316" spans="1:2" x14ac:dyDescent="0.35">
      <c r="A316">
        <f t="shared" si="4"/>
        <v>313</v>
      </c>
      <c r="B316" s="23">
        <v>112.2052974253984</v>
      </c>
    </row>
    <row r="317" spans="1:2" x14ac:dyDescent="0.35">
      <c r="A317">
        <f t="shared" si="4"/>
        <v>314</v>
      </c>
      <c r="B317" s="23">
        <v>162.67263449442021</v>
      </c>
    </row>
    <row r="318" spans="1:2" x14ac:dyDescent="0.35">
      <c r="A318">
        <f t="shared" si="4"/>
        <v>315</v>
      </c>
      <c r="B318" s="23">
        <v>301.83752013287642</v>
      </c>
    </row>
    <row r="319" spans="1:2" x14ac:dyDescent="0.35">
      <c r="A319">
        <f t="shared" si="4"/>
        <v>316</v>
      </c>
      <c r="B319" s="23">
        <v>508.69121589927511</v>
      </c>
    </row>
    <row r="320" spans="1:2" x14ac:dyDescent="0.35">
      <c r="A320">
        <f t="shared" si="4"/>
        <v>317</v>
      </c>
      <c r="B320" s="23">
        <v>258.95793732579273</v>
      </c>
    </row>
    <row r="321" spans="1:2" x14ac:dyDescent="0.35">
      <c r="A321">
        <f t="shared" si="4"/>
        <v>318</v>
      </c>
      <c r="B321" s="23">
        <v>346.06165290770593</v>
      </c>
    </row>
    <row r="322" spans="1:2" x14ac:dyDescent="0.35">
      <c r="A322">
        <f t="shared" si="4"/>
        <v>319</v>
      </c>
      <c r="B322" s="23">
        <v>362.80832166215481</v>
      </c>
    </row>
    <row r="323" spans="1:2" x14ac:dyDescent="0.35">
      <c r="A323">
        <f t="shared" si="4"/>
        <v>320</v>
      </c>
      <c r="B323" s="23">
        <v>580.4582840489694</v>
      </c>
    </row>
    <row r="324" spans="1:2" x14ac:dyDescent="0.35">
      <c r="A324">
        <f t="shared" si="4"/>
        <v>321</v>
      </c>
      <c r="B324" s="23">
        <v>114.96163090178733</v>
      </c>
    </row>
    <row r="325" spans="1:2" x14ac:dyDescent="0.35">
      <c r="A325">
        <f t="shared" si="4"/>
        <v>322</v>
      </c>
      <c r="B325" s="23">
        <v>436.44865166888093</v>
      </c>
    </row>
    <row r="326" spans="1:2" x14ac:dyDescent="0.35">
      <c r="A326">
        <f t="shared" si="4"/>
        <v>323</v>
      </c>
      <c r="B326" s="23">
        <v>391.52270490084487</v>
      </c>
    </row>
    <row r="327" spans="1:2" x14ac:dyDescent="0.35">
      <c r="A327">
        <f t="shared" ref="A327:A390" si="5">A326+1</f>
        <v>324</v>
      </c>
      <c r="B327" s="23">
        <v>120.1031353908128</v>
      </c>
    </row>
    <row r="328" spans="1:2" x14ac:dyDescent="0.35">
      <c r="A328">
        <f t="shared" si="5"/>
        <v>325</v>
      </c>
      <c r="B328" s="23">
        <v>525.15482806087823</v>
      </c>
    </row>
    <row r="329" spans="1:2" x14ac:dyDescent="0.35">
      <c r="A329">
        <f t="shared" si="5"/>
        <v>326</v>
      </c>
      <c r="B329" s="23">
        <v>210.73451115414318</v>
      </c>
    </row>
    <row r="330" spans="1:2" x14ac:dyDescent="0.35">
      <c r="A330">
        <f t="shared" si="5"/>
        <v>327</v>
      </c>
      <c r="B330" s="23">
        <v>148.42482025286569</v>
      </c>
    </row>
    <row r="331" spans="1:2" x14ac:dyDescent="0.35">
      <c r="A331">
        <f t="shared" si="5"/>
        <v>328</v>
      </c>
      <c r="B331" s="23">
        <v>161.79009713293789</v>
      </c>
    </row>
    <row r="332" spans="1:2" x14ac:dyDescent="0.35">
      <c r="A332">
        <f t="shared" si="5"/>
        <v>329</v>
      </c>
      <c r="B332" s="23">
        <v>121.20623775565464</v>
      </c>
    </row>
    <row r="333" spans="1:2" x14ac:dyDescent="0.35">
      <c r="A333">
        <f t="shared" si="5"/>
        <v>330</v>
      </c>
      <c r="B333" s="23">
        <v>118.13171880396817</v>
      </c>
    </row>
    <row r="334" spans="1:2" x14ac:dyDescent="0.35">
      <c r="A334">
        <f t="shared" si="5"/>
        <v>331</v>
      </c>
      <c r="B334" s="23">
        <v>499.32196558998334</v>
      </c>
    </row>
    <row r="335" spans="1:2" x14ac:dyDescent="0.35">
      <c r="A335">
        <f t="shared" si="5"/>
        <v>332</v>
      </c>
      <c r="B335" s="23">
        <v>352.86194312860704</v>
      </c>
    </row>
    <row r="336" spans="1:2" x14ac:dyDescent="0.35">
      <c r="A336">
        <f t="shared" si="5"/>
        <v>333</v>
      </c>
      <c r="B336" s="23">
        <v>534.42507848143907</v>
      </c>
    </row>
    <row r="337" spans="1:2" x14ac:dyDescent="0.35">
      <c r="A337">
        <f t="shared" si="5"/>
        <v>334</v>
      </c>
      <c r="B337" s="23">
        <v>183.79753469294332</v>
      </c>
    </row>
    <row r="338" spans="1:2" x14ac:dyDescent="0.35">
      <c r="A338">
        <f t="shared" si="5"/>
        <v>335</v>
      </c>
      <c r="B338" s="23">
        <v>530.6058734790148</v>
      </c>
    </row>
    <row r="339" spans="1:2" x14ac:dyDescent="0.35">
      <c r="A339">
        <f t="shared" si="5"/>
        <v>336</v>
      </c>
      <c r="B339" s="23">
        <v>585.09774801189531</v>
      </c>
    </row>
    <row r="340" spans="1:2" x14ac:dyDescent="0.35">
      <c r="A340">
        <f t="shared" si="5"/>
        <v>337</v>
      </c>
      <c r="B340" s="23">
        <v>471.29230738592707</v>
      </c>
    </row>
    <row r="341" spans="1:2" x14ac:dyDescent="0.35">
      <c r="A341">
        <f t="shared" si="5"/>
        <v>338</v>
      </c>
      <c r="B341" s="23">
        <v>552.85675465862357</v>
      </c>
    </row>
    <row r="342" spans="1:2" x14ac:dyDescent="0.35">
      <c r="A342">
        <f t="shared" si="5"/>
        <v>339</v>
      </c>
      <c r="B342" s="23">
        <v>394.36745552534745</v>
      </c>
    </row>
    <row r="343" spans="1:2" x14ac:dyDescent="0.35">
      <c r="A343">
        <f t="shared" si="5"/>
        <v>340</v>
      </c>
      <c r="B343" s="23">
        <v>453.58535586474983</v>
      </c>
    </row>
    <row r="344" spans="1:2" x14ac:dyDescent="0.35">
      <c r="A344">
        <f t="shared" si="5"/>
        <v>341</v>
      </c>
      <c r="B344" s="23">
        <v>570.89713937116028</v>
      </c>
    </row>
    <row r="345" spans="1:2" x14ac:dyDescent="0.35">
      <c r="A345">
        <f t="shared" si="5"/>
        <v>342</v>
      </c>
      <c r="B345" s="23">
        <v>262.80882967084204</v>
      </c>
    </row>
    <row r="346" spans="1:2" x14ac:dyDescent="0.35">
      <c r="A346">
        <f t="shared" si="5"/>
        <v>343</v>
      </c>
      <c r="B346" s="23">
        <v>349.54787328727303</v>
      </c>
    </row>
    <row r="347" spans="1:2" x14ac:dyDescent="0.35">
      <c r="A347">
        <f t="shared" si="5"/>
        <v>344</v>
      </c>
      <c r="B347" s="23">
        <v>202.00604221641905</v>
      </c>
    </row>
    <row r="348" spans="1:2" x14ac:dyDescent="0.35">
      <c r="A348">
        <f t="shared" si="5"/>
        <v>345</v>
      </c>
      <c r="B348" s="23">
        <v>309.9869980400768</v>
      </c>
    </row>
    <row r="349" spans="1:2" x14ac:dyDescent="0.35">
      <c r="A349">
        <f t="shared" si="5"/>
        <v>346</v>
      </c>
      <c r="B349" s="23">
        <v>162.82070788335673</v>
      </c>
    </row>
    <row r="350" spans="1:2" x14ac:dyDescent="0.35">
      <c r="A350">
        <f t="shared" si="5"/>
        <v>347</v>
      </c>
      <c r="B350" s="23">
        <v>445.41843031854552</v>
      </c>
    </row>
    <row r="351" spans="1:2" x14ac:dyDescent="0.35">
      <c r="A351">
        <f t="shared" si="5"/>
        <v>348</v>
      </c>
      <c r="B351" s="23">
        <v>101.81523364543264</v>
      </c>
    </row>
    <row r="352" spans="1:2" x14ac:dyDescent="0.35">
      <c r="A352">
        <f t="shared" si="5"/>
        <v>349</v>
      </c>
      <c r="B352" s="23">
        <v>416.26844765951643</v>
      </c>
    </row>
    <row r="353" spans="1:2" x14ac:dyDescent="0.35">
      <c r="A353">
        <f t="shared" si="5"/>
        <v>350</v>
      </c>
      <c r="B353" s="23">
        <v>311.26016782043683</v>
      </c>
    </row>
    <row r="354" spans="1:2" x14ac:dyDescent="0.35">
      <c r="A354">
        <f t="shared" si="5"/>
        <v>351</v>
      </c>
      <c r="B354" s="23">
        <v>496.65888254786108</v>
      </c>
    </row>
    <row r="355" spans="1:2" x14ac:dyDescent="0.35">
      <c r="A355">
        <f t="shared" si="5"/>
        <v>352</v>
      </c>
      <c r="B355" s="23">
        <v>210.8057703771594</v>
      </c>
    </row>
    <row r="356" spans="1:2" x14ac:dyDescent="0.35">
      <c r="A356">
        <f t="shared" si="5"/>
        <v>353</v>
      </c>
      <c r="B356" s="23">
        <v>386.72429148029198</v>
      </c>
    </row>
    <row r="357" spans="1:2" x14ac:dyDescent="0.35">
      <c r="A357">
        <f t="shared" si="5"/>
        <v>354</v>
      </c>
      <c r="B357" s="23">
        <v>161.0121736479214</v>
      </c>
    </row>
    <row r="358" spans="1:2" x14ac:dyDescent="0.35">
      <c r="A358">
        <f t="shared" si="5"/>
        <v>355</v>
      </c>
      <c r="B358" s="23">
        <v>162.44428824938876</v>
      </c>
    </row>
    <row r="359" spans="1:2" x14ac:dyDescent="0.35">
      <c r="A359">
        <f t="shared" si="5"/>
        <v>356</v>
      </c>
      <c r="B359" s="23">
        <v>474.73318706418968</v>
      </c>
    </row>
    <row r="360" spans="1:2" x14ac:dyDescent="0.35">
      <c r="A360">
        <f t="shared" si="5"/>
        <v>357</v>
      </c>
      <c r="B360" s="23">
        <v>572.10470556591167</v>
      </c>
    </row>
    <row r="361" spans="1:2" x14ac:dyDescent="0.35">
      <c r="A361">
        <f t="shared" si="5"/>
        <v>358</v>
      </c>
      <c r="B361" s="23">
        <v>579.91814438090296</v>
      </c>
    </row>
    <row r="362" spans="1:2" x14ac:dyDescent="0.35">
      <c r="A362">
        <f t="shared" si="5"/>
        <v>359</v>
      </c>
      <c r="B362" s="23">
        <v>429.47313280882372</v>
      </c>
    </row>
    <row r="363" spans="1:2" x14ac:dyDescent="0.35">
      <c r="A363">
        <f t="shared" si="5"/>
        <v>360</v>
      </c>
      <c r="B363" s="23">
        <v>512.19848779196002</v>
      </c>
    </row>
    <row r="364" spans="1:2" x14ac:dyDescent="0.35">
      <c r="A364">
        <f t="shared" si="5"/>
        <v>361</v>
      </c>
      <c r="B364" s="23">
        <v>175.07228806769572</v>
      </c>
    </row>
    <row r="365" spans="1:2" x14ac:dyDescent="0.35">
      <c r="A365">
        <f t="shared" si="5"/>
        <v>362</v>
      </c>
      <c r="B365" s="23">
        <v>345.04205245704975</v>
      </c>
    </row>
    <row r="366" spans="1:2" x14ac:dyDescent="0.35">
      <c r="A366">
        <f t="shared" si="5"/>
        <v>363</v>
      </c>
      <c r="B366" s="23">
        <v>181.62752919371184</v>
      </c>
    </row>
    <row r="367" spans="1:2" x14ac:dyDescent="0.35">
      <c r="A367">
        <f t="shared" si="5"/>
        <v>364</v>
      </c>
      <c r="B367" s="23">
        <v>323.69413701395672</v>
      </c>
    </row>
    <row r="368" spans="1:2" x14ac:dyDescent="0.35">
      <c r="A368">
        <f t="shared" si="5"/>
        <v>365</v>
      </c>
      <c r="B368" s="23">
        <v>114.64941673425299</v>
      </c>
    </row>
    <row r="369" spans="1:2" x14ac:dyDescent="0.35">
      <c r="A369">
        <f t="shared" si="5"/>
        <v>366</v>
      </c>
      <c r="B369" s="23">
        <v>442.12845252389639</v>
      </c>
    </row>
    <row r="370" spans="1:2" x14ac:dyDescent="0.35">
      <c r="A370">
        <f t="shared" si="5"/>
        <v>367</v>
      </c>
      <c r="B370" s="23">
        <v>285.30211138192243</v>
      </c>
    </row>
    <row r="371" spans="1:2" x14ac:dyDescent="0.35">
      <c r="A371">
        <f t="shared" si="5"/>
        <v>368</v>
      </c>
      <c r="B371" s="23">
        <v>372.49822197122376</v>
      </c>
    </row>
    <row r="372" spans="1:2" x14ac:dyDescent="0.35">
      <c r="A372">
        <f t="shared" si="5"/>
        <v>369</v>
      </c>
      <c r="B372" s="23">
        <v>472.74466667728228</v>
      </c>
    </row>
    <row r="373" spans="1:2" x14ac:dyDescent="0.35">
      <c r="A373">
        <f t="shared" si="5"/>
        <v>370</v>
      </c>
      <c r="B373" s="23">
        <v>318.31496162882098</v>
      </c>
    </row>
    <row r="374" spans="1:2" x14ac:dyDescent="0.35">
      <c r="A374">
        <f t="shared" si="5"/>
        <v>371</v>
      </c>
      <c r="B374" s="23">
        <v>176.38395636961482</v>
      </c>
    </row>
    <row r="375" spans="1:2" x14ac:dyDescent="0.35">
      <c r="A375">
        <f t="shared" si="5"/>
        <v>372</v>
      </c>
      <c r="B375" s="23">
        <v>192.9869609319687</v>
      </c>
    </row>
    <row r="376" spans="1:2" x14ac:dyDescent="0.35">
      <c r="A376">
        <f t="shared" si="5"/>
        <v>373</v>
      </c>
      <c r="B376" s="23">
        <v>295.10244177116186</v>
      </c>
    </row>
    <row r="377" spans="1:2" x14ac:dyDescent="0.35">
      <c r="A377">
        <f t="shared" si="5"/>
        <v>374</v>
      </c>
      <c r="B377" s="23">
        <v>264.16831946303853</v>
      </c>
    </row>
    <row r="378" spans="1:2" x14ac:dyDescent="0.35">
      <c r="A378">
        <f t="shared" si="5"/>
        <v>375</v>
      </c>
      <c r="B378" s="23">
        <v>141.47465513159321</v>
      </c>
    </row>
    <row r="379" spans="1:2" x14ac:dyDescent="0.35">
      <c r="A379">
        <f t="shared" si="5"/>
        <v>376</v>
      </c>
      <c r="B379" s="23">
        <v>481.14708226732324</v>
      </c>
    </row>
    <row r="380" spans="1:2" x14ac:dyDescent="0.35">
      <c r="A380">
        <f t="shared" si="5"/>
        <v>377</v>
      </c>
      <c r="B380" s="23">
        <v>507.68790122251175</v>
      </c>
    </row>
    <row r="381" spans="1:2" x14ac:dyDescent="0.35">
      <c r="A381">
        <f t="shared" si="5"/>
        <v>378</v>
      </c>
      <c r="B381" s="23">
        <v>260.1089652484963</v>
      </c>
    </row>
    <row r="382" spans="1:2" x14ac:dyDescent="0.35">
      <c r="A382">
        <f t="shared" si="5"/>
        <v>379</v>
      </c>
      <c r="B382" s="23">
        <v>566.10064883661016</v>
      </c>
    </row>
    <row r="383" spans="1:2" x14ac:dyDescent="0.35">
      <c r="A383">
        <f t="shared" si="5"/>
        <v>380</v>
      </c>
      <c r="B383" s="23">
        <v>188.99368656549717</v>
      </c>
    </row>
    <row r="384" spans="1:2" x14ac:dyDescent="0.35">
      <c r="A384">
        <f t="shared" si="5"/>
        <v>381</v>
      </c>
      <c r="B384" s="23">
        <v>570.04090525515812</v>
      </c>
    </row>
    <row r="385" spans="1:2" x14ac:dyDescent="0.35">
      <c r="A385">
        <f t="shared" si="5"/>
        <v>382</v>
      </c>
      <c r="B385" s="23">
        <v>277.65426699670968</v>
      </c>
    </row>
    <row r="386" spans="1:2" x14ac:dyDescent="0.35">
      <c r="A386">
        <f t="shared" si="5"/>
        <v>383</v>
      </c>
      <c r="B386" s="23">
        <v>162.20154503879439</v>
      </c>
    </row>
    <row r="387" spans="1:2" x14ac:dyDescent="0.35">
      <c r="A387">
        <f t="shared" si="5"/>
        <v>384</v>
      </c>
      <c r="B387" s="23">
        <v>108.50026374475574</v>
      </c>
    </row>
    <row r="388" spans="1:2" x14ac:dyDescent="0.35">
      <c r="A388">
        <f t="shared" si="5"/>
        <v>385</v>
      </c>
      <c r="B388" s="23">
        <v>491.86170544802917</v>
      </c>
    </row>
    <row r="389" spans="1:2" x14ac:dyDescent="0.35">
      <c r="A389">
        <f t="shared" si="5"/>
        <v>386</v>
      </c>
      <c r="B389" s="23">
        <v>369.75689809757273</v>
      </c>
    </row>
    <row r="390" spans="1:2" x14ac:dyDescent="0.35">
      <c r="A390">
        <f t="shared" si="5"/>
        <v>387</v>
      </c>
      <c r="B390" s="23">
        <v>561.07657771259983</v>
      </c>
    </row>
    <row r="391" spans="1:2" x14ac:dyDescent="0.35">
      <c r="A391">
        <f t="shared" ref="A391:A454" si="6">A390+1</f>
        <v>388</v>
      </c>
      <c r="B391" s="23">
        <v>570.363100423265</v>
      </c>
    </row>
    <row r="392" spans="1:2" x14ac:dyDescent="0.35">
      <c r="A392">
        <f t="shared" si="6"/>
        <v>389</v>
      </c>
      <c r="B392" s="23">
        <v>215.02598050601151</v>
      </c>
    </row>
    <row r="393" spans="1:2" x14ac:dyDescent="0.35">
      <c r="A393">
        <f t="shared" si="6"/>
        <v>390</v>
      </c>
      <c r="B393" s="23">
        <v>489.97066908797632</v>
      </c>
    </row>
    <row r="394" spans="1:2" x14ac:dyDescent="0.35">
      <c r="A394">
        <f t="shared" si="6"/>
        <v>391</v>
      </c>
      <c r="B394" s="23">
        <v>320.29182770837969</v>
      </c>
    </row>
    <row r="395" spans="1:2" x14ac:dyDescent="0.35">
      <c r="A395">
        <f t="shared" si="6"/>
        <v>392</v>
      </c>
      <c r="B395" s="23">
        <v>346.8768326999832</v>
      </c>
    </row>
    <row r="396" spans="1:2" x14ac:dyDescent="0.35">
      <c r="A396">
        <f t="shared" si="6"/>
        <v>393</v>
      </c>
      <c r="B396" s="23">
        <f>149.068736419079-400</f>
        <v>-250.93126358092101</v>
      </c>
    </row>
    <row r="397" spans="1:2" x14ac:dyDescent="0.35">
      <c r="A397">
        <f t="shared" si="6"/>
        <v>394</v>
      </c>
      <c r="B397" s="23">
        <v>184.65399625404456</v>
      </c>
    </row>
    <row r="398" spans="1:2" x14ac:dyDescent="0.35">
      <c r="A398">
        <f t="shared" si="6"/>
        <v>395</v>
      </c>
      <c r="B398" s="23">
        <v>447.32519533150463</v>
      </c>
    </row>
    <row r="399" spans="1:2" x14ac:dyDescent="0.35">
      <c r="A399">
        <f t="shared" si="6"/>
        <v>396</v>
      </c>
      <c r="B399" s="23">
        <v>326.98619439898295</v>
      </c>
    </row>
    <row r="400" spans="1:2" x14ac:dyDescent="0.35">
      <c r="A400">
        <f t="shared" si="6"/>
        <v>397</v>
      </c>
      <c r="B400" s="23">
        <v>108.63130407821765</v>
      </c>
    </row>
    <row r="401" spans="1:2" x14ac:dyDescent="0.35">
      <c r="A401">
        <f t="shared" si="6"/>
        <v>398</v>
      </c>
      <c r="B401" s="23">
        <v>112.17798370700881</v>
      </c>
    </row>
    <row r="402" spans="1:2" x14ac:dyDescent="0.35">
      <c r="A402">
        <f t="shared" si="6"/>
        <v>399</v>
      </c>
      <c r="B402" s="23">
        <v>443.12178413423374</v>
      </c>
    </row>
    <row r="403" spans="1:2" x14ac:dyDescent="0.35">
      <c r="A403">
        <f t="shared" si="6"/>
        <v>400</v>
      </c>
      <c r="B403" s="23">
        <v>531.8753575743674</v>
      </c>
    </row>
    <row r="404" spans="1:2" x14ac:dyDescent="0.35">
      <c r="A404">
        <f t="shared" si="6"/>
        <v>401</v>
      </c>
      <c r="B404" s="23">
        <v>163.70219892165466</v>
      </c>
    </row>
    <row r="405" spans="1:2" x14ac:dyDescent="0.35">
      <c r="A405">
        <f t="shared" si="6"/>
        <v>402</v>
      </c>
      <c r="B405" s="23">
        <v>431.72483380713754</v>
      </c>
    </row>
    <row r="406" spans="1:2" x14ac:dyDescent="0.35">
      <c r="A406">
        <f t="shared" si="6"/>
        <v>403</v>
      </c>
      <c r="B406" s="23">
        <v>599.79329567185539</v>
      </c>
    </row>
    <row r="407" spans="1:2" x14ac:dyDescent="0.35">
      <c r="A407">
        <f t="shared" si="6"/>
        <v>404</v>
      </c>
      <c r="B407" s="23">
        <v>275.6306751522547</v>
      </c>
    </row>
    <row r="408" spans="1:2" x14ac:dyDescent="0.35">
      <c r="A408">
        <f t="shared" si="6"/>
        <v>405</v>
      </c>
      <c r="B408" s="23">
        <v>454.97209920758394</v>
      </c>
    </row>
    <row r="409" spans="1:2" x14ac:dyDescent="0.35">
      <c r="A409">
        <f t="shared" si="6"/>
        <v>406</v>
      </c>
      <c r="B409" s="23">
        <v>430.77403342086677</v>
      </c>
    </row>
    <row r="410" spans="1:2" x14ac:dyDescent="0.35">
      <c r="A410">
        <f t="shared" si="6"/>
        <v>407</v>
      </c>
      <c r="B410" s="23">
        <v>366.7283677706144</v>
      </c>
    </row>
    <row r="411" spans="1:2" x14ac:dyDescent="0.35">
      <c r="A411">
        <f t="shared" si="6"/>
        <v>408</v>
      </c>
      <c r="B411" s="23">
        <v>307.52298652565111</v>
      </c>
    </row>
    <row r="412" spans="1:2" x14ac:dyDescent="0.35">
      <c r="A412">
        <f t="shared" si="6"/>
        <v>409</v>
      </c>
      <c r="B412" s="23">
        <v>103.46315428161159</v>
      </c>
    </row>
    <row r="413" spans="1:2" x14ac:dyDescent="0.35">
      <c r="A413">
        <f t="shared" si="6"/>
        <v>410</v>
      </c>
      <c r="B413" s="23">
        <v>388.41314009985962</v>
      </c>
    </row>
    <row r="414" spans="1:2" x14ac:dyDescent="0.35">
      <c r="A414">
        <f t="shared" si="6"/>
        <v>411</v>
      </c>
      <c r="B414" s="23">
        <v>374.51399112471211</v>
      </c>
    </row>
    <row r="415" spans="1:2" x14ac:dyDescent="0.35">
      <c r="A415">
        <f t="shared" si="6"/>
        <v>412</v>
      </c>
      <c r="B415" s="23">
        <v>226.64923022928269</v>
      </c>
    </row>
    <row r="416" spans="1:2" x14ac:dyDescent="0.35">
      <c r="A416">
        <f t="shared" si="6"/>
        <v>413</v>
      </c>
      <c r="B416" s="23">
        <v>151.71007470820743</v>
      </c>
    </row>
    <row r="417" spans="1:2" x14ac:dyDescent="0.35">
      <c r="A417">
        <f t="shared" si="6"/>
        <v>414</v>
      </c>
      <c r="B417" s="23">
        <v>156.36479081533733</v>
      </c>
    </row>
    <row r="418" spans="1:2" x14ac:dyDescent="0.35">
      <c r="A418">
        <f t="shared" si="6"/>
        <v>415</v>
      </c>
      <c r="B418" s="23">
        <v>233.89809458676589</v>
      </c>
    </row>
    <row r="419" spans="1:2" x14ac:dyDescent="0.35">
      <c r="A419">
        <f t="shared" si="6"/>
        <v>416</v>
      </c>
      <c r="B419" s="23">
        <v>316.58483943830345</v>
      </c>
    </row>
    <row r="420" spans="1:2" x14ac:dyDescent="0.35">
      <c r="A420">
        <f t="shared" si="6"/>
        <v>417</v>
      </c>
      <c r="B420" s="23">
        <v>404.06215976023253</v>
      </c>
    </row>
    <row r="421" spans="1:2" x14ac:dyDescent="0.35">
      <c r="A421">
        <f t="shared" si="6"/>
        <v>418</v>
      </c>
      <c r="B421" s="23">
        <v>155.54570200304954</v>
      </c>
    </row>
    <row r="422" spans="1:2" x14ac:dyDescent="0.35">
      <c r="A422">
        <f t="shared" si="6"/>
        <v>419</v>
      </c>
      <c r="B422" s="23">
        <v>190.47124914314637</v>
      </c>
    </row>
    <row r="423" spans="1:2" x14ac:dyDescent="0.35">
      <c r="A423">
        <f t="shared" si="6"/>
        <v>420</v>
      </c>
      <c r="B423" s="23">
        <v>254.91493265022842</v>
      </c>
    </row>
    <row r="424" spans="1:2" x14ac:dyDescent="0.35">
      <c r="A424">
        <f t="shared" si="6"/>
        <v>421</v>
      </c>
      <c r="B424" s="23">
        <v>583.69015095363409</v>
      </c>
    </row>
    <row r="425" spans="1:2" x14ac:dyDescent="0.35">
      <c r="A425">
        <f t="shared" si="6"/>
        <v>422</v>
      </c>
      <c r="B425" s="23">
        <v>481.35226938966713</v>
      </c>
    </row>
    <row r="426" spans="1:2" x14ac:dyDescent="0.35">
      <c r="A426">
        <f t="shared" si="6"/>
        <v>423</v>
      </c>
      <c r="B426" s="23">
        <v>107.12820049198984</v>
      </c>
    </row>
    <row r="427" spans="1:2" x14ac:dyDescent="0.35">
      <c r="A427">
        <f t="shared" si="6"/>
        <v>424</v>
      </c>
      <c r="B427" s="23">
        <v>488.40153142302216</v>
      </c>
    </row>
    <row r="428" spans="1:2" x14ac:dyDescent="0.35">
      <c r="A428">
        <f t="shared" si="6"/>
        <v>425</v>
      </c>
      <c r="B428" s="23">
        <v>511.34004439287958</v>
      </c>
    </row>
    <row r="429" spans="1:2" x14ac:dyDescent="0.35">
      <c r="A429">
        <f t="shared" si="6"/>
        <v>426</v>
      </c>
      <c r="B429" s="23">
        <v>290.86040299937218</v>
      </c>
    </row>
    <row r="430" spans="1:2" x14ac:dyDescent="0.35">
      <c r="A430">
        <f t="shared" si="6"/>
        <v>427</v>
      </c>
      <c r="B430" s="23">
        <v>425.6530477189126</v>
      </c>
    </row>
    <row r="431" spans="1:2" x14ac:dyDescent="0.35">
      <c r="A431">
        <f t="shared" si="6"/>
        <v>428</v>
      </c>
      <c r="B431" s="23">
        <v>247.04136911975345</v>
      </c>
    </row>
    <row r="432" spans="1:2" x14ac:dyDescent="0.35">
      <c r="A432">
        <f t="shared" si="6"/>
        <v>429</v>
      </c>
      <c r="B432" s="23">
        <v>237.53616608578659</v>
      </c>
    </row>
    <row r="433" spans="1:2" x14ac:dyDescent="0.35">
      <c r="A433">
        <f t="shared" si="6"/>
        <v>430</v>
      </c>
      <c r="B433" s="23">
        <v>372.30695916719645</v>
      </c>
    </row>
    <row r="434" spans="1:2" x14ac:dyDescent="0.35">
      <c r="A434">
        <f t="shared" si="6"/>
        <v>431</v>
      </c>
      <c r="B434" s="23">
        <v>390.52935109773608</v>
      </c>
    </row>
    <row r="435" spans="1:2" x14ac:dyDescent="0.35">
      <c r="A435">
        <f t="shared" si="6"/>
        <v>432</v>
      </c>
      <c r="B435" s="23">
        <v>522.68224600688529</v>
      </c>
    </row>
    <row r="436" spans="1:2" x14ac:dyDescent="0.35">
      <c r="A436">
        <f t="shared" si="6"/>
        <v>433</v>
      </c>
      <c r="B436" s="23">
        <v>193.18456778547019</v>
      </c>
    </row>
    <row r="437" spans="1:2" x14ac:dyDescent="0.35">
      <c r="A437">
        <f t="shared" si="6"/>
        <v>434</v>
      </c>
      <c r="B437" s="23">
        <v>241.86075355415329</v>
      </c>
    </row>
    <row r="438" spans="1:2" x14ac:dyDescent="0.35">
      <c r="A438">
        <f t="shared" si="6"/>
        <v>435</v>
      </c>
      <c r="B438" s="23">
        <v>380.1248536838948</v>
      </c>
    </row>
    <row r="439" spans="1:2" x14ac:dyDescent="0.35">
      <c r="A439">
        <f t="shared" si="6"/>
        <v>436</v>
      </c>
      <c r="B439" s="23">
        <v>411.05392092294107</v>
      </c>
    </row>
    <row r="440" spans="1:2" x14ac:dyDescent="0.35">
      <c r="A440">
        <f t="shared" si="6"/>
        <v>437</v>
      </c>
      <c r="B440" s="23">
        <v>262.90970157402415</v>
      </c>
    </row>
    <row r="441" spans="1:2" x14ac:dyDescent="0.35">
      <c r="A441">
        <f t="shared" si="6"/>
        <v>438</v>
      </c>
      <c r="B441" s="23">
        <v>179.95162442024215</v>
      </c>
    </row>
    <row r="442" spans="1:2" x14ac:dyDescent="0.35">
      <c r="A442">
        <f t="shared" si="6"/>
        <v>439</v>
      </c>
      <c r="B442" s="23">
        <v>500.57475119128861</v>
      </c>
    </row>
    <row r="443" spans="1:2" x14ac:dyDescent="0.35">
      <c r="A443">
        <f t="shared" si="6"/>
        <v>440</v>
      </c>
      <c r="B443" s="23">
        <v>498.32368153601067</v>
      </c>
    </row>
    <row r="444" spans="1:2" x14ac:dyDescent="0.35">
      <c r="A444">
        <f t="shared" si="6"/>
        <v>441</v>
      </c>
      <c r="B444" s="23">
        <v>508.16410185409546</v>
      </c>
    </row>
    <row r="445" spans="1:2" x14ac:dyDescent="0.35">
      <c r="A445">
        <f t="shared" si="6"/>
        <v>442</v>
      </c>
      <c r="B445" s="23">
        <v>330.79584495802874</v>
      </c>
    </row>
    <row r="446" spans="1:2" x14ac:dyDescent="0.35">
      <c r="A446">
        <f t="shared" si="6"/>
        <v>443</v>
      </c>
      <c r="B446" s="23">
        <v>574.61706885262436</v>
      </c>
    </row>
    <row r="447" spans="1:2" x14ac:dyDescent="0.35">
      <c r="A447">
        <f t="shared" si="6"/>
        <v>444</v>
      </c>
      <c r="B447" s="23">
        <v>453.45713091006593</v>
      </c>
    </row>
    <row r="448" spans="1:2" x14ac:dyDescent="0.35">
      <c r="A448">
        <f t="shared" si="6"/>
        <v>445</v>
      </c>
      <c r="B448" s="23">
        <v>333.17113932814914</v>
      </c>
    </row>
    <row r="449" spans="1:2" x14ac:dyDescent="0.35">
      <c r="A449">
        <f t="shared" si="6"/>
        <v>446</v>
      </c>
      <c r="B449" s="23">
        <v>150.33636598262473</v>
      </c>
    </row>
    <row r="450" spans="1:2" x14ac:dyDescent="0.35">
      <c r="A450">
        <f t="shared" si="6"/>
        <v>447</v>
      </c>
      <c r="B450" s="23">
        <v>458.72961135604311</v>
      </c>
    </row>
    <row r="451" spans="1:2" x14ac:dyDescent="0.35">
      <c r="A451">
        <f t="shared" si="6"/>
        <v>448</v>
      </c>
      <c r="B451" s="23">
        <v>162.405018370893</v>
      </c>
    </row>
    <row r="452" spans="1:2" x14ac:dyDescent="0.35">
      <c r="A452">
        <f t="shared" si="6"/>
        <v>449</v>
      </c>
      <c r="B452" s="23">
        <v>268.71015453262038</v>
      </c>
    </row>
    <row r="453" spans="1:2" x14ac:dyDescent="0.35">
      <c r="A453">
        <f t="shared" si="6"/>
        <v>450</v>
      </c>
      <c r="B453" s="23">
        <v>573.9654029758052</v>
      </c>
    </row>
    <row r="454" spans="1:2" x14ac:dyDescent="0.35">
      <c r="A454">
        <f t="shared" si="6"/>
        <v>451</v>
      </c>
      <c r="B454" s="23">
        <v>522.36875113753933</v>
      </c>
    </row>
    <row r="455" spans="1:2" x14ac:dyDescent="0.35">
      <c r="A455">
        <f t="shared" ref="A455:A518" si="7">A454+1</f>
        <v>452</v>
      </c>
      <c r="B455" s="23">
        <v>483.2825033083929</v>
      </c>
    </row>
    <row r="456" spans="1:2" x14ac:dyDescent="0.35">
      <c r="A456">
        <f t="shared" si="7"/>
        <v>453</v>
      </c>
      <c r="B456" s="23">
        <v>585.36815318096649</v>
      </c>
    </row>
    <row r="457" spans="1:2" x14ac:dyDescent="0.35">
      <c r="A457">
        <f t="shared" si="7"/>
        <v>454</v>
      </c>
      <c r="B457" s="23">
        <v>429.17580068483551</v>
      </c>
    </row>
    <row r="458" spans="1:2" x14ac:dyDescent="0.35">
      <c r="A458">
        <f t="shared" si="7"/>
        <v>455</v>
      </c>
      <c r="B458" s="23">
        <v>409.75593891506355</v>
      </c>
    </row>
    <row r="459" spans="1:2" x14ac:dyDescent="0.35">
      <c r="A459">
        <f t="shared" si="7"/>
        <v>456</v>
      </c>
      <c r="B459" s="23">
        <v>142.22294745438771</v>
      </c>
    </row>
    <row r="460" spans="1:2" x14ac:dyDescent="0.35">
      <c r="A460">
        <f t="shared" si="7"/>
        <v>457</v>
      </c>
      <c r="B460" s="23">
        <v>447.34430983802173</v>
      </c>
    </row>
    <row r="461" spans="1:2" x14ac:dyDescent="0.35">
      <c r="A461">
        <f t="shared" si="7"/>
        <v>458</v>
      </c>
      <c r="B461" s="23">
        <v>109.60590414592495</v>
      </c>
    </row>
    <row r="462" spans="1:2" x14ac:dyDescent="0.35">
      <c r="A462">
        <f t="shared" si="7"/>
        <v>459</v>
      </c>
      <c r="B462" s="23">
        <v>539.54505845509084</v>
      </c>
    </row>
    <row r="463" spans="1:2" x14ac:dyDescent="0.35">
      <c r="A463">
        <f t="shared" si="7"/>
        <v>460</v>
      </c>
      <c r="B463" s="23">
        <v>129.26813183570246</v>
      </c>
    </row>
    <row r="464" spans="1:2" x14ac:dyDescent="0.35">
      <c r="A464">
        <f t="shared" si="7"/>
        <v>461</v>
      </c>
      <c r="B464" s="23">
        <v>185.26694444448773</v>
      </c>
    </row>
    <row r="465" spans="1:2" x14ac:dyDescent="0.35">
      <c r="A465">
        <f t="shared" si="7"/>
        <v>462</v>
      </c>
      <c r="B465" s="23">
        <v>470.07490554331525</v>
      </c>
    </row>
    <row r="466" spans="1:2" x14ac:dyDescent="0.35">
      <c r="A466">
        <f t="shared" si="7"/>
        <v>463</v>
      </c>
      <c r="B466" s="23">
        <v>432.94916849412857</v>
      </c>
    </row>
    <row r="467" spans="1:2" x14ac:dyDescent="0.35">
      <c r="A467">
        <f t="shared" si="7"/>
        <v>464</v>
      </c>
      <c r="B467" s="23">
        <v>556.55574120136578</v>
      </c>
    </row>
    <row r="468" spans="1:2" x14ac:dyDescent="0.35">
      <c r="A468">
        <f t="shared" si="7"/>
        <v>465</v>
      </c>
      <c r="B468" s="23">
        <v>410.18726124918982</v>
      </c>
    </row>
    <row r="469" spans="1:2" x14ac:dyDescent="0.35">
      <c r="A469">
        <f t="shared" si="7"/>
        <v>466</v>
      </c>
      <c r="B469" s="23">
        <v>269.11964586109065</v>
      </c>
    </row>
    <row r="470" spans="1:2" x14ac:dyDescent="0.35">
      <c r="A470">
        <f t="shared" si="7"/>
        <v>467</v>
      </c>
      <c r="B470" s="23">
        <v>573.36570245602309</v>
      </c>
    </row>
    <row r="471" spans="1:2" x14ac:dyDescent="0.35">
      <c r="A471">
        <f t="shared" si="7"/>
        <v>468</v>
      </c>
      <c r="B471" s="23">
        <v>132.09348784429883</v>
      </c>
    </row>
    <row r="472" spans="1:2" x14ac:dyDescent="0.35">
      <c r="A472">
        <f t="shared" si="7"/>
        <v>469</v>
      </c>
      <c r="B472" s="23">
        <v>327.83695403413145</v>
      </c>
    </row>
    <row r="473" spans="1:2" x14ac:dyDescent="0.35">
      <c r="A473">
        <f t="shared" si="7"/>
        <v>470</v>
      </c>
      <c r="B473" s="23">
        <v>202.47560404713929</v>
      </c>
    </row>
    <row r="474" spans="1:2" x14ac:dyDescent="0.35">
      <c r="A474">
        <f t="shared" si="7"/>
        <v>471</v>
      </c>
      <c r="B474" s="23">
        <v>322.56891186762459</v>
      </c>
    </row>
    <row r="475" spans="1:2" x14ac:dyDescent="0.35">
      <c r="A475">
        <f t="shared" si="7"/>
        <v>472</v>
      </c>
      <c r="B475" s="23">
        <v>593.31411668457338</v>
      </c>
    </row>
    <row r="476" spans="1:2" x14ac:dyDescent="0.35">
      <c r="A476">
        <f t="shared" si="7"/>
        <v>473</v>
      </c>
      <c r="B476" s="23">
        <v>202.17422960602619</v>
      </c>
    </row>
    <row r="477" spans="1:2" x14ac:dyDescent="0.35">
      <c r="A477">
        <f t="shared" si="7"/>
        <v>474</v>
      </c>
      <c r="B477" s="23">
        <v>506.69314139736565</v>
      </c>
    </row>
    <row r="478" spans="1:2" x14ac:dyDescent="0.35">
      <c r="A478">
        <f t="shared" si="7"/>
        <v>475</v>
      </c>
      <c r="B478" s="23">
        <v>142.62119368115225</v>
      </c>
    </row>
    <row r="479" spans="1:2" x14ac:dyDescent="0.35">
      <c r="A479">
        <f t="shared" si="7"/>
        <v>476</v>
      </c>
      <c r="B479" s="23">
        <v>530.26844540555999</v>
      </c>
    </row>
    <row r="480" spans="1:2" x14ac:dyDescent="0.35">
      <c r="A480">
        <f t="shared" si="7"/>
        <v>477</v>
      </c>
      <c r="B480" s="23">
        <v>493.2929779465249</v>
      </c>
    </row>
    <row r="481" spans="1:2" x14ac:dyDescent="0.35">
      <c r="A481">
        <f t="shared" si="7"/>
        <v>478</v>
      </c>
      <c r="B481" s="23">
        <v>458.95438084677903</v>
      </c>
    </row>
    <row r="482" spans="1:2" x14ac:dyDescent="0.35">
      <c r="A482">
        <f t="shared" si="7"/>
        <v>479</v>
      </c>
      <c r="B482" s="23">
        <v>254.50750363355567</v>
      </c>
    </row>
    <row r="483" spans="1:2" x14ac:dyDescent="0.35">
      <c r="A483">
        <f t="shared" si="7"/>
        <v>480</v>
      </c>
      <c r="B483" s="23">
        <v>162.72156452508941</v>
      </c>
    </row>
    <row r="484" spans="1:2" x14ac:dyDescent="0.35">
      <c r="A484">
        <f t="shared" si="7"/>
        <v>481</v>
      </c>
      <c r="B484" s="23">
        <v>322.32507687859265</v>
      </c>
    </row>
    <row r="485" spans="1:2" x14ac:dyDescent="0.35">
      <c r="A485">
        <f t="shared" si="7"/>
        <v>482</v>
      </c>
      <c r="B485" s="23">
        <v>411.8625206677072</v>
      </c>
    </row>
    <row r="486" spans="1:2" x14ac:dyDescent="0.35">
      <c r="A486">
        <f t="shared" si="7"/>
        <v>483</v>
      </c>
      <c r="B486" s="23">
        <v>257.1604977303258</v>
      </c>
    </row>
    <row r="487" spans="1:2" x14ac:dyDescent="0.35">
      <c r="A487">
        <f t="shared" si="7"/>
        <v>484</v>
      </c>
      <c r="B487" s="23">
        <v>284.11199390894126</v>
      </c>
    </row>
    <row r="488" spans="1:2" x14ac:dyDescent="0.35">
      <c r="A488">
        <f t="shared" si="7"/>
        <v>485</v>
      </c>
      <c r="B488" s="23">
        <v>331.5475419383518</v>
      </c>
    </row>
    <row r="489" spans="1:2" x14ac:dyDescent="0.35">
      <c r="A489">
        <f t="shared" si="7"/>
        <v>486</v>
      </c>
      <c r="B489" s="23">
        <v>234.77549961319181</v>
      </c>
    </row>
    <row r="490" spans="1:2" x14ac:dyDescent="0.35">
      <c r="A490">
        <f t="shared" si="7"/>
        <v>487</v>
      </c>
      <c r="B490" s="23">
        <v>427.43179250155623</v>
      </c>
    </row>
    <row r="491" spans="1:2" x14ac:dyDescent="0.35">
      <c r="A491">
        <f t="shared" si="7"/>
        <v>488</v>
      </c>
      <c r="B491" s="23">
        <v>478.69434448528068</v>
      </c>
    </row>
    <row r="492" spans="1:2" x14ac:dyDescent="0.35">
      <c r="A492">
        <f t="shared" si="7"/>
        <v>489</v>
      </c>
      <c r="B492" s="23">
        <v>265.55989582097544</v>
      </c>
    </row>
    <row r="493" spans="1:2" x14ac:dyDescent="0.35">
      <c r="A493">
        <f t="shared" si="7"/>
        <v>490</v>
      </c>
      <c r="B493" s="23">
        <v>583.60145134773461</v>
      </c>
    </row>
    <row r="494" spans="1:2" x14ac:dyDescent="0.35">
      <c r="A494">
        <f t="shared" si="7"/>
        <v>491</v>
      </c>
      <c r="B494" s="23">
        <v>336.36865514354895</v>
      </c>
    </row>
    <row r="495" spans="1:2" x14ac:dyDescent="0.35">
      <c r="A495">
        <f t="shared" si="7"/>
        <v>492</v>
      </c>
      <c r="B495" s="23">
        <v>593.12282471960191</v>
      </c>
    </row>
    <row r="496" spans="1:2" x14ac:dyDescent="0.35">
      <c r="A496">
        <f t="shared" si="7"/>
        <v>493</v>
      </c>
      <c r="B496" s="23">
        <v>596.8209364618898</v>
      </c>
    </row>
    <row r="497" spans="1:2" x14ac:dyDescent="0.35">
      <c r="A497">
        <f t="shared" si="7"/>
        <v>494</v>
      </c>
      <c r="B497" s="23">
        <v>295.37361634103956</v>
      </c>
    </row>
    <row r="498" spans="1:2" x14ac:dyDescent="0.35">
      <c r="A498">
        <f t="shared" si="7"/>
        <v>495</v>
      </c>
      <c r="B498" s="23">
        <v>591.2433055201617</v>
      </c>
    </row>
    <row r="499" spans="1:2" x14ac:dyDescent="0.35">
      <c r="A499">
        <f t="shared" si="7"/>
        <v>496</v>
      </c>
      <c r="B499" s="23">
        <v>535.5891510660615</v>
      </c>
    </row>
    <row r="500" spans="1:2" x14ac:dyDescent="0.35">
      <c r="A500">
        <f t="shared" si="7"/>
        <v>497</v>
      </c>
      <c r="B500" s="23">
        <v>377.35052008374925</v>
      </c>
    </row>
    <row r="501" spans="1:2" x14ac:dyDescent="0.35">
      <c r="A501">
        <f t="shared" si="7"/>
        <v>498</v>
      </c>
      <c r="B501" s="23">
        <v>229.82888207569167</v>
      </c>
    </row>
    <row r="502" spans="1:2" x14ac:dyDescent="0.35">
      <c r="A502">
        <f t="shared" si="7"/>
        <v>499</v>
      </c>
      <c r="B502" s="23">
        <v>341.06848807825236</v>
      </c>
    </row>
    <row r="503" spans="1:2" x14ac:dyDescent="0.35">
      <c r="A503">
        <f t="shared" si="7"/>
        <v>500</v>
      </c>
      <c r="B503" s="23">
        <v>435.28966088025237</v>
      </c>
    </row>
    <row r="504" spans="1:2" x14ac:dyDescent="0.35">
      <c r="A504">
        <f t="shared" si="7"/>
        <v>501</v>
      </c>
      <c r="B504" s="23">
        <v>449.90593641469076</v>
      </c>
    </row>
    <row r="505" spans="1:2" x14ac:dyDescent="0.35">
      <c r="A505">
        <f t="shared" si="7"/>
        <v>502</v>
      </c>
      <c r="B505" s="23">
        <v>236.18970023743631</v>
      </c>
    </row>
    <row r="506" spans="1:2" x14ac:dyDescent="0.35">
      <c r="A506">
        <f t="shared" si="7"/>
        <v>503</v>
      </c>
      <c r="B506" s="23">
        <v>282.46630238573141</v>
      </c>
    </row>
    <row r="507" spans="1:2" x14ac:dyDescent="0.35">
      <c r="A507">
        <f t="shared" si="7"/>
        <v>504</v>
      </c>
      <c r="B507" s="23">
        <v>410.80015708714183</v>
      </c>
    </row>
    <row r="508" spans="1:2" x14ac:dyDescent="0.35">
      <c r="A508">
        <f t="shared" si="7"/>
        <v>505</v>
      </c>
      <c r="B508" s="23">
        <v>525.1964864126071</v>
      </c>
    </row>
    <row r="509" spans="1:2" x14ac:dyDescent="0.35">
      <c r="A509">
        <f t="shared" si="7"/>
        <v>506</v>
      </c>
      <c r="B509" s="23">
        <v>476.61141427906858</v>
      </c>
    </row>
    <row r="510" spans="1:2" x14ac:dyDescent="0.35">
      <c r="A510">
        <f t="shared" si="7"/>
        <v>507</v>
      </c>
      <c r="B510" s="23">
        <v>585.05067194809931</v>
      </c>
    </row>
    <row r="511" spans="1:2" x14ac:dyDescent="0.35">
      <c r="A511">
        <f t="shared" si="7"/>
        <v>508</v>
      </c>
      <c r="B511" s="23">
        <v>281.48599582192725</v>
      </c>
    </row>
    <row r="512" spans="1:2" x14ac:dyDescent="0.35">
      <c r="A512">
        <f t="shared" si="7"/>
        <v>509</v>
      </c>
      <c r="B512" s="23">
        <v>133.9510448463389</v>
      </c>
    </row>
    <row r="513" spans="1:2" x14ac:dyDescent="0.35">
      <c r="A513">
        <f t="shared" si="7"/>
        <v>510</v>
      </c>
      <c r="B513" s="23">
        <v>596.01281383040237</v>
      </c>
    </row>
    <row r="514" spans="1:2" x14ac:dyDescent="0.35">
      <c r="A514">
        <f t="shared" si="7"/>
        <v>511</v>
      </c>
      <c r="B514" s="23">
        <v>230.03963973921827</v>
      </c>
    </row>
    <row r="515" spans="1:2" x14ac:dyDescent="0.35">
      <c r="A515">
        <f t="shared" si="7"/>
        <v>512</v>
      </c>
      <c r="B515" s="23">
        <v>211.04537792461755</v>
      </c>
    </row>
    <row r="516" spans="1:2" x14ac:dyDescent="0.35">
      <c r="A516">
        <f t="shared" si="7"/>
        <v>513</v>
      </c>
      <c r="B516" s="23">
        <v>101.36095596877323</v>
      </c>
    </row>
    <row r="517" spans="1:2" x14ac:dyDescent="0.35">
      <c r="A517">
        <f t="shared" si="7"/>
        <v>514</v>
      </c>
      <c r="B517" s="23">
        <v>570.84532115365619</v>
      </c>
    </row>
    <row r="518" spans="1:2" x14ac:dyDescent="0.35">
      <c r="A518">
        <f t="shared" si="7"/>
        <v>515</v>
      </c>
      <c r="B518" s="23">
        <v>258.78988355212448</v>
      </c>
    </row>
    <row r="519" spans="1:2" x14ac:dyDescent="0.35">
      <c r="A519">
        <f t="shared" ref="A519:A582" si="8">A518+1</f>
        <v>516</v>
      </c>
      <c r="B519" s="23">
        <v>242.52845221422515</v>
      </c>
    </row>
    <row r="520" spans="1:2" x14ac:dyDescent="0.35">
      <c r="A520">
        <f t="shared" si="8"/>
        <v>517</v>
      </c>
      <c r="B520" s="23">
        <v>147.10883294549467</v>
      </c>
    </row>
    <row r="521" spans="1:2" x14ac:dyDescent="0.35">
      <c r="A521">
        <f t="shared" si="8"/>
        <v>518</v>
      </c>
      <c r="B521" s="23">
        <v>124.82909313339778</v>
      </c>
    </row>
    <row r="522" spans="1:2" x14ac:dyDescent="0.35">
      <c r="A522">
        <f t="shared" si="8"/>
        <v>519</v>
      </c>
      <c r="B522" s="23">
        <v>128.0269890315665</v>
      </c>
    </row>
    <row r="523" spans="1:2" x14ac:dyDescent="0.35">
      <c r="A523">
        <f t="shared" si="8"/>
        <v>520</v>
      </c>
      <c r="B523" s="23">
        <v>109.78945552527821</v>
      </c>
    </row>
    <row r="524" spans="1:2" x14ac:dyDescent="0.35">
      <c r="A524">
        <f t="shared" si="8"/>
        <v>521</v>
      </c>
      <c r="B524" s="23">
        <v>598.08249833911839</v>
      </c>
    </row>
    <row r="525" spans="1:2" x14ac:dyDescent="0.35">
      <c r="A525">
        <f t="shared" si="8"/>
        <v>522</v>
      </c>
      <c r="B525" s="23">
        <v>288.49686570700732</v>
      </c>
    </row>
    <row r="526" spans="1:2" x14ac:dyDescent="0.35">
      <c r="A526">
        <f t="shared" si="8"/>
        <v>523</v>
      </c>
      <c r="B526" s="23">
        <v>372.1347048524056</v>
      </c>
    </row>
    <row r="527" spans="1:2" x14ac:dyDescent="0.35">
      <c r="A527">
        <f t="shared" si="8"/>
        <v>524</v>
      </c>
      <c r="B527" s="23">
        <v>512.87232359577911</v>
      </c>
    </row>
    <row r="528" spans="1:2" x14ac:dyDescent="0.35">
      <c r="A528">
        <f t="shared" si="8"/>
        <v>525</v>
      </c>
      <c r="B528" s="23">
        <v>344.75482940666149</v>
      </c>
    </row>
    <row r="529" spans="1:2" x14ac:dyDescent="0.35">
      <c r="A529">
        <f t="shared" si="8"/>
        <v>526</v>
      </c>
      <c r="B529" s="23">
        <v>246.73433722227924</v>
      </c>
    </row>
    <row r="530" spans="1:2" x14ac:dyDescent="0.35">
      <c r="A530">
        <f t="shared" si="8"/>
        <v>527</v>
      </c>
      <c r="B530" s="23">
        <v>392.94166679533413</v>
      </c>
    </row>
    <row r="531" spans="1:2" x14ac:dyDescent="0.35">
      <c r="A531">
        <f t="shared" si="8"/>
        <v>528</v>
      </c>
      <c r="B531" s="23">
        <v>513.81418344211784</v>
      </c>
    </row>
    <row r="532" spans="1:2" x14ac:dyDescent="0.35">
      <c r="A532">
        <f t="shared" si="8"/>
        <v>529</v>
      </c>
      <c r="B532" s="23">
        <v>236.62852241166306</v>
      </c>
    </row>
    <row r="533" spans="1:2" x14ac:dyDescent="0.35">
      <c r="A533">
        <f t="shared" si="8"/>
        <v>530</v>
      </c>
      <c r="B533" s="23">
        <v>572.95551124374037</v>
      </c>
    </row>
    <row r="534" spans="1:2" x14ac:dyDescent="0.35">
      <c r="A534">
        <f t="shared" si="8"/>
        <v>531</v>
      </c>
      <c r="B534" s="23">
        <v>437.62500929092351</v>
      </c>
    </row>
    <row r="535" spans="1:2" x14ac:dyDescent="0.35">
      <c r="A535">
        <f t="shared" si="8"/>
        <v>532</v>
      </c>
      <c r="B535" s="23">
        <v>130.0748603904614</v>
      </c>
    </row>
    <row r="536" spans="1:2" x14ac:dyDescent="0.35">
      <c r="A536">
        <f t="shared" si="8"/>
        <v>533</v>
      </c>
      <c r="B536" s="23">
        <v>212.02479413522232</v>
      </c>
    </row>
    <row r="537" spans="1:2" x14ac:dyDescent="0.35">
      <c r="A537">
        <f t="shared" si="8"/>
        <v>534</v>
      </c>
      <c r="B537" s="23">
        <v>246.10297285511155</v>
      </c>
    </row>
    <row r="538" spans="1:2" x14ac:dyDescent="0.35">
      <c r="A538">
        <f t="shared" si="8"/>
        <v>535</v>
      </c>
      <c r="B538" s="23">
        <v>562.86102026735773</v>
      </c>
    </row>
    <row r="539" spans="1:2" x14ac:dyDescent="0.35">
      <c r="A539">
        <f t="shared" si="8"/>
        <v>536</v>
      </c>
      <c r="B539" s="23">
        <v>236.51823052492136</v>
      </c>
    </row>
    <row r="540" spans="1:2" x14ac:dyDescent="0.35">
      <c r="A540">
        <f t="shared" si="8"/>
        <v>537</v>
      </c>
      <c r="B540" s="23">
        <v>408.29870570207373</v>
      </c>
    </row>
    <row r="541" spans="1:2" x14ac:dyDescent="0.35">
      <c r="A541">
        <f t="shared" si="8"/>
        <v>538</v>
      </c>
      <c r="B541" s="23">
        <v>170.55858849884154</v>
      </c>
    </row>
    <row r="542" spans="1:2" x14ac:dyDescent="0.35">
      <c r="A542">
        <f t="shared" si="8"/>
        <v>539</v>
      </c>
      <c r="B542" s="23">
        <v>430.05454012843177</v>
      </c>
    </row>
    <row r="543" spans="1:2" x14ac:dyDescent="0.35">
      <c r="A543">
        <f t="shared" si="8"/>
        <v>540</v>
      </c>
      <c r="B543" s="23">
        <v>409.54368384924379</v>
      </c>
    </row>
    <row r="544" spans="1:2" x14ac:dyDescent="0.35">
      <c r="A544">
        <f t="shared" si="8"/>
        <v>541</v>
      </c>
      <c r="B544" s="23">
        <v>451.18846399680422</v>
      </c>
    </row>
    <row r="545" spans="1:2" x14ac:dyDescent="0.35">
      <c r="A545">
        <f t="shared" si="8"/>
        <v>542</v>
      </c>
      <c r="B545" s="23">
        <v>322.43597345035425</v>
      </c>
    </row>
    <row r="546" spans="1:2" x14ac:dyDescent="0.35">
      <c r="A546">
        <f t="shared" si="8"/>
        <v>543</v>
      </c>
      <c r="B546" s="23">
        <v>388.85600456683449</v>
      </c>
    </row>
    <row r="547" spans="1:2" x14ac:dyDescent="0.35">
      <c r="A547">
        <f t="shared" si="8"/>
        <v>544</v>
      </c>
      <c r="B547" s="23">
        <v>363.45230793699636</v>
      </c>
    </row>
    <row r="548" spans="1:2" x14ac:dyDescent="0.35">
      <c r="A548">
        <f t="shared" si="8"/>
        <v>545</v>
      </c>
      <c r="B548" s="23">
        <v>292.96628731599787</v>
      </c>
    </row>
    <row r="549" spans="1:2" x14ac:dyDescent="0.35">
      <c r="A549">
        <f t="shared" si="8"/>
        <v>546</v>
      </c>
      <c r="B549" s="23">
        <v>533.55116911628738</v>
      </c>
    </row>
    <row r="550" spans="1:2" x14ac:dyDescent="0.35">
      <c r="A550">
        <f t="shared" si="8"/>
        <v>547</v>
      </c>
      <c r="B550" s="23">
        <v>172.04805640230734</v>
      </c>
    </row>
    <row r="551" spans="1:2" x14ac:dyDescent="0.35">
      <c r="A551">
        <f t="shared" si="8"/>
        <v>548</v>
      </c>
      <c r="B551" s="23">
        <v>583.05344400154775</v>
      </c>
    </row>
    <row r="552" spans="1:2" x14ac:dyDescent="0.35">
      <c r="A552">
        <f t="shared" si="8"/>
        <v>549</v>
      </c>
      <c r="B552" s="23">
        <v>134.87648194227631</v>
      </c>
    </row>
    <row r="553" spans="1:2" x14ac:dyDescent="0.35">
      <c r="A553">
        <f t="shared" si="8"/>
        <v>550</v>
      </c>
      <c r="B553" s="23">
        <v>205.70736230995794</v>
      </c>
    </row>
    <row r="554" spans="1:2" x14ac:dyDescent="0.35">
      <c r="A554">
        <f t="shared" si="8"/>
        <v>551</v>
      </c>
      <c r="B554" s="23">
        <v>460.73699002733395</v>
      </c>
    </row>
    <row r="555" spans="1:2" x14ac:dyDescent="0.35">
      <c r="A555">
        <f t="shared" si="8"/>
        <v>552</v>
      </c>
      <c r="B555" s="23">
        <v>428.19298759440778</v>
      </c>
    </row>
    <row r="556" spans="1:2" x14ac:dyDescent="0.35">
      <c r="A556">
        <f t="shared" si="8"/>
        <v>553</v>
      </c>
      <c r="B556" s="23">
        <v>456.06888547039176</v>
      </c>
    </row>
    <row r="557" spans="1:2" x14ac:dyDescent="0.35">
      <c r="A557">
        <f t="shared" si="8"/>
        <v>554</v>
      </c>
      <c r="B557" s="23">
        <v>300.14622424254867</v>
      </c>
    </row>
    <row r="558" spans="1:2" x14ac:dyDescent="0.35">
      <c r="A558">
        <f t="shared" si="8"/>
        <v>555</v>
      </c>
      <c r="B558" s="23">
        <v>252.34749906311666</v>
      </c>
    </row>
    <row r="559" spans="1:2" x14ac:dyDescent="0.35">
      <c r="A559">
        <f t="shared" si="8"/>
        <v>556</v>
      </c>
      <c r="B559" s="23">
        <v>458.45887784612501</v>
      </c>
    </row>
    <row r="560" spans="1:2" x14ac:dyDescent="0.35">
      <c r="A560">
        <f t="shared" si="8"/>
        <v>557</v>
      </c>
      <c r="B560" s="23">
        <v>465.46926565891613</v>
      </c>
    </row>
    <row r="561" spans="1:2" x14ac:dyDescent="0.35">
      <c r="A561">
        <f t="shared" si="8"/>
        <v>558</v>
      </c>
      <c r="B561" s="23">
        <v>573.16717896382386</v>
      </c>
    </row>
    <row r="562" spans="1:2" x14ac:dyDescent="0.35">
      <c r="A562">
        <f t="shared" si="8"/>
        <v>559</v>
      </c>
      <c r="B562" s="23">
        <v>373.12611598882432</v>
      </c>
    </row>
    <row r="563" spans="1:2" x14ac:dyDescent="0.35">
      <c r="A563">
        <f t="shared" si="8"/>
        <v>560</v>
      </c>
      <c r="B563" s="23">
        <v>304.52789516341625</v>
      </c>
    </row>
    <row r="564" spans="1:2" x14ac:dyDescent="0.35">
      <c r="A564">
        <f t="shared" si="8"/>
        <v>561</v>
      </c>
      <c r="B564" s="23">
        <v>539.82978035999554</v>
      </c>
    </row>
    <row r="565" spans="1:2" x14ac:dyDescent="0.35">
      <c r="A565">
        <f t="shared" si="8"/>
        <v>562</v>
      </c>
      <c r="B565" s="23">
        <v>377.67979010709712</v>
      </c>
    </row>
    <row r="566" spans="1:2" x14ac:dyDescent="0.35">
      <c r="A566">
        <f t="shared" si="8"/>
        <v>563</v>
      </c>
      <c r="B566" s="23">
        <v>439.18695886915941</v>
      </c>
    </row>
    <row r="567" spans="1:2" x14ac:dyDescent="0.35">
      <c r="A567">
        <f t="shared" si="8"/>
        <v>564</v>
      </c>
      <c r="B567" s="23">
        <v>533.99911394552464</v>
      </c>
    </row>
    <row r="568" spans="1:2" x14ac:dyDescent="0.35">
      <c r="A568">
        <f t="shared" si="8"/>
        <v>565</v>
      </c>
      <c r="B568" s="23">
        <v>430.28443137702806</v>
      </c>
    </row>
    <row r="569" spans="1:2" x14ac:dyDescent="0.35">
      <c r="A569">
        <f t="shared" si="8"/>
        <v>566</v>
      </c>
      <c r="B569" s="23">
        <v>359.28603456255638</v>
      </c>
    </row>
    <row r="570" spans="1:2" x14ac:dyDescent="0.35">
      <c r="A570">
        <f t="shared" si="8"/>
        <v>567</v>
      </c>
      <c r="B570" s="23">
        <v>495.67586696751152</v>
      </c>
    </row>
    <row r="571" spans="1:2" x14ac:dyDescent="0.35">
      <c r="A571">
        <f t="shared" si="8"/>
        <v>568</v>
      </c>
      <c r="B571" s="23">
        <v>496.22517395456379</v>
      </c>
    </row>
    <row r="572" spans="1:2" x14ac:dyDescent="0.35">
      <c r="A572">
        <f t="shared" si="8"/>
        <v>569</v>
      </c>
      <c r="B572" s="23">
        <v>526.2576371975922</v>
      </c>
    </row>
    <row r="573" spans="1:2" x14ac:dyDescent="0.35">
      <c r="A573">
        <f t="shared" si="8"/>
        <v>570</v>
      </c>
      <c r="B573" s="23">
        <v>250.11068622834648</v>
      </c>
    </row>
    <row r="574" spans="1:2" x14ac:dyDescent="0.35">
      <c r="A574">
        <f t="shared" si="8"/>
        <v>571</v>
      </c>
      <c r="B574" s="23">
        <v>368.42359696508709</v>
      </c>
    </row>
    <row r="575" spans="1:2" x14ac:dyDescent="0.35">
      <c r="A575">
        <f t="shared" si="8"/>
        <v>572</v>
      </c>
      <c r="B575" s="23">
        <v>260.53563781020716</v>
      </c>
    </row>
    <row r="576" spans="1:2" x14ac:dyDescent="0.35">
      <c r="A576">
        <f t="shared" si="8"/>
        <v>573</v>
      </c>
      <c r="B576" s="23">
        <v>164.07193316775047</v>
      </c>
    </row>
    <row r="577" spans="1:2" x14ac:dyDescent="0.35">
      <c r="A577">
        <f t="shared" si="8"/>
        <v>574</v>
      </c>
      <c r="B577" s="23">
        <v>470.91823628742293</v>
      </c>
    </row>
    <row r="578" spans="1:2" x14ac:dyDescent="0.35">
      <c r="A578">
        <f t="shared" si="8"/>
        <v>575</v>
      </c>
      <c r="B578" s="23">
        <v>158.91788756542277</v>
      </c>
    </row>
    <row r="579" spans="1:2" x14ac:dyDescent="0.35">
      <c r="A579">
        <f t="shared" si="8"/>
        <v>576</v>
      </c>
      <c r="B579" s="23">
        <v>315.55422094826673</v>
      </c>
    </row>
    <row r="580" spans="1:2" x14ac:dyDescent="0.35">
      <c r="A580">
        <f t="shared" si="8"/>
        <v>577</v>
      </c>
      <c r="B580" s="23">
        <v>502.50162759793858</v>
      </c>
    </row>
    <row r="581" spans="1:2" x14ac:dyDescent="0.35">
      <c r="A581">
        <f t="shared" si="8"/>
        <v>578</v>
      </c>
      <c r="B581" s="23">
        <v>108.6447036894926</v>
      </c>
    </row>
    <row r="582" spans="1:2" x14ac:dyDescent="0.35">
      <c r="A582">
        <f t="shared" si="8"/>
        <v>579</v>
      </c>
      <c r="B582" s="23">
        <v>316.20509414868252</v>
      </c>
    </row>
    <row r="583" spans="1:2" x14ac:dyDescent="0.35">
      <c r="A583">
        <f t="shared" ref="A583:A646" si="9">A582+1</f>
        <v>580</v>
      </c>
      <c r="B583" s="23">
        <v>180.94293646401971</v>
      </c>
    </row>
    <row r="584" spans="1:2" x14ac:dyDescent="0.35">
      <c r="A584">
        <f t="shared" si="9"/>
        <v>581</v>
      </c>
      <c r="B584" s="23">
        <v>478.95645469602812</v>
      </c>
    </row>
    <row r="585" spans="1:2" x14ac:dyDescent="0.35">
      <c r="A585">
        <f t="shared" si="9"/>
        <v>582</v>
      </c>
      <c r="B585" s="23">
        <v>279.00111422999765</v>
      </c>
    </row>
    <row r="586" spans="1:2" x14ac:dyDescent="0.35">
      <c r="A586">
        <f t="shared" si="9"/>
        <v>583</v>
      </c>
      <c r="B586" s="23">
        <v>545.57770492532779</v>
      </c>
    </row>
    <row r="587" spans="1:2" x14ac:dyDescent="0.35">
      <c r="A587">
        <f t="shared" si="9"/>
        <v>584</v>
      </c>
      <c r="B587" s="23">
        <v>262.34914779120305</v>
      </c>
    </row>
    <row r="588" spans="1:2" x14ac:dyDescent="0.35">
      <c r="A588">
        <f t="shared" si="9"/>
        <v>585</v>
      </c>
      <c r="B588" s="23">
        <v>104.1097414936994</v>
      </c>
    </row>
    <row r="589" spans="1:2" x14ac:dyDescent="0.35">
      <c r="A589">
        <f t="shared" si="9"/>
        <v>586</v>
      </c>
      <c r="B589" s="23">
        <v>536.34949187560755</v>
      </c>
    </row>
    <row r="590" spans="1:2" x14ac:dyDescent="0.35">
      <c r="A590">
        <f t="shared" si="9"/>
        <v>587</v>
      </c>
      <c r="B590" s="23">
        <v>449.19291478800596</v>
      </c>
    </row>
    <row r="591" spans="1:2" x14ac:dyDescent="0.35">
      <c r="A591">
        <f t="shared" si="9"/>
        <v>588</v>
      </c>
      <c r="B591" s="23">
        <v>453.05833828131728</v>
      </c>
    </row>
    <row r="592" spans="1:2" x14ac:dyDescent="0.35">
      <c r="A592">
        <f t="shared" si="9"/>
        <v>589</v>
      </c>
      <c r="B592" s="23">
        <v>386.87072890047813</v>
      </c>
    </row>
    <row r="593" spans="1:2" x14ac:dyDescent="0.35">
      <c r="A593">
        <f t="shared" si="9"/>
        <v>590</v>
      </c>
      <c r="B593" s="23">
        <v>576.48626083054126</v>
      </c>
    </row>
    <row r="594" spans="1:2" x14ac:dyDescent="0.35">
      <c r="A594">
        <f t="shared" si="9"/>
        <v>591</v>
      </c>
      <c r="B594" s="23">
        <v>279.54141268368772</v>
      </c>
    </row>
    <row r="595" spans="1:2" x14ac:dyDescent="0.35">
      <c r="A595">
        <f t="shared" si="9"/>
        <v>592</v>
      </c>
      <c r="B595" s="23">
        <v>391.70693281286628</v>
      </c>
    </row>
    <row r="596" spans="1:2" x14ac:dyDescent="0.35">
      <c r="A596">
        <f t="shared" si="9"/>
        <v>593</v>
      </c>
      <c r="B596" s="23">
        <v>413.6240718431954</v>
      </c>
    </row>
    <row r="597" spans="1:2" x14ac:dyDescent="0.35">
      <c r="A597">
        <f t="shared" si="9"/>
        <v>594</v>
      </c>
      <c r="B597" s="23">
        <v>279.39709084278559</v>
      </c>
    </row>
    <row r="598" spans="1:2" x14ac:dyDescent="0.35">
      <c r="A598">
        <f t="shared" si="9"/>
        <v>595</v>
      </c>
      <c r="B598" s="23">
        <v>107.96807734033887</v>
      </c>
    </row>
    <row r="599" spans="1:2" x14ac:dyDescent="0.35">
      <c r="A599">
        <f t="shared" si="9"/>
        <v>596</v>
      </c>
      <c r="B599" s="23">
        <v>469.08616060190815</v>
      </c>
    </row>
    <row r="600" spans="1:2" x14ac:dyDescent="0.35">
      <c r="A600">
        <f t="shared" si="9"/>
        <v>597</v>
      </c>
      <c r="B600" s="23">
        <v>508.64531214641721</v>
      </c>
    </row>
    <row r="601" spans="1:2" x14ac:dyDescent="0.35">
      <c r="A601">
        <f t="shared" si="9"/>
        <v>598</v>
      </c>
      <c r="B601" s="23">
        <v>597.83808579384765</v>
      </c>
    </row>
    <row r="602" spans="1:2" x14ac:dyDescent="0.35">
      <c r="A602">
        <f t="shared" si="9"/>
        <v>599</v>
      </c>
      <c r="B602" s="23">
        <v>575.67050401395318</v>
      </c>
    </row>
    <row r="603" spans="1:2" x14ac:dyDescent="0.35">
      <c r="A603">
        <f t="shared" si="9"/>
        <v>600</v>
      </c>
      <c r="B603" s="23">
        <v>304.57245339991152</v>
      </c>
    </row>
    <row r="604" spans="1:2" x14ac:dyDescent="0.35">
      <c r="A604">
        <f t="shared" si="9"/>
        <v>601</v>
      </c>
      <c r="B604" s="23">
        <v>305.12359403268681</v>
      </c>
    </row>
    <row r="605" spans="1:2" x14ac:dyDescent="0.35">
      <c r="A605">
        <f t="shared" si="9"/>
        <v>602</v>
      </c>
      <c r="B605" s="23">
        <v>587.47644292492885</v>
      </c>
    </row>
    <row r="606" spans="1:2" x14ac:dyDescent="0.35">
      <c r="A606">
        <f t="shared" si="9"/>
        <v>603</v>
      </c>
      <c r="B606" s="23">
        <v>338.8413620951344</v>
      </c>
    </row>
    <row r="607" spans="1:2" x14ac:dyDescent="0.35">
      <c r="A607">
        <f t="shared" si="9"/>
        <v>604</v>
      </c>
      <c r="B607" s="23">
        <v>537.94493855679286</v>
      </c>
    </row>
    <row r="608" spans="1:2" x14ac:dyDescent="0.35">
      <c r="A608">
        <f t="shared" si="9"/>
        <v>605</v>
      </c>
      <c r="B608" s="23">
        <v>489.46503477365798</v>
      </c>
    </row>
    <row r="609" spans="1:2" x14ac:dyDescent="0.35">
      <c r="A609">
        <f t="shared" si="9"/>
        <v>606</v>
      </c>
      <c r="B609" s="23">
        <v>355.09844119643287</v>
      </c>
    </row>
    <row r="610" spans="1:2" x14ac:dyDescent="0.35">
      <c r="A610">
        <f t="shared" si="9"/>
        <v>607</v>
      </c>
      <c r="B610" s="23">
        <v>350.73470754329105</v>
      </c>
    </row>
    <row r="611" spans="1:2" x14ac:dyDescent="0.35">
      <c r="A611">
        <f t="shared" si="9"/>
        <v>608</v>
      </c>
      <c r="B611" s="23">
        <v>490.6124543148868</v>
      </c>
    </row>
    <row r="612" spans="1:2" x14ac:dyDescent="0.35">
      <c r="A612">
        <f t="shared" si="9"/>
        <v>609</v>
      </c>
      <c r="B612" s="23">
        <v>124.99382882572164</v>
      </c>
    </row>
    <row r="613" spans="1:2" x14ac:dyDescent="0.35">
      <c r="A613">
        <f t="shared" si="9"/>
        <v>610</v>
      </c>
      <c r="B613" s="23">
        <v>445.59384072122833</v>
      </c>
    </row>
    <row r="614" spans="1:2" x14ac:dyDescent="0.35">
      <c r="A614">
        <f t="shared" si="9"/>
        <v>611</v>
      </c>
      <c r="B614" s="23">
        <v>316.25775290780746</v>
      </c>
    </row>
    <row r="615" spans="1:2" x14ac:dyDescent="0.35">
      <c r="A615">
        <f t="shared" si="9"/>
        <v>612</v>
      </c>
      <c r="B615" s="23">
        <v>170.25396415941705</v>
      </c>
    </row>
    <row r="616" spans="1:2" x14ac:dyDescent="0.35">
      <c r="A616">
        <f t="shared" si="9"/>
        <v>613</v>
      </c>
      <c r="B616" s="23">
        <v>263.51721404301856</v>
      </c>
    </row>
    <row r="617" spans="1:2" x14ac:dyDescent="0.35">
      <c r="A617">
        <f t="shared" si="9"/>
        <v>614</v>
      </c>
      <c r="B617" s="23">
        <v>581.75520537202794</v>
      </c>
    </row>
    <row r="618" spans="1:2" x14ac:dyDescent="0.35">
      <c r="A618">
        <f t="shared" si="9"/>
        <v>615</v>
      </c>
      <c r="B618" s="23">
        <v>162.42966775395263</v>
      </c>
    </row>
    <row r="619" spans="1:2" x14ac:dyDescent="0.35">
      <c r="A619">
        <f t="shared" si="9"/>
        <v>616</v>
      </c>
      <c r="B619" s="23">
        <v>503.48245245365553</v>
      </c>
    </row>
    <row r="620" spans="1:2" x14ac:dyDescent="0.35">
      <c r="A620">
        <f t="shared" si="9"/>
        <v>617</v>
      </c>
      <c r="B620" s="23">
        <v>386.63074408271797</v>
      </c>
    </row>
    <row r="621" spans="1:2" x14ac:dyDescent="0.35">
      <c r="A621">
        <f t="shared" si="9"/>
        <v>618</v>
      </c>
      <c r="B621" s="23">
        <v>133.94998942059635</v>
      </c>
    </row>
    <row r="622" spans="1:2" x14ac:dyDescent="0.35">
      <c r="A622">
        <f t="shared" si="9"/>
        <v>619</v>
      </c>
      <c r="B622" s="23">
        <v>197.2159033707558</v>
      </c>
    </row>
    <row r="623" spans="1:2" x14ac:dyDescent="0.35">
      <c r="A623">
        <f t="shared" si="9"/>
        <v>620</v>
      </c>
      <c r="B623" s="23">
        <v>111.19679654573613</v>
      </c>
    </row>
    <row r="624" spans="1:2" x14ac:dyDescent="0.35">
      <c r="A624">
        <f t="shared" si="9"/>
        <v>621</v>
      </c>
      <c r="B624" s="23">
        <v>187.53142236660798</v>
      </c>
    </row>
    <row r="625" spans="1:2" x14ac:dyDescent="0.35">
      <c r="A625">
        <f t="shared" si="9"/>
        <v>622</v>
      </c>
      <c r="B625" s="23">
        <v>577.66181362413533</v>
      </c>
    </row>
    <row r="626" spans="1:2" x14ac:dyDescent="0.35">
      <c r="A626">
        <f t="shared" si="9"/>
        <v>623</v>
      </c>
      <c r="B626" s="23">
        <v>109.64578777576602</v>
      </c>
    </row>
    <row r="627" spans="1:2" x14ac:dyDescent="0.35">
      <c r="A627">
        <f t="shared" si="9"/>
        <v>624</v>
      </c>
      <c r="B627" s="23">
        <v>181.52880762789087</v>
      </c>
    </row>
    <row r="628" spans="1:2" x14ac:dyDescent="0.35">
      <c r="A628">
        <f t="shared" si="9"/>
        <v>625</v>
      </c>
      <c r="B628" s="23">
        <v>375.72549303211775</v>
      </c>
    </row>
    <row r="629" spans="1:2" x14ac:dyDescent="0.35">
      <c r="A629">
        <f t="shared" si="9"/>
        <v>626</v>
      </c>
      <c r="B629" s="23">
        <v>391.74705732722913</v>
      </c>
    </row>
    <row r="630" spans="1:2" x14ac:dyDescent="0.35">
      <c r="A630">
        <f t="shared" si="9"/>
        <v>627</v>
      </c>
      <c r="B630" s="23">
        <v>321.72766558786117</v>
      </c>
    </row>
    <row r="631" spans="1:2" x14ac:dyDescent="0.35">
      <c r="A631">
        <f t="shared" si="9"/>
        <v>628</v>
      </c>
      <c r="B631" s="23">
        <v>528.53601063307656</v>
      </c>
    </row>
    <row r="632" spans="1:2" x14ac:dyDescent="0.35">
      <c r="A632">
        <f t="shared" si="9"/>
        <v>629</v>
      </c>
      <c r="B632" s="23">
        <v>301.49700175401603</v>
      </c>
    </row>
    <row r="633" spans="1:2" x14ac:dyDescent="0.35">
      <c r="A633">
        <f t="shared" si="9"/>
        <v>630</v>
      </c>
      <c r="B633" s="23">
        <v>284.09426977080932</v>
      </c>
    </row>
    <row r="634" spans="1:2" x14ac:dyDescent="0.35">
      <c r="A634">
        <f t="shared" si="9"/>
        <v>631</v>
      </c>
      <c r="B634" s="23">
        <v>366.40789923212816</v>
      </c>
    </row>
    <row r="635" spans="1:2" x14ac:dyDescent="0.35">
      <c r="A635">
        <f t="shared" si="9"/>
        <v>632</v>
      </c>
      <c r="B635" s="23">
        <v>440.79415368124745</v>
      </c>
    </row>
    <row r="636" spans="1:2" x14ac:dyDescent="0.35">
      <c r="A636">
        <f t="shared" si="9"/>
        <v>633</v>
      </c>
      <c r="B636" s="23">
        <v>580.10606236164074</v>
      </c>
    </row>
    <row r="637" spans="1:2" x14ac:dyDescent="0.35">
      <c r="A637">
        <f t="shared" si="9"/>
        <v>634</v>
      </c>
      <c r="B637" s="23">
        <v>131.01551858238244</v>
      </c>
    </row>
    <row r="638" spans="1:2" x14ac:dyDescent="0.35">
      <c r="A638">
        <f t="shared" si="9"/>
        <v>635</v>
      </c>
      <c r="B638" s="23">
        <v>279.34642908778471</v>
      </c>
    </row>
    <row r="639" spans="1:2" x14ac:dyDescent="0.35">
      <c r="A639">
        <f t="shared" si="9"/>
        <v>636</v>
      </c>
      <c r="B639" s="23">
        <v>101.79731415622994</v>
      </c>
    </row>
    <row r="640" spans="1:2" x14ac:dyDescent="0.35">
      <c r="A640">
        <f t="shared" si="9"/>
        <v>637</v>
      </c>
      <c r="B640" s="23">
        <v>370.84261943155155</v>
      </c>
    </row>
    <row r="641" spans="1:2" x14ac:dyDescent="0.35">
      <c r="A641">
        <f t="shared" si="9"/>
        <v>638</v>
      </c>
      <c r="B641" s="23">
        <v>255.68543161887902</v>
      </c>
    </row>
    <row r="642" spans="1:2" x14ac:dyDescent="0.35">
      <c r="A642">
        <f t="shared" si="9"/>
        <v>639</v>
      </c>
      <c r="B642" s="23">
        <v>368.28207922645373</v>
      </c>
    </row>
    <row r="643" spans="1:2" x14ac:dyDescent="0.35">
      <c r="A643">
        <f t="shared" si="9"/>
        <v>640</v>
      </c>
      <c r="B643" s="23">
        <v>129.42679991269824</v>
      </c>
    </row>
    <row r="644" spans="1:2" x14ac:dyDescent="0.35">
      <c r="A644">
        <f t="shared" si="9"/>
        <v>641</v>
      </c>
      <c r="B644" s="23">
        <v>146.30616683368856</v>
      </c>
    </row>
    <row r="645" spans="1:2" x14ac:dyDescent="0.35">
      <c r="A645">
        <f t="shared" si="9"/>
        <v>642</v>
      </c>
      <c r="B645" s="23">
        <v>503.98047955376018</v>
      </c>
    </row>
    <row r="646" spans="1:2" x14ac:dyDescent="0.35">
      <c r="A646">
        <f t="shared" si="9"/>
        <v>643</v>
      </c>
      <c r="B646" s="23">
        <v>395.82892958103133</v>
      </c>
    </row>
    <row r="647" spans="1:2" x14ac:dyDescent="0.35">
      <c r="A647">
        <f t="shared" ref="A647:A710" si="10">A646+1</f>
        <v>644</v>
      </c>
      <c r="B647" s="23">
        <v>214.87158076648663</v>
      </c>
    </row>
    <row r="648" spans="1:2" x14ac:dyDescent="0.35">
      <c r="A648">
        <f t="shared" si="10"/>
        <v>645</v>
      </c>
      <c r="B648" s="23">
        <v>445.57487202255987</v>
      </c>
    </row>
    <row r="649" spans="1:2" x14ac:dyDescent="0.35">
      <c r="A649">
        <f t="shared" si="10"/>
        <v>646</v>
      </c>
      <c r="B649" s="23">
        <v>598.53804978190408</v>
      </c>
    </row>
    <row r="650" spans="1:2" x14ac:dyDescent="0.35">
      <c r="A650">
        <f t="shared" si="10"/>
        <v>647</v>
      </c>
      <c r="B650" s="23">
        <v>538.09489900937695</v>
      </c>
    </row>
    <row r="651" spans="1:2" x14ac:dyDescent="0.35">
      <c r="A651">
        <f t="shared" si="10"/>
        <v>648</v>
      </c>
      <c r="B651" s="23">
        <v>516.77903984467264</v>
      </c>
    </row>
    <row r="652" spans="1:2" x14ac:dyDescent="0.35">
      <c r="A652">
        <f t="shared" si="10"/>
        <v>649</v>
      </c>
      <c r="B652" s="23">
        <v>552.15408490230914</v>
      </c>
    </row>
    <row r="653" spans="1:2" x14ac:dyDescent="0.35">
      <c r="A653">
        <f t="shared" si="10"/>
        <v>650</v>
      </c>
      <c r="B653" s="23">
        <v>333.90921513043355</v>
      </c>
    </row>
    <row r="654" spans="1:2" x14ac:dyDescent="0.35">
      <c r="A654">
        <f t="shared" si="10"/>
        <v>651</v>
      </c>
      <c r="B654" s="23">
        <v>340.54319404840237</v>
      </c>
    </row>
    <row r="655" spans="1:2" x14ac:dyDescent="0.35">
      <c r="A655">
        <f t="shared" si="10"/>
        <v>652</v>
      </c>
      <c r="B655" s="23">
        <v>493.53743314128752</v>
      </c>
    </row>
    <row r="656" spans="1:2" x14ac:dyDescent="0.35">
      <c r="A656">
        <f t="shared" si="10"/>
        <v>653</v>
      </c>
      <c r="B656" s="23">
        <v>222.17127647305642</v>
      </c>
    </row>
    <row r="657" spans="1:2" x14ac:dyDescent="0.35">
      <c r="A657">
        <f t="shared" si="10"/>
        <v>654</v>
      </c>
      <c r="B657" s="23">
        <v>194.44090446219727</v>
      </c>
    </row>
    <row r="658" spans="1:2" x14ac:dyDescent="0.35">
      <c r="A658">
        <f t="shared" si="10"/>
        <v>655</v>
      </c>
      <c r="B658" s="23">
        <v>167.160430469083</v>
      </c>
    </row>
    <row r="659" spans="1:2" x14ac:dyDescent="0.35">
      <c r="A659">
        <f t="shared" si="10"/>
        <v>656</v>
      </c>
      <c r="B659" s="23">
        <v>470.73473283530325</v>
      </c>
    </row>
    <row r="660" spans="1:2" x14ac:dyDescent="0.35">
      <c r="A660">
        <f t="shared" si="10"/>
        <v>657</v>
      </c>
      <c r="B660" s="23">
        <v>124.18675539099758</v>
      </c>
    </row>
    <row r="661" spans="1:2" x14ac:dyDescent="0.35">
      <c r="A661">
        <f t="shared" si="10"/>
        <v>658</v>
      </c>
      <c r="B661" s="23">
        <v>431.33283500383391</v>
      </c>
    </row>
    <row r="662" spans="1:2" x14ac:dyDescent="0.35">
      <c r="A662">
        <f t="shared" si="10"/>
        <v>659</v>
      </c>
      <c r="B662" s="23">
        <v>197.3096061373229</v>
      </c>
    </row>
    <row r="663" spans="1:2" x14ac:dyDescent="0.35">
      <c r="A663">
        <f t="shared" si="10"/>
        <v>660</v>
      </c>
      <c r="B663" s="23">
        <v>463.04074068311502</v>
      </c>
    </row>
    <row r="664" spans="1:2" x14ac:dyDescent="0.35">
      <c r="A664">
        <f t="shared" si="10"/>
        <v>661</v>
      </c>
      <c r="B664" s="23">
        <v>591.77780638178558</v>
      </c>
    </row>
    <row r="665" spans="1:2" x14ac:dyDescent="0.35">
      <c r="A665">
        <f t="shared" si="10"/>
        <v>662</v>
      </c>
      <c r="B665" s="23">
        <v>178.13667341978851</v>
      </c>
    </row>
    <row r="666" spans="1:2" x14ac:dyDescent="0.35">
      <c r="A666">
        <f t="shared" si="10"/>
        <v>663</v>
      </c>
      <c r="B666" s="23">
        <v>307.21948491255677</v>
      </c>
    </row>
    <row r="667" spans="1:2" x14ac:dyDescent="0.35">
      <c r="A667">
        <f t="shared" si="10"/>
        <v>664</v>
      </c>
      <c r="B667" s="23">
        <v>216.73371984542629</v>
      </c>
    </row>
    <row r="668" spans="1:2" x14ac:dyDescent="0.35">
      <c r="A668">
        <f t="shared" si="10"/>
        <v>665</v>
      </c>
      <c r="B668" s="23">
        <v>424.68131304888715</v>
      </c>
    </row>
    <row r="669" spans="1:2" x14ac:dyDescent="0.35">
      <c r="A669">
        <f t="shared" si="10"/>
        <v>666</v>
      </c>
      <c r="B669" s="23">
        <v>336.85514512727093</v>
      </c>
    </row>
    <row r="670" spans="1:2" x14ac:dyDescent="0.35">
      <c r="A670">
        <f t="shared" si="10"/>
        <v>667</v>
      </c>
      <c r="B670" s="23">
        <v>445.94480198569107</v>
      </c>
    </row>
    <row r="671" spans="1:2" x14ac:dyDescent="0.35">
      <c r="A671">
        <f t="shared" si="10"/>
        <v>668</v>
      </c>
      <c r="B671" s="23">
        <v>200.40317019911322</v>
      </c>
    </row>
    <row r="672" spans="1:2" x14ac:dyDescent="0.35">
      <c r="A672">
        <f t="shared" si="10"/>
        <v>669</v>
      </c>
      <c r="B672" s="23">
        <v>432.51354822679139</v>
      </c>
    </row>
    <row r="673" spans="1:2" x14ac:dyDescent="0.35">
      <c r="A673">
        <f t="shared" si="10"/>
        <v>670</v>
      </c>
      <c r="B673" s="23">
        <v>399.92576415679406</v>
      </c>
    </row>
    <row r="674" spans="1:2" x14ac:dyDescent="0.35">
      <c r="A674">
        <f t="shared" si="10"/>
        <v>671</v>
      </c>
      <c r="B674" s="23">
        <v>243.68367583383701</v>
      </c>
    </row>
    <row r="675" spans="1:2" x14ac:dyDescent="0.35">
      <c r="A675">
        <f t="shared" si="10"/>
        <v>672</v>
      </c>
      <c r="B675" s="23">
        <v>580.51100488977147</v>
      </c>
    </row>
    <row r="676" spans="1:2" x14ac:dyDescent="0.35">
      <c r="A676">
        <f t="shared" si="10"/>
        <v>673</v>
      </c>
      <c r="B676" s="23">
        <v>400.54108754687536</v>
      </c>
    </row>
    <row r="677" spans="1:2" x14ac:dyDescent="0.35">
      <c r="A677">
        <f t="shared" si="10"/>
        <v>674</v>
      </c>
      <c r="B677" s="23">
        <v>442.99816004231332</v>
      </c>
    </row>
    <row r="678" spans="1:2" x14ac:dyDescent="0.35">
      <c r="A678">
        <f t="shared" si="10"/>
        <v>675</v>
      </c>
      <c r="B678" s="23">
        <v>173.07034966325995</v>
      </c>
    </row>
    <row r="679" spans="1:2" x14ac:dyDescent="0.35">
      <c r="A679">
        <f t="shared" si="10"/>
        <v>676</v>
      </c>
      <c r="B679" s="23">
        <v>201.92907085470964</v>
      </c>
    </row>
    <row r="680" spans="1:2" x14ac:dyDescent="0.35">
      <c r="A680">
        <f t="shared" si="10"/>
        <v>677</v>
      </c>
      <c r="B680" s="23">
        <v>117.46875766092813</v>
      </c>
    </row>
    <row r="681" spans="1:2" x14ac:dyDescent="0.35">
      <c r="A681">
        <f t="shared" si="10"/>
        <v>678</v>
      </c>
      <c r="B681" s="23">
        <v>388.41300110076202</v>
      </c>
    </row>
    <row r="682" spans="1:2" x14ac:dyDescent="0.35">
      <c r="A682">
        <f t="shared" si="10"/>
        <v>679</v>
      </c>
      <c r="B682" s="23">
        <v>397.48109053662887</v>
      </c>
    </row>
    <row r="683" spans="1:2" x14ac:dyDescent="0.35">
      <c r="A683">
        <f t="shared" si="10"/>
        <v>680</v>
      </c>
      <c r="B683" s="23">
        <v>130.98447218199689</v>
      </c>
    </row>
    <row r="684" spans="1:2" x14ac:dyDescent="0.35">
      <c r="A684">
        <f t="shared" si="10"/>
        <v>681</v>
      </c>
      <c r="B684" s="23">
        <v>336.22511106605771</v>
      </c>
    </row>
    <row r="685" spans="1:2" x14ac:dyDescent="0.35">
      <c r="A685">
        <f t="shared" si="10"/>
        <v>682</v>
      </c>
      <c r="B685" s="23">
        <v>268.64804352643392</v>
      </c>
    </row>
    <row r="686" spans="1:2" x14ac:dyDescent="0.35">
      <c r="A686">
        <f t="shared" si="10"/>
        <v>683</v>
      </c>
      <c r="B686" s="23">
        <v>476.12856589777681</v>
      </c>
    </row>
    <row r="687" spans="1:2" x14ac:dyDescent="0.35">
      <c r="A687">
        <f t="shared" si="10"/>
        <v>684</v>
      </c>
      <c r="B687" s="23">
        <v>196.55358603833517</v>
      </c>
    </row>
    <row r="688" spans="1:2" x14ac:dyDescent="0.35">
      <c r="A688">
        <f t="shared" si="10"/>
        <v>685</v>
      </c>
      <c r="B688" s="23">
        <v>103.46682580399134</v>
      </c>
    </row>
    <row r="689" spans="1:2" x14ac:dyDescent="0.35">
      <c r="A689">
        <f t="shared" si="10"/>
        <v>686</v>
      </c>
      <c r="B689" s="23">
        <v>328.72448454466661</v>
      </c>
    </row>
    <row r="690" spans="1:2" x14ac:dyDescent="0.35">
      <c r="A690">
        <f t="shared" si="10"/>
        <v>687</v>
      </c>
      <c r="B690" s="23">
        <v>361.06341855974227</v>
      </c>
    </row>
    <row r="691" spans="1:2" x14ac:dyDescent="0.35">
      <c r="A691">
        <f t="shared" si="10"/>
        <v>688</v>
      </c>
      <c r="B691" s="23">
        <v>334.01670029982199</v>
      </c>
    </row>
    <row r="692" spans="1:2" x14ac:dyDescent="0.35">
      <c r="A692">
        <f t="shared" si="10"/>
        <v>689</v>
      </c>
      <c r="B692" s="23">
        <v>522.12742544927721</v>
      </c>
    </row>
    <row r="693" spans="1:2" x14ac:dyDescent="0.35">
      <c r="A693">
        <f t="shared" si="10"/>
        <v>690</v>
      </c>
      <c r="B693" s="23">
        <v>560.58293932650793</v>
      </c>
    </row>
    <row r="694" spans="1:2" x14ac:dyDescent="0.35">
      <c r="A694">
        <f t="shared" si="10"/>
        <v>691</v>
      </c>
      <c r="B694" s="23">
        <v>210.27553228732071</v>
      </c>
    </row>
    <row r="695" spans="1:2" x14ac:dyDescent="0.35">
      <c r="A695">
        <f t="shared" si="10"/>
        <v>692</v>
      </c>
      <c r="B695" s="23">
        <v>154.72825808106265</v>
      </c>
    </row>
    <row r="696" spans="1:2" x14ac:dyDescent="0.35">
      <c r="A696">
        <f t="shared" si="10"/>
        <v>693</v>
      </c>
      <c r="B696" s="23">
        <v>474.85370884276574</v>
      </c>
    </row>
    <row r="697" spans="1:2" x14ac:dyDescent="0.35">
      <c r="A697">
        <f t="shared" si="10"/>
        <v>694</v>
      </c>
      <c r="B697" s="23">
        <v>361.64177324539077</v>
      </c>
    </row>
    <row r="698" spans="1:2" x14ac:dyDescent="0.35">
      <c r="A698">
        <f t="shared" si="10"/>
        <v>695</v>
      </c>
      <c r="B698" s="23">
        <v>545.91793378428474</v>
      </c>
    </row>
    <row r="699" spans="1:2" x14ac:dyDescent="0.35">
      <c r="A699">
        <f t="shared" si="10"/>
        <v>696</v>
      </c>
      <c r="B699" s="23">
        <v>472.85702867263302</v>
      </c>
    </row>
    <row r="700" spans="1:2" x14ac:dyDescent="0.35">
      <c r="A700">
        <f t="shared" si="10"/>
        <v>697</v>
      </c>
      <c r="B700" s="23">
        <v>454.25176875613761</v>
      </c>
    </row>
    <row r="701" spans="1:2" x14ac:dyDescent="0.35">
      <c r="A701">
        <f t="shared" si="10"/>
        <v>698</v>
      </c>
      <c r="B701" s="23">
        <v>267.5593223064385</v>
      </c>
    </row>
    <row r="702" spans="1:2" x14ac:dyDescent="0.35">
      <c r="A702">
        <f t="shared" si="10"/>
        <v>699</v>
      </c>
      <c r="B702" s="23">
        <v>538.08300303745284</v>
      </c>
    </row>
    <row r="703" spans="1:2" x14ac:dyDescent="0.35">
      <c r="A703">
        <f t="shared" si="10"/>
        <v>700</v>
      </c>
      <c r="B703" s="23">
        <v>146.5192324882459</v>
      </c>
    </row>
    <row r="704" spans="1:2" x14ac:dyDescent="0.35">
      <c r="A704">
        <f t="shared" si="10"/>
        <v>701</v>
      </c>
      <c r="B704" s="23">
        <v>522.36929086350699</v>
      </c>
    </row>
    <row r="705" spans="1:2" x14ac:dyDescent="0.35">
      <c r="A705">
        <f t="shared" si="10"/>
        <v>702</v>
      </c>
      <c r="B705" s="23">
        <v>264.27150577778468</v>
      </c>
    </row>
    <row r="706" spans="1:2" x14ac:dyDescent="0.35">
      <c r="A706">
        <f t="shared" si="10"/>
        <v>703</v>
      </c>
      <c r="B706" s="23">
        <v>570.36246957142237</v>
      </c>
    </row>
    <row r="707" spans="1:2" x14ac:dyDescent="0.35">
      <c r="A707">
        <f t="shared" si="10"/>
        <v>704</v>
      </c>
      <c r="B707" s="23">
        <v>143.0225027407165</v>
      </c>
    </row>
    <row r="708" spans="1:2" x14ac:dyDescent="0.35">
      <c r="A708">
        <f t="shared" si="10"/>
        <v>705</v>
      </c>
      <c r="B708" s="23">
        <v>233.94024039015892</v>
      </c>
    </row>
    <row r="709" spans="1:2" x14ac:dyDescent="0.35">
      <c r="A709">
        <f t="shared" si="10"/>
        <v>706</v>
      </c>
      <c r="B709" s="23">
        <v>250.82136777831678</v>
      </c>
    </row>
    <row r="710" spans="1:2" x14ac:dyDescent="0.35">
      <c r="A710">
        <f t="shared" si="10"/>
        <v>707</v>
      </c>
      <c r="B710" s="23">
        <v>332.90761700299788</v>
      </c>
    </row>
    <row r="711" spans="1:2" x14ac:dyDescent="0.35">
      <c r="A711">
        <f t="shared" ref="A711:A774" si="11">A710+1</f>
        <v>708</v>
      </c>
      <c r="B711" s="23">
        <v>479.57834257795651</v>
      </c>
    </row>
    <row r="712" spans="1:2" x14ac:dyDescent="0.35">
      <c r="A712">
        <f t="shared" si="11"/>
        <v>709</v>
      </c>
      <c r="B712" s="23">
        <v>456.79359504918443</v>
      </c>
    </row>
    <row r="713" spans="1:2" x14ac:dyDescent="0.35">
      <c r="A713">
        <f t="shared" si="11"/>
        <v>710</v>
      </c>
      <c r="B713" s="23">
        <v>205.29508411361152</v>
      </c>
    </row>
    <row r="714" spans="1:2" x14ac:dyDescent="0.35">
      <c r="A714">
        <f t="shared" si="11"/>
        <v>711</v>
      </c>
      <c r="B714" s="23">
        <v>573.74196652857222</v>
      </c>
    </row>
    <row r="715" spans="1:2" x14ac:dyDescent="0.35">
      <c r="A715">
        <f t="shared" si="11"/>
        <v>712</v>
      </c>
      <c r="B715" s="23">
        <v>212.83402373710172</v>
      </c>
    </row>
    <row r="716" spans="1:2" x14ac:dyDescent="0.35">
      <c r="A716">
        <f t="shared" si="11"/>
        <v>713</v>
      </c>
      <c r="B716" s="23">
        <v>116.26206595515902</v>
      </c>
    </row>
    <row r="717" spans="1:2" x14ac:dyDescent="0.35">
      <c r="A717">
        <f t="shared" si="11"/>
        <v>714</v>
      </c>
      <c r="B717" s="23">
        <v>483.67505081608562</v>
      </c>
    </row>
    <row r="718" spans="1:2" x14ac:dyDescent="0.35">
      <c r="A718">
        <f t="shared" si="11"/>
        <v>715</v>
      </c>
      <c r="B718" s="23">
        <v>471.89526354871543</v>
      </c>
    </row>
    <row r="719" spans="1:2" x14ac:dyDescent="0.35">
      <c r="A719">
        <f t="shared" si="11"/>
        <v>716</v>
      </c>
      <c r="B719" s="23">
        <v>194.51184829865875</v>
      </c>
    </row>
    <row r="720" spans="1:2" x14ac:dyDescent="0.35">
      <c r="A720">
        <f t="shared" si="11"/>
        <v>717</v>
      </c>
      <c r="B720" s="23">
        <v>452.17748853212976</v>
      </c>
    </row>
    <row r="721" spans="1:2" x14ac:dyDescent="0.35">
      <c r="A721">
        <f t="shared" si="11"/>
        <v>718</v>
      </c>
      <c r="B721" s="23">
        <v>562.41849112227135</v>
      </c>
    </row>
    <row r="722" spans="1:2" x14ac:dyDescent="0.35">
      <c r="A722">
        <f t="shared" si="11"/>
        <v>719</v>
      </c>
      <c r="B722" s="23">
        <v>484.98572169941735</v>
      </c>
    </row>
    <row r="723" spans="1:2" x14ac:dyDescent="0.35">
      <c r="A723">
        <f t="shared" si="11"/>
        <v>720</v>
      </c>
      <c r="B723" s="23">
        <v>571.1063732582594</v>
      </c>
    </row>
    <row r="724" spans="1:2" x14ac:dyDescent="0.35">
      <c r="A724">
        <f t="shared" si="11"/>
        <v>721</v>
      </c>
      <c r="B724" s="23">
        <v>152.44194959350932</v>
      </c>
    </row>
    <row r="725" spans="1:2" x14ac:dyDescent="0.35">
      <c r="A725">
        <f t="shared" si="11"/>
        <v>722</v>
      </c>
      <c r="B725" s="23">
        <v>247.69198566546046</v>
      </c>
    </row>
    <row r="726" spans="1:2" x14ac:dyDescent="0.35">
      <c r="A726">
        <f t="shared" si="11"/>
        <v>723</v>
      </c>
      <c r="B726" s="23">
        <v>119.96466038154082</v>
      </c>
    </row>
    <row r="727" spans="1:2" x14ac:dyDescent="0.35">
      <c r="A727">
        <f t="shared" si="11"/>
        <v>724</v>
      </c>
      <c r="B727" s="23">
        <v>220.95465191562658</v>
      </c>
    </row>
    <row r="728" spans="1:2" x14ac:dyDescent="0.35">
      <c r="A728">
        <f t="shared" si="11"/>
        <v>725</v>
      </c>
      <c r="B728" s="23">
        <v>531.51100370735185</v>
      </c>
    </row>
    <row r="729" spans="1:2" x14ac:dyDescent="0.35">
      <c r="A729">
        <f t="shared" si="11"/>
        <v>726</v>
      </c>
      <c r="B729" s="23">
        <v>349.4008661040242</v>
      </c>
    </row>
    <row r="730" spans="1:2" x14ac:dyDescent="0.35">
      <c r="A730">
        <f t="shared" si="11"/>
        <v>727</v>
      </c>
      <c r="B730" s="23">
        <v>288.31222204175714</v>
      </c>
    </row>
    <row r="731" spans="1:2" x14ac:dyDescent="0.35">
      <c r="A731">
        <f t="shared" si="11"/>
        <v>728</v>
      </c>
      <c r="B731" s="23">
        <v>556.60318120104944</v>
      </c>
    </row>
    <row r="732" spans="1:2" x14ac:dyDescent="0.35">
      <c r="A732">
        <f t="shared" si="11"/>
        <v>729</v>
      </c>
      <c r="B732" s="23">
        <v>327.12798037850439</v>
      </c>
    </row>
    <row r="733" spans="1:2" x14ac:dyDescent="0.35">
      <c r="A733">
        <f t="shared" si="11"/>
        <v>730</v>
      </c>
      <c r="B733" s="23">
        <v>527.3043946545223</v>
      </c>
    </row>
    <row r="734" spans="1:2" x14ac:dyDescent="0.35">
      <c r="A734">
        <f t="shared" si="11"/>
        <v>731</v>
      </c>
      <c r="B734" s="23">
        <v>129.4153895406366</v>
      </c>
    </row>
    <row r="735" spans="1:2" x14ac:dyDescent="0.35">
      <c r="A735">
        <f t="shared" si="11"/>
        <v>732</v>
      </c>
      <c r="B735" s="23">
        <v>598.39320184861504</v>
      </c>
    </row>
    <row r="736" spans="1:2" x14ac:dyDescent="0.35">
      <c r="A736">
        <f t="shared" si="11"/>
        <v>733</v>
      </c>
      <c r="B736" s="23">
        <v>107.27087935724238</v>
      </c>
    </row>
    <row r="737" spans="1:2" x14ac:dyDescent="0.35">
      <c r="A737">
        <f t="shared" si="11"/>
        <v>734</v>
      </c>
      <c r="B737" s="23">
        <v>221.5257886015485</v>
      </c>
    </row>
    <row r="738" spans="1:2" x14ac:dyDescent="0.35">
      <c r="A738">
        <f t="shared" si="11"/>
        <v>735</v>
      </c>
      <c r="B738" s="23">
        <v>403.36378363796575</v>
      </c>
    </row>
    <row r="739" spans="1:2" x14ac:dyDescent="0.35">
      <c r="A739">
        <f t="shared" si="11"/>
        <v>736</v>
      </c>
      <c r="B739" s="23">
        <v>385.92911483253062</v>
      </c>
    </row>
    <row r="740" spans="1:2" x14ac:dyDescent="0.35">
      <c r="A740">
        <f t="shared" si="11"/>
        <v>737</v>
      </c>
      <c r="B740" s="23">
        <v>286.55009640082756</v>
      </c>
    </row>
    <row r="741" spans="1:2" x14ac:dyDescent="0.35">
      <c r="A741">
        <f t="shared" si="11"/>
        <v>738</v>
      </c>
      <c r="B741" s="23">
        <v>572.91991366686864</v>
      </c>
    </row>
    <row r="742" spans="1:2" x14ac:dyDescent="0.35">
      <c r="A742">
        <f t="shared" si="11"/>
        <v>739</v>
      </c>
      <c r="B742" s="23">
        <v>260.40135190630741</v>
      </c>
    </row>
    <row r="743" spans="1:2" x14ac:dyDescent="0.35">
      <c r="A743">
        <f t="shared" si="11"/>
        <v>740</v>
      </c>
      <c r="B743" s="23">
        <v>266.63301110238871</v>
      </c>
    </row>
    <row r="744" spans="1:2" x14ac:dyDescent="0.35">
      <c r="A744">
        <f t="shared" si="11"/>
        <v>741</v>
      </c>
      <c r="B744" s="23">
        <v>509.94494567117164</v>
      </c>
    </row>
    <row r="745" spans="1:2" x14ac:dyDescent="0.35">
      <c r="A745">
        <f t="shared" si="11"/>
        <v>742</v>
      </c>
      <c r="B745" s="23">
        <v>387.76364272650676</v>
      </c>
    </row>
    <row r="746" spans="1:2" x14ac:dyDescent="0.35">
      <c r="A746">
        <f t="shared" si="11"/>
        <v>743</v>
      </c>
      <c r="B746" s="23">
        <v>131.4358487818092</v>
      </c>
    </row>
    <row r="747" spans="1:2" x14ac:dyDescent="0.35">
      <c r="A747">
        <f t="shared" si="11"/>
        <v>744</v>
      </c>
      <c r="B747" s="23">
        <v>331.89901968886267</v>
      </c>
    </row>
    <row r="748" spans="1:2" x14ac:dyDescent="0.35">
      <c r="A748">
        <f t="shared" si="11"/>
        <v>745</v>
      </c>
      <c r="B748" s="23">
        <v>546.58400781638034</v>
      </c>
    </row>
    <row r="749" spans="1:2" x14ac:dyDescent="0.35">
      <c r="A749">
        <f t="shared" si="11"/>
        <v>746</v>
      </c>
      <c r="B749" s="23">
        <v>130.59493786786811</v>
      </c>
    </row>
    <row r="750" spans="1:2" x14ac:dyDescent="0.35">
      <c r="A750">
        <f t="shared" si="11"/>
        <v>747</v>
      </c>
      <c r="B750" s="23">
        <v>542.93237901341956</v>
      </c>
    </row>
    <row r="751" spans="1:2" x14ac:dyDescent="0.35">
      <c r="A751">
        <f t="shared" si="11"/>
        <v>748</v>
      </c>
      <c r="B751" s="23">
        <v>151.75338457829943</v>
      </c>
    </row>
    <row r="752" spans="1:2" x14ac:dyDescent="0.35">
      <c r="A752">
        <f t="shared" si="11"/>
        <v>749</v>
      </c>
      <c r="B752" s="23">
        <v>597.37762007454967</v>
      </c>
    </row>
    <row r="753" spans="1:2" x14ac:dyDescent="0.35">
      <c r="A753">
        <f t="shared" si="11"/>
        <v>750</v>
      </c>
      <c r="B753" s="23">
        <v>462.66463867762985</v>
      </c>
    </row>
    <row r="754" spans="1:2" x14ac:dyDescent="0.35">
      <c r="A754">
        <f t="shared" si="11"/>
        <v>751</v>
      </c>
      <c r="B754" s="23">
        <v>103.77707605343866</v>
      </c>
    </row>
    <row r="755" spans="1:2" x14ac:dyDescent="0.35">
      <c r="A755">
        <f t="shared" si="11"/>
        <v>752</v>
      </c>
      <c r="B755" s="23">
        <v>432.66220284429403</v>
      </c>
    </row>
    <row r="756" spans="1:2" x14ac:dyDescent="0.35">
      <c r="A756">
        <f t="shared" si="11"/>
        <v>753</v>
      </c>
      <c r="B756" s="23">
        <v>206.36128926395034</v>
      </c>
    </row>
    <row r="757" spans="1:2" x14ac:dyDescent="0.35">
      <c r="A757">
        <f t="shared" si="11"/>
        <v>754</v>
      </c>
      <c r="B757" s="23">
        <v>484.20227146221424</v>
      </c>
    </row>
    <row r="758" spans="1:2" x14ac:dyDescent="0.35">
      <c r="A758">
        <f t="shared" si="11"/>
        <v>755</v>
      </c>
      <c r="B758" s="23">
        <v>599.50069459959968</v>
      </c>
    </row>
    <row r="759" spans="1:2" x14ac:dyDescent="0.35">
      <c r="A759">
        <f t="shared" si="11"/>
        <v>756</v>
      </c>
      <c r="B759" s="23">
        <v>285.68603466709158</v>
      </c>
    </row>
    <row r="760" spans="1:2" x14ac:dyDescent="0.35">
      <c r="A760">
        <f t="shared" si="11"/>
        <v>757</v>
      </c>
      <c r="B760" s="23">
        <v>529.20092786483417</v>
      </c>
    </row>
    <row r="761" spans="1:2" x14ac:dyDescent="0.35">
      <c r="A761">
        <f t="shared" si="11"/>
        <v>758</v>
      </c>
      <c r="B761" s="23">
        <v>468.66935733049229</v>
      </c>
    </row>
    <row r="762" spans="1:2" x14ac:dyDescent="0.35">
      <c r="A762">
        <f t="shared" si="11"/>
        <v>759</v>
      </c>
      <c r="B762" s="23">
        <v>406.68050154834458</v>
      </c>
    </row>
    <row r="763" spans="1:2" x14ac:dyDescent="0.35">
      <c r="A763">
        <f t="shared" si="11"/>
        <v>760</v>
      </c>
      <c r="B763" s="23">
        <v>227.92968587633072</v>
      </c>
    </row>
    <row r="764" spans="1:2" x14ac:dyDescent="0.35">
      <c r="A764">
        <f t="shared" si="11"/>
        <v>761</v>
      </c>
      <c r="B764" s="23">
        <v>533.155091066914</v>
      </c>
    </row>
    <row r="765" spans="1:2" x14ac:dyDescent="0.35">
      <c r="A765">
        <f t="shared" si="11"/>
        <v>762</v>
      </c>
      <c r="B765" s="23">
        <v>405.37750671954615</v>
      </c>
    </row>
    <row r="766" spans="1:2" x14ac:dyDescent="0.35">
      <c r="A766">
        <f t="shared" si="11"/>
        <v>763</v>
      </c>
      <c r="B766" s="23">
        <v>501.6149146363104</v>
      </c>
    </row>
    <row r="767" spans="1:2" x14ac:dyDescent="0.35">
      <c r="A767">
        <f t="shared" si="11"/>
        <v>764</v>
      </c>
      <c r="B767" s="23">
        <v>207.89686234024219</v>
      </c>
    </row>
    <row r="768" spans="1:2" x14ac:dyDescent="0.35">
      <c r="A768">
        <f t="shared" si="11"/>
        <v>765</v>
      </c>
      <c r="B768" s="23">
        <v>130.16209318271305</v>
      </c>
    </row>
    <row r="769" spans="1:2" x14ac:dyDescent="0.35">
      <c r="A769">
        <f t="shared" si="11"/>
        <v>766</v>
      </c>
      <c r="B769" s="23">
        <v>179.25468465954779</v>
      </c>
    </row>
    <row r="770" spans="1:2" x14ac:dyDescent="0.35">
      <c r="A770">
        <f t="shared" si="11"/>
        <v>767</v>
      </c>
      <c r="B770" s="23">
        <v>184.67733331961216</v>
      </c>
    </row>
    <row r="771" spans="1:2" x14ac:dyDescent="0.35">
      <c r="A771">
        <f t="shared" si="11"/>
        <v>768</v>
      </c>
      <c r="B771" s="23">
        <v>564.95942361482616</v>
      </c>
    </row>
    <row r="772" spans="1:2" x14ac:dyDescent="0.35">
      <c r="A772">
        <f t="shared" si="11"/>
        <v>769</v>
      </c>
      <c r="B772" s="23">
        <v>395.21676739352523</v>
      </c>
    </row>
    <row r="773" spans="1:2" x14ac:dyDescent="0.35">
      <c r="A773">
        <f t="shared" si="11"/>
        <v>770</v>
      </c>
      <c r="B773" s="23">
        <v>574.33300317743431</v>
      </c>
    </row>
    <row r="774" spans="1:2" x14ac:dyDescent="0.35">
      <c r="A774">
        <f t="shared" si="11"/>
        <v>771</v>
      </c>
      <c r="B774" s="23">
        <v>304.40233099403974</v>
      </c>
    </row>
    <row r="775" spans="1:2" x14ac:dyDescent="0.35">
      <c r="A775">
        <f t="shared" ref="A775:A838" si="12">A774+1</f>
        <v>772</v>
      </c>
      <c r="B775" s="23">
        <v>341.08426264627411</v>
      </c>
    </row>
    <row r="776" spans="1:2" x14ac:dyDescent="0.35">
      <c r="A776">
        <f t="shared" si="12"/>
        <v>773</v>
      </c>
      <c r="B776" s="23">
        <v>446.64080631128894</v>
      </c>
    </row>
    <row r="777" spans="1:2" x14ac:dyDescent="0.35">
      <c r="A777">
        <f t="shared" si="12"/>
        <v>774</v>
      </c>
      <c r="B777" s="23">
        <v>258.68064404121014</v>
      </c>
    </row>
    <row r="778" spans="1:2" x14ac:dyDescent="0.35">
      <c r="A778">
        <f t="shared" si="12"/>
        <v>775</v>
      </c>
      <c r="B778" s="23">
        <f>335.185022530712+400</f>
        <v>735.18502253071199</v>
      </c>
    </row>
    <row r="779" spans="1:2" x14ac:dyDescent="0.35">
      <c r="A779">
        <f t="shared" si="12"/>
        <v>776</v>
      </c>
      <c r="B779" s="23">
        <v>489.5316770328011</v>
      </c>
    </row>
    <row r="780" spans="1:2" x14ac:dyDescent="0.35">
      <c r="A780">
        <f t="shared" si="12"/>
        <v>777</v>
      </c>
      <c r="B780" s="23">
        <v>147.23062490083109</v>
      </c>
    </row>
    <row r="781" spans="1:2" x14ac:dyDescent="0.35">
      <c r="A781">
        <f t="shared" si="12"/>
        <v>778</v>
      </c>
      <c r="B781" s="23">
        <v>579.74474381707284</v>
      </c>
    </row>
    <row r="782" spans="1:2" x14ac:dyDescent="0.35">
      <c r="A782">
        <f t="shared" si="12"/>
        <v>779</v>
      </c>
      <c r="B782" s="23">
        <v>597.27057226259012</v>
      </c>
    </row>
    <row r="783" spans="1:2" x14ac:dyDescent="0.35">
      <c r="A783">
        <f t="shared" si="12"/>
        <v>780</v>
      </c>
      <c r="B783" s="23">
        <v>183.2431337525654</v>
      </c>
    </row>
    <row r="784" spans="1:2" x14ac:dyDescent="0.35">
      <c r="A784">
        <f t="shared" si="12"/>
        <v>781</v>
      </c>
      <c r="B784" s="23">
        <v>313.62483021088912</v>
      </c>
    </row>
    <row r="785" spans="1:2" x14ac:dyDescent="0.35">
      <c r="A785">
        <f t="shared" si="12"/>
        <v>782</v>
      </c>
      <c r="B785" s="23">
        <v>123.34862286420928</v>
      </c>
    </row>
    <row r="786" spans="1:2" x14ac:dyDescent="0.35">
      <c r="A786">
        <f t="shared" si="12"/>
        <v>783</v>
      </c>
      <c r="B786" s="23">
        <v>486.86770809249685</v>
      </c>
    </row>
    <row r="787" spans="1:2" x14ac:dyDescent="0.35">
      <c r="A787">
        <f t="shared" si="12"/>
        <v>784</v>
      </c>
      <c r="B787" s="23">
        <v>489.18966852652551</v>
      </c>
    </row>
    <row r="788" spans="1:2" x14ac:dyDescent="0.35">
      <c r="A788">
        <f t="shared" si="12"/>
        <v>785</v>
      </c>
      <c r="B788" s="23">
        <v>542.00821175155863</v>
      </c>
    </row>
    <row r="789" spans="1:2" x14ac:dyDescent="0.35">
      <c r="A789">
        <f t="shared" si="12"/>
        <v>786</v>
      </c>
      <c r="B789" s="23">
        <v>594.28613189418081</v>
      </c>
    </row>
    <row r="790" spans="1:2" x14ac:dyDescent="0.35">
      <c r="A790">
        <f t="shared" si="12"/>
        <v>787</v>
      </c>
      <c r="B790" s="23">
        <v>368.96340308529659</v>
      </c>
    </row>
    <row r="791" spans="1:2" x14ac:dyDescent="0.35">
      <c r="A791">
        <f t="shared" si="12"/>
        <v>788</v>
      </c>
      <c r="B791" s="23">
        <v>295.30653547083915</v>
      </c>
    </row>
    <row r="792" spans="1:2" x14ac:dyDescent="0.35">
      <c r="A792">
        <f t="shared" si="12"/>
        <v>789</v>
      </c>
      <c r="B792" s="23">
        <v>105.34992404272481</v>
      </c>
    </row>
    <row r="793" spans="1:2" x14ac:dyDescent="0.35">
      <c r="A793">
        <f t="shared" si="12"/>
        <v>790</v>
      </c>
      <c r="B793" s="23">
        <v>289.20727578451181</v>
      </c>
    </row>
    <row r="794" spans="1:2" x14ac:dyDescent="0.35">
      <c r="A794">
        <f t="shared" si="12"/>
        <v>791</v>
      </c>
      <c r="B794" s="23">
        <v>288.92650581653572</v>
      </c>
    </row>
    <row r="795" spans="1:2" x14ac:dyDescent="0.35">
      <c r="A795">
        <f t="shared" si="12"/>
        <v>792</v>
      </c>
      <c r="B795" s="23">
        <v>182.80813059516592</v>
      </c>
    </row>
    <row r="796" spans="1:2" x14ac:dyDescent="0.35">
      <c r="A796">
        <f t="shared" si="12"/>
        <v>793</v>
      </c>
      <c r="B796" s="23">
        <v>210.52247910955279</v>
      </c>
    </row>
    <row r="797" spans="1:2" x14ac:dyDescent="0.35">
      <c r="A797">
        <f t="shared" si="12"/>
        <v>794</v>
      </c>
      <c r="B797" s="23">
        <v>304.9244199029979</v>
      </c>
    </row>
    <row r="798" spans="1:2" x14ac:dyDescent="0.35">
      <c r="A798">
        <f t="shared" si="12"/>
        <v>795</v>
      </c>
      <c r="B798" s="23">
        <v>528.79300538472012</v>
      </c>
    </row>
    <row r="799" spans="1:2" x14ac:dyDescent="0.35">
      <c r="A799">
        <f t="shared" si="12"/>
        <v>796</v>
      </c>
      <c r="B799" s="23">
        <v>455.97478717053826</v>
      </c>
    </row>
    <row r="800" spans="1:2" x14ac:dyDescent="0.35">
      <c r="A800">
        <f t="shared" si="12"/>
        <v>797</v>
      </c>
      <c r="B800" s="23">
        <v>356.09364581999068</v>
      </c>
    </row>
    <row r="801" spans="1:2" x14ac:dyDescent="0.35">
      <c r="A801">
        <f t="shared" si="12"/>
        <v>798</v>
      </c>
      <c r="B801" s="23">
        <v>376.17145251371289</v>
      </c>
    </row>
    <row r="802" spans="1:2" x14ac:dyDescent="0.35">
      <c r="A802">
        <f t="shared" si="12"/>
        <v>799</v>
      </c>
      <c r="B802" s="23">
        <v>242.28928864895974</v>
      </c>
    </row>
    <row r="803" spans="1:2" x14ac:dyDescent="0.35">
      <c r="A803">
        <f t="shared" si="12"/>
        <v>800</v>
      </c>
      <c r="B803" s="23">
        <v>138.13382331504872</v>
      </c>
    </row>
    <row r="804" spans="1:2" x14ac:dyDescent="0.35">
      <c r="A804">
        <f t="shared" si="12"/>
        <v>801</v>
      </c>
      <c r="B804" s="23">
        <v>350.27731299932674</v>
      </c>
    </row>
    <row r="805" spans="1:2" x14ac:dyDescent="0.35">
      <c r="A805">
        <f t="shared" si="12"/>
        <v>802</v>
      </c>
      <c r="B805" s="23">
        <v>166.32454730065939</v>
      </c>
    </row>
    <row r="806" spans="1:2" x14ac:dyDescent="0.35">
      <c r="A806">
        <f t="shared" si="12"/>
        <v>803</v>
      </c>
      <c r="B806" s="23">
        <v>465.99353694698777</v>
      </c>
    </row>
    <row r="807" spans="1:2" x14ac:dyDescent="0.35">
      <c r="A807">
        <f t="shared" si="12"/>
        <v>804</v>
      </c>
      <c r="B807" s="23">
        <v>444.99742999458215</v>
      </c>
    </row>
    <row r="808" spans="1:2" x14ac:dyDescent="0.35">
      <c r="A808">
        <f t="shared" si="12"/>
        <v>805</v>
      </c>
      <c r="B808" s="23">
        <v>497.64341117951909</v>
      </c>
    </row>
    <row r="809" spans="1:2" x14ac:dyDescent="0.35">
      <c r="A809">
        <f t="shared" si="12"/>
        <v>806</v>
      </c>
      <c r="B809" s="23">
        <v>595.26373710505311</v>
      </c>
    </row>
    <row r="810" spans="1:2" x14ac:dyDescent="0.35">
      <c r="A810">
        <f t="shared" si="12"/>
        <v>807</v>
      </c>
      <c r="B810" s="23">
        <v>576.08347082820569</v>
      </c>
    </row>
    <row r="811" spans="1:2" x14ac:dyDescent="0.35">
      <c r="A811">
        <f t="shared" si="12"/>
        <v>808</v>
      </c>
      <c r="B811" s="23">
        <v>491.29588328267954</v>
      </c>
    </row>
    <row r="812" spans="1:2" x14ac:dyDescent="0.35">
      <c r="A812">
        <f t="shared" si="12"/>
        <v>809</v>
      </c>
      <c r="B812" s="23">
        <v>175.75748133434763</v>
      </c>
    </row>
    <row r="813" spans="1:2" x14ac:dyDescent="0.35">
      <c r="A813">
        <f t="shared" si="12"/>
        <v>810</v>
      </c>
      <c r="B813" s="23">
        <v>191.8388048885754</v>
      </c>
    </row>
    <row r="814" spans="1:2" x14ac:dyDescent="0.35">
      <c r="A814">
        <f t="shared" si="12"/>
        <v>811</v>
      </c>
      <c r="B814" s="23">
        <v>526.5839204198279</v>
      </c>
    </row>
    <row r="815" spans="1:2" x14ac:dyDescent="0.35">
      <c r="A815">
        <f t="shared" si="12"/>
        <v>812</v>
      </c>
      <c r="B815" s="23">
        <v>593.49260405612347</v>
      </c>
    </row>
    <row r="816" spans="1:2" x14ac:dyDescent="0.35">
      <c r="A816">
        <f t="shared" si="12"/>
        <v>813</v>
      </c>
      <c r="B816" s="23">
        <v>104.16232306777393</v>
      </c>
    </row>
    <row r="817" spans="1:2" x14ac:dyDescent="0.35">
      <c r="A817">
        <f t="shared" si="12"/>
        <v>814</v>
      </c>
      <c r="B817" s="23">
        <v>370.09922628343497</v>
      </c>
    </row>
    <row r="818" spans="1:2" x14ac:dyDescent="0.35">
      <c r="A818">
        <f t="shared" si="12"/>
        <v>815</v>
      </c>
      <c r="B818" s="23">
        <v>480.91820241857937</v>
      </c>
    </row>
    <row r="819" spans="1:2" x14ac:dyDescent="0.35">
      <c r="A819">
        <f t="shared" si="12"/>
        <v>816</v>
      </c>
      <c r="B819" s="23">
        <v>554.18481735119951</v>
      </c>
    </row>
    <row r="820" spans="1:2" x14ac:dyDescent="0.35">
      <c r="A820">
        <f t="shared" si="12"/>
        <v>817</v>
      </c>
      <c r="B820" s="23">
        <v>246.70689432483485</v>
      </c>
    </row>
    <row r="821" spans="1:2" x14ac:dyDescent="0.35">
      <c r="A821">
        <f t="shared" si="12"/>
        <v>818</v>
      </c>
      <c r="B821" s="23">
        <v>419.33717483025191</v>
      </c>
    </row>
    <row r="822" spans="1:2" x14ac:dyDescent="0.35">
      <c r="A822">
        <f t="shared" si="12"/>
        <v>819</v>
      </c>
      <c r="B822" s="23">
        <v>236.21687069632833</v>
      </c>
    </row>
    <row r="823" spans="1:2" x14ac:dyDescent="0.35">
      <c r="A823">
        <f t="shared" si="12"/>
        <v>820</v>
      </c>
      <c r="B823" s="23">
        <v>268.47540134412174</v>
      </c>
    </row>
    <row r="824" spans="1:2" x14ac:dyDescent="0.35">
      <c r="A824">
        <f t="shared" si="12"/>
        <v>821</v>
      </c>
      <c r="B824" s="23">
        <v>583.03348489890982</v>
      </c>
    </row>
    <row r="825" spans="1:2" x14ac:dyDescent="0.35">
      <c r="A825">
        <f t="shared" si="12"/>
        <v>822</v>
      </c>
      <c r="B825" s="23">
        <v>318.89789029451879</v>
      </c>
    </row>
    <row r="826" spans="1:2" x14ac:dyDescent="0.35">
      <c r="A826">
        <f t="shared" si="12"/>
        <v>823</v>
      </c>
      <c r="B826" s="23">
        <v>553.09714185814573</v>
      </c>
    </row>
    <row r="827" spans="1:2" x14ac:dyDescent="0.35">
      <c r="A827">
        <f t="shared" si="12"/>
        <v>824</v>
      </c>
      <c r="B827" s="23">
        <v>298.55334848703922</v>
      </c>
    </row>
    <row r="828" spans="1:2" x14ac:dyDescent="0.35">
      <c r="A828">
        <f t="shared" si="12"/>
        <v>825</v>
      </c>
      <c r="B828" s="23">
        <v>251.11005893412829</v>
      </c>
    </row>
    <row r="829" spans="1:2" x14ac:dyDescent="0.35">
      <c r="A829">
        <f t="shared" si="12"/>
        <v>826</v>
      </c>
      <c r="B829" s="23">
        <v>383.34814912996217</v>
      </c>
    </row>
    <row r="830" spans="1:2" x14ac:dyDescent="0.35">
      <c r="A830">
        <f t="shared" si="12"/>
        <v>827</v>
      </c>
      <c r="B830" s="23">
        <v>389.73601875654521</v>
      </c>
    </row>
    <row r="831" spans="1:2" x14ac:dyDescent="0.35">
      <c r="A831">
        <f t="shared" si="12"/>
        <v>828</v>
      </c>
      <c r="B831" s="23">
        <v>454.08793912763099</v>
      </c>
    </row>
    <row r="832" spans="1:2" x14ac:dyDescent="0.35">
      <c r="A832">
        <f t="shared" si="12"/>
        <v>829</v>
      </c>
      <c r="B832" s="23">
        <v>446.43649294129256</v>
      </c>
    </row>
    <row r="833" spans="1:2" x14ac:dyDescent="0.35">
      <c r="A833">
        <f t="shared" si="12"/>
        <v>830</v>
      </c>
      <c r="B833" s="23">
        <v>461.01578167582068</v>
      </c>
    </row>
    <row r="834" spans="1:2" x14ac:dyDescent="0.35">
      <c r="A834">
        <f t="shared" si="12"/>
        <v>831</v>
      </c>
      <c r="B834" s="23">
        <v>412.29983599085352</v>
      </c>
    </row>
    <row r="835" spans="1:2" x14ac:dyDescent="0.35">
      <c r="A835">
        <f t="shared" si="12"/>
        <v>832</v>
      </c>
      <c r="B835" s="23">
        <v>576.75668391186969</v>
      </c>
    </row>
    <row r="836" spans="1:2" x14ac:dyDescent="0.35">
      <c r="A836">
        <f t="shared" si="12"/>
        <v>833</v>
      </c>
      <c r="B836" s="23">
        <v>289.70678712015126</v>
      </c>
    </row>
    <row r="837" spans="1:2" x14ac:dyDescent="0.35">
      <c r="A837">
        <f t="shared" si="12"/>
        <v>834</v>
      </c>
      <c r="B837" s="23">
        <v>429.79167654163979</v>
      </c>
    </row>
    <row r="838" spans="1:2" x14ac:dyDescent="0.35">
      <c r="A838">
        <f t="shared" si="12"/>
        <v>835</v>
      </c>
      <c r="B838" s="23">
        <v>318.82695011152413</v>
      </c>
    </row>
    <row r="839" spans="1:2" x14ac:dyDescent="0.35">
      <c r="A839">
        <f t="shared" ref="A839:A902" si="13">A838+1</f>
        <v>836</v>
      </c>
      <c r="B839" s="23">
        <v>242.20555509521631</v>
      </c>
    </row>
    <row r="840" spans="1:2" x14ac:dyDescent="0.35">
      <c r="A840">
        <f t="shared" si="13"/>
        <v>837</v>
      </c>
      <c r="B840" s="23">
        <v>306.33353906444205</v>
      </c>
    </row>
    <row r="841" spans="1:2" x14ac:dyDescent="0.35">
      <c r="A841">
        <f t="shared" si="13"/>
        <v>838</v>
      </c>
      <c r="B841" s="23">
        <v>260.99923517274715</v>
      </c>
    </row>
    <row r="842" spans="1:2" x14ac:dyDescent="0.35">
      <c r="A842">
        <f t="shared" si="13"/>
        <v>839</v>
      </c>
      <c r="B842" s="23">
        <v>196.87643717109657</v>
      </c>
    </row>
    <row r="843" spans="1:2" x14ac:dyDescent="0.35">
      <c r="A843">
        <f t="shared" si="13"/>
        <v>840</v>
      </c>
      <c r="B843" s="23">
        <v>328.2663219504422</v>
      </c>
    </row>
    <row r="844" spans="1:2" x14ac:dyDescent="0.35">
      <c r="A844">
        <f t="shared" si="13"/>
        <v>841</v>
      </c>
      <c r="B844" s="23">
        <v>393.04339692619561</v>
      </c>
    </row>
    <row r="845" spans="1:2" x14ac:dyDescent="0.35">
      <c r="A845">
        <f t="shared" si="13"/>
        <v>842</v>
      </c>
      <c r="B845" s="23">
        <v>438.36266580276697</v>
      </c>
    </row>
    <row r="846" spans="1:2" x14ac:dyDescent="0.35">
      <c r="A846">
        <f t="shared" si="13"/>
        <v>843</v>
      </c>
      <c r="B846" s="23">
        <v>189.51766541032754</v>
      </c>
    </row>
    <row r="847" spans="1:2" x14ac:dyDescent="0.35">
      <c r="A847">
        <f t="shared" si="13"/>
        <v>844</v>
      </c>
      <c r="B847" s="23">
        <v>460.7671141366975</v>
      </c>
    </row>
    <row r="848" spans="1:2" x14ac:dyDescent="0.35">
      <c r="A848">
        <f t="shared" si="13"/>
        <v>845</v>
      </c>
      <c r="B848" s="23">
        <v>558.73199534897822</v>
      </c>
    </row>
    <row r="849" spans="1:2" x14ac:dyDescent="0.35">
      <c r="A849">
        <f t="shared" si="13"/>
        <v>846</v>
      </c>
      <c r="B849" s="23">
        <v>450.49977483999533</v>
      </c>
    </row>
    <row r="850" spans="1:2" x14ac:dyDescent="0.35">
      <c r="A850">
        <f t="shared" si="13"/>
        <v>847</v>
      </c>
      <c r="B850" s="23">
        <v>543.91075085725765</v>
      </c>
    </row>
    <row r="851" spans="1:2" x14ac:dyDescent="0.35">
      <c r="A851">
        <f t="shared" si="13"/>
        <v>848</v>
      </c>
      <c r="B851" s="23">
        <v>212.94762708578702</v>
      </c>
    </row>
    <row r="852" spans="1:2" x14ac:dyDescent="0.35">
      <c r="A852">
        <f t="shared" si="13"/>
        <v>849</v>
      </c>
      <c r="B852" s="23">
        <v>477.4567641608985</v>
      </c>
    </row>
    <row r="853" spans="1:2" x14ac:dyDescent="0.35">
      <c r="A853">
        <f t="shared" si="13"/>
        <v>850</v>
      </c>
      <c r="B853" s="23">
        <v>396.28523785278219</v>
      </c>
    </row>
    <row r="854" spans="1:2" x14ac:dyDescent="0.35">
      <c r="A854">
        <f t="shared" si="13"/>
        <v>851</v>
      </c>
      <c r="B854" s="23">
        <v>247.18978255629659</v>
      </c>
    </row>
    <row r="855" spans="1:2" x14ac:dyDescent="0.35">
      <c r="A855">
        <f t="shared" si="13"/>
        <v>852</v>
      </c>
      <c r="B855" s="23">
        <v>408.52901584074573</v>
      </c>
    </row>
    <row r="856" spans="1:2" x14ac:dyDescent="0.35">
      <c r="A856">
        <f t="shared" si="13"/>
        <v>853</v>
      </c>
      <c r="B856" s="23">
        <v>160.94856125207224</v>
      </c>
    </row>
    <row r="857" spans="1:2" x14ac:dyDescent="0.35">
      <c r="A857">
        <f t="shared" si="13"/>
        <v>854</v>
      </c>
      <c r="B857" s="23">
        <v>532.85149202913271</v>
      </c>
    </row>
    <row r="858" spans="1:2" x14ac:dyDescent="0.35">
      <c r="A858">
        <f t="shared" si="13"/>
        <v>855</v>
      </c>
      <c r="B858" s="23">
        <v>427.83409144107765</v>
      </c>
    </row>
    <row r="859" spans="1:2" x14ac:dyDescent="0.35">
      <c r="A859">
        <f t="shared" si="13"/>
        <v>856</v>
      </c>
      <c r="B859" s="23">
        <v>382.46481895107564</v>
      </c>
    </row>
    <row r="860" spans="1:2" x14ac:dyDescent="0.35">
      <c r="A860">
        <f t="shared" si="13"/>
        <v>857</v>
      </c>
      <c r="B860" s="23">
        <v>190.54817936850785</v>
      </c>
    </row>
    <row r="861" spans="1:2" x14ac:dyDescent="0.35">
      <c r="A861">
        <f t="shared" si="13"/>
        <v>858</v>
      </c>
      <c r="B861" s="23">
        <v>566.72375603953697</v>
      </c>
    </row>
    <row r="862" spans="1:2" x14ac:dyDescent="0.35">
      <c r="A862">
        <f t="shared" si="13"/>
        <v>859</v>
      </c>
      <c r="B862" s="23">
        <v>264.58020089981585</v>
      </c>
    </row>
    <row r="863" spans="1:2" x14ac:dyDescent="0.35">
      <c r="A863">
        <f t="shared" si="13"/>
        <v>860</v>
      </c>
      <c r="B863" s="23">
        <v>230.74447374017853</v>
      </c>
    </row>
    <row r="864" spans="1:2" x14ac:dyDescent="0.35">
      <c r="A864">
        <f t="shared" si="13"/>
        <v>861</v>
      </c>
      <c r="B864" s="23">
        <v>579.53044903769239</v>
      </c>
    </row>
    <row r="865" spans="1:2" x14ac:dyDescent="0.35">
      <c r="A865">
        <f t="shared" si="13"/>
        <v>862</v>
      </c>
      <c r="B865" s="23">
        <v>511.57731225620626</v>
      </c>
    </row>
    <row r="866" spans="1:2" x14ac:dyDescent="0.35">
      <c r="A866">
        <f t="shared" si="13"/>
        <v>863</v>
      </c>
      <c r="B866" s="23">
        <v>587.40439792643201</v>
      </c>
    </row>
    <row r="867" spans="1:2" x14ac:dyDescent="0.35">
      <c r="A867">
        <f t="shared" si="13"/>
        <v>864</v>
      </c>
      <c r="B867" s="23">
        <v>476.36869227767215</v>
      </c>
    </row>
    <row r="868" spans="1:2" x14ac:dyDescent="0.35">
      <c r="A868">
        <f t="shared" si="13"/>
        <v>865</v>
      </c>
      <c r="B868" s="23">
        <v>262.10031170164427</v>
      </c>
    </row>
    <row r="869" spans="1:2" x14ac:dyDescent="0.35">
      <c r="A869">
        <f t="shared" si="13"/>
        <v>866</v>
      </c>
      <c r="B869" s="23">
        <v>399.83334102428461</v>
      </c>
    </row>
    <row r="870" spans="1:2" x14ac:dyDescent="0.35">
      <c r="A870">
        <f t="shared" si="13"/>
        <v>867</v>
      </c>
      <c r="B870" s="23">
        <v>385.58256318406637</v>
      </c>
    </row>
    <row r="871" spans="1:2" x14ac:dyDescent="0.35">
      <c r="A871">
        <f t="shared" si="13"/>
        <v>868</v>
      </c>
      <c r="B871" s="23">
        <v>142.12978665182729</v>
      </c>
    </row>
    <row r="872" spans="1:2" x14ac:dyDescent="0.35">
      <c r="A872">
        <f t="shared" si="13"/>
        <v>869</v>
      </c>
      <c r="B872" s="23">
        <v>532.74363345705274</v>
      </c>
    </row>
    <row r="873" spans="1:2" x14ac:dyDescent="0.35">
      <c r="A873">
        <f t="shared" si="13"/>
        <v>870</v>
      </c>
      <c r="B873" s="23">
        <v>206.45501544404678</v>
      </c>
    </row>
    <row r="874" spans="1:2" x14ac:dyDescent="0.35">
      <c r="A874">
        <f t="shared" si="13"/>
        <v>871</v>
      </c>
      <c r="B874" s="23">
        <v>340.4682842268291</v>
      </c>
    </row>
    <row r="875" spans="1:2" x14ac:dyDescent="0.35">
      <c r="A875">
        <f t="shared" si="13"/>
        <v>872</v>
      </c>
      <c r="B875" s="23">
        <v>583.91873114478994</v>
      </c>
    </row>
    <row r="876" spans="1:2" x14ac:dyDescent="0.35">
      <c r="A876">
        <f t="shared" si="13"/>
        <v>873</v>
      </c>
      <c r="B876" s="23">
        <v>398.34685184320284</v>
      </c>
    </row>
    <row r="877" spans="1:2" x14ac:dyDescent="0.35">
      <c r="A877">
        <f t="shared" si="13"/>
        <v>874</v>
      </c>
      <c r="B877" s="23">
        <v>206.26475987618781</v>
      </c>
    </row>
    <row r="878" spans="1:2" x14ac:dyDescent="0.35">
      <c r="A878">
        <f t="shared" si="13"/>
        <v>875</v>
      </c>
      <c r="B878" s="23">
        <v>556.77429252275522</v>
      </c>
    </row>
    <row r="879" spans="1:2" x14ac:dyDescent="0.35">
      <c r="A879">
        <f t="shared" si="13"/>
        <v>876</v>
      </c>
      <c r="B879" s="23">
        <v>103.99193537108835</v>
      </c>
    </row>
    <row r="880" spans="1:2" x14ac:dyDescent="0.35">
      <c r="A880">
        <f t="shared" si="13"/>
        <v>877</v>
      </c>
      <c r="B880" s="23">
        <v>387.62258695019381</v>
      </c>
    </row>
    <row r="881" spans="1:2" x14ac:dyDescent="0.35">
      <c r="A881">
        <f t="shared" si="13"/>
        <v>878</v>
      </c>
      <c r="B881" s="23">
        <v>588.89277094386034</v>
      </c>
    </row>
    <row r="882" spans="1:2" x14ac:dyDescent="0.35">
      <c r="A882">
        <f t="shared" si="13"/>
        <v>879</v>
      </c>
      <c r="B882" s="23">
        <v>492.3200198655922</v>
      </c>
    </row>
    <row r="883" spans="1:2" x14ac:dyDescent="0.35">
      <c r="A883">
        <f t="shared" si="13"/>
        <v>880</v>
      </c>
      <c r="B883" s="23">
        <v>415.98039418901107</v>
      </c>
    </row>
    <row r="884" spans="1:2" x14ac:dyDescent="0.35">
      <c r="A884">
        <f t="shared" si="13"/>
        <v>881</v>
      </c>
      <c r="B884" s="23">
        <v>458.16435616378459</v>
      </c>
    </row>
    <row r="885" spans="1:2" x14ac:dyDescent="0.35">
      <c r="A885">
        <f t="shared" si="13"/>
        <v>882</v>
      </c>
      <c r="B885" s="23">
        <v>600.2015743282966</v>
      </c>
    </row>
    <row r="886" spans="1:2" x14ac:dyDescent="0.35">
      <c r="A886">
        <f t="shared" si="13"/>
        <v>883</v>
      </c>
      <c r="B886" s="23">
        <v>463.85631688598119</v>
      </c>
    </row>
    <row r="887" spans="1:2" x14ac:dyDescent="0.35">
      <c r="A887">
        <f t="shared" si="13"/>
        <v>884</v>
      </c>
      <c r="B887" s="23">
        <v>510.96345517494774</v>
      </c>
    </row>
    <row r="888" spans="1:2" x14ac:dyDescent="0.35">
      <c r="A888">
        <f t="shared" si="13"/>
        <v>885</v>
      </c>
      <c r="B888" s="23">
        <v>445.54904649084875</v>
      </c>
    </row>
    <row r="889" spans="1:2" x14ac:dyDescent="0.35">
      <c r="A889">
        <f t="shared" si="13"/>
        <v>886</v>
      </c>
      <c r="B889" s="23">
        <v>399.94604687864836</v>
      </c>
    </row>
    <row r="890" spans="1:2" x14ac:dyDescent="0.35">
      <c r="A890">
        <f t="shared" si="13"/>
        <v>887</v>
      </c>
      <c r="B890" s="23">
        <v>579.87791970262663</v>
      </c>
    </row>
    <row r="891" spans="1:2" x14ac:dyDescent="0.35">
      <c r="A891">
        <f t="shared" si="13"/>
        <v>888</v>
      </c>
      <c r="B891" s="23">
        <v>172.61780926974546</v>
      </c>
    </row>
    <row r="892" spans="1:2" x14ac:dyDescent="0.35">
      <c r="A892">
        <f t="shared" si="13"/>
        <v>889</v>
      </c>
      <c r="B892" s="23">
        <v>186.08133354969723</v>
      </c>
    </row>
    <row r="893" spans="1:2" x14ac:dyDescent="0.35">
      <c r="A893">
        <f t="shared" si="13"/>
        <v>890</v>
      </c>
      <c r="B893" s="23">
        <v>215.44155532203854</v>
      </c>
    </row>
    <row r="894" spans="1:2" x14ac:dyDescent="0.35">
      <c r="A894">
        <f t="shared" si="13"/>
        <v>891</v>
      </c>
      <c r="B894" s="23">
        <v>579.26563447949388</v>
      </c>
    </row>
    <row r="895" spans="1:2" x14ac:dyDescent="0.35">
      <c r="A895">
        <f t="shared" si="13"/>
        <v>892</v>
      </c>
      <c r="B895" s="23">
        <v>567.78231158362462</v>
      </c>
    </row>
    <row r="896" spans="1:2" x14ac:dyDescent="0.35">
      <c r="A896">
        <f t="shared" si="13"/>
        <v>893</v>
      </c>
      <c r="B896" s="23">
        <v>312.23778770648437</v>
      </c>
    </row>
    <row r="897" spans="1:2" x14ac:dyDescent="0.35">
      <c r="A897">
        <f t="shared" si="13"/>
        <v>894</v>
      </c>
      <c r="B897" s="23">
        <v>551.9384148527937</v>
      </c>
    </row>
    <row r="898" spans="1:2" x14ac:dyDescent="0.35">
      <c r="A898">
        <f t="shared" si="13"/>
        <v>895</v>
      </c>
      <c r="B898" s="23">
        <v>411.31729926048382</v>
      </c>
    </row>
    <row r="899" spans="1:2" x14ac:dyDescent="0.35">
      <c r="A899">
        <f t="shared" si="13"/>
        <v>896</v>
      </c>
      <c r="B899" s="23">
        <v>380.68844089796022</v>
      </c>
    </row>
    <row r="900" spans="1:2" x14ac:dyDescent="0.35">
      <c r="A900">
        <f t="shared" si="13"/>
        <v>897</v>
      </c>
      <c r="B900" s="23">
        <v>262.39314852728188</v>
      </c>
    </row>
    <row r="901" spans="1:2" x14ac:dyDescent="0.35">
      <c r="A901">
        <f t="shared" si="13"/>
        <v>898</v>
      </c>
      <c r="B901" s="23">
        <v>114.54978233735463</v>
      </c>
    </row>
    <row r="902" spans="1:2" x14ac:dyDescent="0.35">
      <c r="A902">
        <f t="shared" si="13"/>
        <v>899</v>
      </c>
      <c r="B902" s="23">
        <v>142.32787743910453</v>
      </c>
    </row>
    <row r="903" spans="1:2" x14ac:dyDescent="0.35">
      <c r="A903">
        <f t="shared" ref="A903:A966" si="14">A902+1</f>
        <v>900</v>
      </c>
      <c r="B903" s="23">
        <v>285.00908415557586</v>
      </c>
    </row>
    <row r="904" spans="1:2" x14ac:dyDescent="0.35">
      <c r="A904">
        <f t="shared" si="14"/>
        <v>901</v>
      </c>
      <c r="B904" s="23">
        <v>410.33975558542517</v>
      </c>
    </row>
    <row r="905" spans="1:2" x14ac:dyDescent="0.35">
      <c r="A905">
        <f t="shared" si="14"/>
        <v>902</v>
      </c>
      <c r="B905" s="23">
        <v>116.29147975398482</v>
      </c>
    </row>
    <row r="906" spans="1:2" x14ac:dyDescent="0.35">
      <c r="A906">
        <f t="shared" si="14"/>
        <v>903</v>
      </c>
      <c r="B906" s="23">
        <v>332.22466575367321</v>
      </c>
    </row>
    <row r="907" spans="1:2" x14ac:dyDescent="0.35">
      <c r="A907">
        <f t="shared" si="14"/>
        <v>904</v>
      </c>
      <c r="B907" s="23">
        <v>508.23427716028624</v>
      </c>
    </row>
    <row r="908" spans="1:2" x14ac:dyDescent="0.35">
      <c r="A908">
        <f t="shared" si="14"/>
        <v>905</v>
      </c>
      <c r="B908" s="23">
        <v>114.92049088616839</v>
      </c>
    </row>
    <row r="909" spans="1:2" x14ac:dyDescent="0.35">
      <c r="A909">
        <f t="shared" si="14"/>
        <v>906</v>
      </c>
      <c r="B909" s="23">
        <v>102.10730990360331</v>
      </c>
    </row>
    <row r="910" spans="1:2" x14ac:dyDescent="0.35">
      <c r="A910">
        <f t="shared" si="14"/>
        <v>907</v>
      </c>
      <c r="B910" s="23">
        <v>493.15485518406547</v>
      </c>
    </row>
    <row r="911" spans="1:2" x14ac:dyDescent="0.35">
      <c r="A911">
        <f t="shared" si="14"/>
        <v>908</v>
      </c>
      <c r="B911" s="23">
        <v>332.6110756397145</v>
      </c>
    </row>
    <row r="912" spans="1:2" x14ac:dyDescent="0.35">
      <c r="A912">
        <f t="shared" si="14"/>
        <v>909</v>
      </c>
      <c r="B912" s="23">
        <v>237.41023412868651</v>
      </c>
    </row>
    <row r="913" spans="1:2" x14ac:dyDescent="0.35">
      <c r="A913">
        <f t="shared" si="14"/>
        <v>910</v>
      </c>
      <c r="B913" s="23">
        <v>554.67811658588187</v>
      </c>
    </row>
    <row r="914" spans="1:2" x14ac:dyDescent="0.35">
      <c r="A914">
        <f t="shared" si="14"/>
        <v>911</v>
      </c>
      <c r="B914" s="23">
        <v>531.62013797852183</v>
      </c>
    </row>
    <row r="915" spans="1:2" x14ac:dyDescent="0.35">
      <c r="A915">
        <f t="shared" si="14"/>
        <v>912</v>
      </c>
      <c r="B915" s="23">
        <v>151.24867241981195</v>
      </c>
    </row>
    <row r="916" spans="1:2" x14ac:dyDescent="0.35">
      <c r="A916">
        <f t="shared" si="14"/>
        <v>913</v>
      </c>
      <c r="B916" s="23">
        <v>353.30614071381643</v>
      </c>
    </row>
    <row r="917" spans="1:2" x14ac:dyDescent="0.35">
      <c r="A917">
        <f t="shared" si="14"/>
        <v>914</v>
      </c>
      <c r="B917" s="23">
        <v>552.73615102399515</v>
      </c>
    </row>
    <row r="918" spans="1:2" x14ac:dyDescent="0.35">
      <c r="A918">
        <f t="shared" si="14"/>
        <v>915</v>
      </c>
      <c r="B918" s="23">
        <v>192.12837112978124</v>
      </c>
    </row>
    <row r="919" spans="1:2" x14ac:dyDescent="0.35">
      <c r="A919">
        <f t="shared" si="14"/>
        <v>916</v>
      </c>
      <c r="B919" s="23">
        <v>490.1904313021962</v>
      </c>
    </row>
    <row r="920" spans="1:2" x14ac:dyDescent="0.35">
      <c r="A920">
        <f t="shared" si="14"/>
        <v>917</v>
      </c>
      <c r="B920" s="23">
        <v>540.56305959569875</v>
      </c>
    </row>
    <row r="921" spans="1:2" x14ac:dyDescent="0.35">
      <c r="A921">
        <f t="shared" si="14"/>
        <v>918</v>
      </c>
      <c r="B921" s="23">
        <v>123.09006731285052</v>
      </c>
    </row>
    <row r="922" spans="1:2" x14ac:dyDescent="0.35">
      <c r="A922">
        <f t="shared" si="14"/>
        <v>919</v>
      </c>
      <c r="B922" s="23">
        <v>506.69752282431295</v>
      </c>
    </row>
    <row r="923" spans="1:2" x14ac:dyDescent="0.35">
      <c r="A923">
        <f t="shared" si="14"/>
        <v>920</v>
      </c>
      <c r="B923" s="23">
        <v>557.20398294194774</v>
      </c>
    </row>
    <row r="924" spans="1:2" x14ac:dyDescent="0.35">
      <c r="A924">
        <f t="shared" si="14"/>
        <v>921</v>
      </c>
      <c r="B924" s="23">
        <v>510.49408824151811</v>
      </c>
    </row>
    <row r="925" spans="1:2" x14ac:dyDescent="0.35">
      <c r="A925">
        <f t="shared" si="14"/>
        <v>922</v>
      </c>
      <c r="B925" s="23">
        <v>154.67726577075405</v>
      </c>
    </row>
    <row r="926" spans="1:2" x14ac:dyDescent="0.35">
      <c r="A926">
        <f t="shared" si="14"/>
        <v>923</v>
      </c>
      <c r="B926" s="23">
        <v>585.22123028165242</v>
      </c>
    </row>
    <row r="927" spans="1:2" x14ac:dyDescent="0.35">
      <c r="A927">
        <f t="shared" si="14"/>
        <v>924</v>
      </c>
      <c r="B927" s="23">
        <v>233.85137844025871</v>
      </c>
    </row>
    <row r="928" spans="1:2" x14ac:dyDescent="0.35">
      <c r="A928">
        <f t="shared" si="14"/>
        <v>925</v>
      </c>
      <c r="B928" s="23">
        <v>340.65717895175982</v>
      </c>
    </row>
    <row r="929" spans="1:2" x14ac:dyDescent="0.35">
      <c r="A929">
        <f t="shared" si="14"/>
        <v>926</v>
      </c>
      <c r="B929" s="23">
        <v>457.51185832537772</v>
      </c>
    </row>
    <row r="930" spans="1:2" x14ac:dyDescent="0.35">
      <c r="A930">
        <f t="shared" si="14"/>
        <v>927</v>
      </c>
      <c r="B930" s="23">
        <v>174.20402877777155</v>
      </c>
    </row>
    <row r="931" spans="1:2" x14ac:dyDescent="0.35">
      <c r="A931">
        <f t="shared" si="14"/>
        <v>928</v>
      </c>
      <c r="B931" s="23">
        <v>240.68129282748257</v>
      </c>
    </row>
    <row r="932" spans="1:2" x14ac:dyDescent="0.35">
      <c r="A932">
        <f t="shared" si="14"/>
        <v>929</v>
      </c>
      <c r="B932" s="23">
        <v>152.86695025483471</v>
      </c>
    </row>
    <row r="933" spans="1:2" x14ac:dyDescent="0.35">
      <c r="A933">
        <f t="shared" si="14"/>
        <v>930</v>
      </c>
      <c r="B933" s="23">
        <v>233.98430672686851</v>
      </c>
    </row>
    <row r="934" spans="1:2" x14ac:dyDescent="0.35">
      <c r="A934">
        <f t="shared" si="14"/>
        <v>931</v>
      </c>
      <c r="B934" s="23">
        <v>259.17613114536744</v>
      </c>
    </row>
    <row r="935" spans="1:2" x14ac:dyDescent="0.35">
      <c r="A935">
        <f t="shared" si="14"/>
        <v>932</v>
      </c>
      <c r="B935" s="23">
        <v>207.70214302113411</v>
      </c>
    </row>
    <row r="936" spans="1:2" x14ac:dyDescent="0.35">
      <c r="A936">
        <f t="shared" si="14"/>
        <v>933</v>
      </c>
      <c r="B936" s="23">
        <v>516.24916935512601</v>
      </c>
    </row>
    <row r="937" spans="1:2" x14ac:dyDescent="0.35">
      <c r="A937">
        <f t="shared" si="14"/>
        <v>934</v>
      </c>
      <c r="B937" s="23">
        <v>215.2135627106025</v>
      </c>
    </row>
    <row r="938" spans="1:2" x14ac:dyDescent="0.35">
      <c r="A938">
        <f t="shared" si="14"/>
        <v>935</v>
      </c>
      <c r="B938" s="23">
        <v>572.16878797264542</v>
      </c>
    </row>
    <row r="939" spans="1:2" x14ac:dyDescent="0.35">
      <c r="A939">
        <f t="shared" si="14"/>
        <v>936</v>
      </c>
      <c r="B939" s="23">
        <v>290.89959182225169</v>
      </c>
    </row>
    <row r="940" spans="1:2" x14ac:dyDescent="0.35">
      <c r="A940">
        <f t="shared" si="14"/>
        <v>937</v>
      </c>
      <c r="B940" s="23">
        <v>585.46455252212286</v>
      </c>
    </row>
    <row r="941" spans="1:2" x14ac:dyDescent="0.35">
      <c r="A941">
        <f t="shared" si="14"/>
        <v>938</v>
      </c>
      <c r="B941" s="23">
        <v>475.74790425735432</v>
      </c>
    </row>
    <row r="942" spans="1:2" x14ac:dyDescent="0.35">
      <c r="A942">
        <f t="shared" si="14"/>
        <v>939</v>
      </c>
      <c r="B942" s="23">
        <v>568.81575840233438</v>
      </c>
    </row>
    <row r="943" spans="1:2" x14ac:dyDescent="0.35">
      <c r="A943">
        <f t="shared" si="14"/>
        <v>940</v>
      </c>
      <c r="B943" s="23">
        <v>343.0724850314308</v>
      </c>
    </row>
    <row r="944" spans="1:2" x14ac:dyDescent="0.35">
      <c r="A944">
        <f t="shared" si="14"/>
        <v>941</v>
      </c>
      <c r="B944" s="23">
        <v>378.57327501763285</v>
      </c>
    </row>
    <row r="945" spans="1:2" x14ac:dyDescent="0.35">
      <c r="A945">
        <f t="shared" si="14"/>
        <v>942</v>
      </c>
      <c r="B945" s="23">
        <v>136.66950785670147</v>
      </c>
    </row>
    <row r="946" spans="1:2" x14ac:dyDescent="0.35">
      <c r="A946">
        <f t="shared" si="14"/>
        <v>943</v>
      </c>
      <c r="B946" s="23">
        <v>118.71758980548188</v>
      </c>
    </row>
    <row r="947" spans="1:2" x14ac:dyDescent="0.35">
      <c r="A947">
        <f t="shared" si="14"/>
        <v>944</v>
      </c>
      <c r="B947" s="23">
        <v>372.32617446302663</v>
      </c>
    </row>
    <row r="948" spans="1:2" x14ac:dyDescent="0.35">
      <c r="A948">
        <f t="shared" si="14"/>
        <v>945</v>
      </c>
      <c r="B948" s="23">
        <v>362.32301773176573</v>
      </c>
    </row>
    <row r="949" spans="1:2" x14ac:dyDescent="0.35">
      <c r="A949">
        <f t="shared" si="14"/>
        <v>946</v>
      </c>
      <c r="B949" s="23">
        <v>486.06071917689343</v>
      </c>
    </row>
    <row r="950" spans="1:2" x14ac:dyDescent="0.35">
      <c r="A950">
        <f t="shared" si="14"/>
        <v>947</v>
      </c>
      <c r="B950" s="23">
        <v>514.88751659145078</v>
      </c>
    </row>
    <row r="951" spans="1:2" x14ac:dyDescent="0.35">
      <c r="A951">
        <f t="shared" si="14"/>
        <v>948</v>
      </c>
      <c r="B951" s="23">
        <v>171.48822491915433</v>
      </c>
    </row>
    <row r="952" spans="1:2" x14ac:dyDescent="0.35">
      <c r="A952">
        <f t="shared" si="14"/>
        <v>949</v>
      </c>
      <c r="B952" s="23">
        <v>545.30365370008076</v>
      </c>
    </row>
    <row r="953" spans="1:2" x14ac:dyDescent="0.35">
      <c r="A953">
        <f t="shared" si="14"/>
        <v>950</v>
      </c>
      <c r="B953" s="23">
        <v>105.08966867954352</v>
      </c>
    </row>
    <row r="954" spans="1:2" x14ac:dyDescent="0.35">
      <c r="A954">
        <f t="shared" si="14"/>
        <v>951</v>
      </c>
      <c r="B954" s="23">
        <v>135.54634233783267</v>
      </c>
    </row>
    <row r="955" spans="1:2" x14ac:dyDescent="0.35">
      <c r="A955">
        <f t="shared" si="14"/>
        <v>952</v>
      </c>
      <c r="B955" s="23">
        <v>188.43630757896435</v>
      </c>
    </row>
    <row r="956" spans="1:2" x14ac:dyDescent="0.35">
      <c r="A956">
        <f t="shared" si="14"/>
        <v>953</v>
      </c>
      <c r="B956" s="23">
        <v>467.04556957423796</v>
      </c>
    </row>
    <row r="957" spans="1:2" x14ac:dyDescent="0.35">
      <c r="A957">
        <f t="shared" si="14"/>
        <v>954</v>
      </c>
      <c r="B957" s="23">
        <v>460.178868854347</v>
      </c>
    </row>
    <row r="958" spans="1:2" x14ac:dyDescent="0.35">
      <c r="A958">
        <f t="shared" si="14"/>
        <v>955</v>
      </c>
      <c r="B958" s="23">
        <v>235.9514130234474</v>
      </c>
    </row>
    <row r="959" spans="1:2" x14ac:dyDescent="0.35">
      <c r="A959">
        <f t="shared" si="14"/>
        <v>956</v>
      </c>
      <c r="B959" s="23">
        <v>245.61701466535627</v>
      </c>
    </row>
    <row r="960" spans="1:2" x14ac:dyDescent="0.35">
      <c r="A960">
        <f t="shared" si="14"/>
        <v>957</v>
      </c>
      <c r="B960" s="23">
        <v>327.33125798629544</v>
      </c>
    </row>
    <row r="961" spans="1:2" x14ac:dyDescent="0.35">
      <c r="A961">
        <f t="shared" si="14"/>
        <v>958</v>
      </c>
      <c r="B961" s="23">
        <v>151.4055462701732</v>
      </c>
    </row>
    <row r="962" spans="1:2" x14ac:dyDescent="0.35">
      <c r="A962">
        <f t="shared" si="14"/>
        <v>959</v>
      </c>
      <c r="B962" s="23">
        <v>100.42670574016965</v>
      </c>
    </row>
    <row r="963" spans="1:2" x14ac:dyDescent="0.35">
      <c r="A963">
        <f t="shared" si="14"/>
        <v>960</v>
      </c>
      <c r="B963" s="23">
        <v>208.69546434010437</v>
      </c>
    </row>
    <row r="964" spans="1:2" x14ac:dyDescent="0.35">
      <c r="A964">
        <f t="shared" si="14"/>
        <v>961</v>
      </c>
      <c r="B964" s="23">
        <v>282.9170161870955</v>
      </c>
    </row>
    <row r="965" spans="1:2" x14ac:dyDescent="0.35">
      <c r="A965">
        <f t="shared" si="14"/>
        <v>962</v>
      </c>
      <c r="B965" s="23">
        <v>437.9174708872489</v>
      </c>
    </row>
    <row r="966" spans="1:2" x14ac:dyDescent="0.35">
      <c r="A966">
        <f t="shared" si="14"/>
        <v>963</v>
      </c>
      <c r="B966" s="23">
        <v>456.03128404541417</v>
      </c>
    </row>
    <row r="967" spans="1:2" x14ac:dyDescent="0.35">
      <c r="A967">
        <f t="shared" ref="A967:A1030" si="15">A966+1</f>
        <v>964</v>
      </c>
      <c r="B967" s="23">
        <v>407.28461456075769</v>
      </c>
    </row>
    <row r="968" spans="1:2" x14ac:dyDescent="0.35">
      <c r="A968">
        <f t="shared" si="15"/>
        <v>965</v>
      </c>
      <c r="B968" s="23">
        <v>187.43418276558762</v>
      </c>
    </row>
    <row r="969" spans="1:2" x14ac:dyDescent="0.35">
      <c r="A969">
        <f t="shared" si="15"/>
        <v>966</v>
      </c>
      <c r="B969" s="23">
        <v>304.5313930644042</v>
      </c>
    </row>
    <row r="970" spans="1:2" x14ac:dyDescent="0.35">
      <c r="A970">
        <f t="shared" si="15"/>
        <v>967</v>
      </c>
      <c r="B970" s="23">
        <v>312.87130922551552</v>
      </c>
    </row>
    <row r="971" spans="1:2" x14ac:dyDescent="0.35">
      <c r="A971">
        <f t="shared" si="15"/>
        <v>968</v>
      </c>
      <c r="B971" s="23">
        <v>498.50810221170434</v>
      </c>
    </row>
    <row r="972" spans="1:2" x14ac:dyDescent="0.35">
      <c r="A972">
        <f t="shared" si="15"/>
        <v>969</v>
      </c>
      <c r="B972" s="23">
        <v>283.28424788752204</v>
      </c>
    </row>
    <row r="973" spans="1:2" x14ac:dyDescent="0.35">
      <c r="A973">
        <f t="shared" si="15"/>
        <v>970</v>
      </c>
      <c r="B973" s="23">
        <v>153.71460060639376</v>
      </c>
    </row>
    <row r="974" spans="1:2" x14ac:dyDescent="0.35">
      <c r="A974">
        <f t="shared" si="15"/>
        <v>971</v>
      </c>
      <c r="B974" s="23">
        <v>259.23188703508566</v>
      </c>
    </row>
    <row r="975" spans="1:2" x14ac:dyDescent="0.35">
      <c r="A975">
        <f t="shared" si="15"/>
        <v>972</v>
      </c>
      <c r="B975" s="23">
        <v>408.52799759394674</v>
      </c>
    </row>
    <row r="976" spans="1:2" x14ac:dyDescent="0.35">
      <c r="A976">
        <f t="shared" si="15"/>
        <v>973</v>
      </c>
      <c r="B976" s="23">
        <v>160.86637415075285</v>
      </c>
    </row>
    <row r="977" spans="1:2" x14ac:dyDescent="0.35">
      <c r="A977">
        <f t="shared" si="15"/>
        <v>974</v>
      </c>
      <c r="B977" s="23">
        <v>107.43867662217794</v>
      </c>
    </row>
    <row r="978" spans="1:2" x14ac:dyDescent="0.35">
      <c r="A978">
        <f t="shared" si="15"/>
        <v>975</v>
      </c>
      <c r="B978" s="23">
        <v>158.39302358948331</v>
      </c>
    </row>
    <row r="979" spans="1:2" x14ac:dyDescent="0.35">
      <c r="A979">
        <f t="shared" si="15"/>
        <v>976</v>
      </c>
      <c r="B979" s="23">
        <v>124.39926641393023</v>
      </c>
    </row>
    <row r="980" spans="1:2" x14ac:dyDescent="0.35">
      <c r="A980">
        <f t="shared" si="15"/>
        <v>977</v>
      </c>
      <c r="B980" s="23">
        <v>252.87485703413918</v>
      </c>
    </row>
    <row r="981" spans="1:2" x14ac:dyDescent="0.35">
      <c r="A981">
        <f t="shared" si="15"/>
        <v>978</v>
      </c>
      <c r="B981" s="23">
        <v>359.9548363859891</v>
      </c>
    </row>
    <row r="982" spans="1:2" x14ac:dyDescent="0.35">
      <c r="A982">
        <f t="shared" si="15"/>
        <v>979</v>
      </c>
      <c r="B982" s="23">
        <v>176.71354032616509</v>
      </c>
    </row>
    <row r="983" spans="1:2" x14ac:dyDescent="0.35">
      <c r="A983">
        <f t="shared" si="15"/>
        <v>980</v>
      </c>
      <c r="B983" s="23">
        <v>577.39878157901353</v>
      </c>
    </row>
    <row r="984" spans="1:2" x14ac:dyDescent="0.35">
      <c r="A984">
        <f t="shared" si="15"/>
        <v>981</v>
      </c>
      <c r="B984" s="23">
        <v>259.95886398198616</v>
      </c>
    </row>
    <row r="985" spans="1:2" x14ac:dyDescent="0.35">
      <c r="A985">
        <f t="shared" si="15"/>
        <v>982</v>
      </c>
      <c r="B985" s="23">
        <v>254.54850409956657</v>
      </c>
    </row>
    <row r="986" spans="1:2" x14ac:dyDescent="0.35">
      <c r="A986">
        <f t="shared" si="15"/>
        <v>983</v>
      </c>
      <c r="B986" s="23">
        <v>264.09175778851272</v>
      </c>
    </row>
    <row r="987" spans="1:2" x14ac:dyDescent="0.35">
      <c r="A987">
        <f t="shared" si="15"/>
        <v>984</v>
      </c>
      <c r="B987" s="23">
        <v>526.57786794179117</v>
      </c>
    </row>
    <row r="988" spans="1:2" x14ac:dyDescent="0.35">
      <c r="A988">
        <f t="shared" si="15"/>
        <v>985</v>
      </c>
      <c r="B988" s="23">
        <v>579.78213584040213</v>
      </c>
    </row>
    <row r="989" spans="1:2" x14ac:dyDescent="0.35">
      <c r="A989">
        <f t="shared" si="15"/>
        <v>986</v>
      </c>
      <c r="B989" s="23">
        <v>453.91531239744268</v>
      </c>
    </row>
    <row r="990" spans="1:2" x14ac:dyDescent="0.35">
      <c r="A990">
        <f t="shared" si="15"/>
        <v>987</v>
      </c>
      <c r="B990" s="23">
        <v>420.20237923925623</v>
      </c>
    </row>
    <row r="991" spans="1:2" x14ac:dyDescent="0.35">
      <c r="A991">
        <f t="shared" si="15"/>
        <v>988</v>
      </c>
      <c r="B991" s="23">
        <v>441.93628401322718</v>
      </c>
    </row>
    <row r="992" spans="1:2" x14ac:dyDescent="0.35">
      <c r="A992">
        <f t="shared" si="15"/>
        <v>989</v>
      </c>
      <c r="B992" s="23">
        <v>105.58407110232837</v>
      </c>
    </row>
    <row r="993" spans="1:2" x14ac:dyDescent="0.35">
      <c r="A993">
        <f t="shared" si="15"/>
        <v>990</v>
      </c>
      <c r="B993" s="23">
        <v>384.33270003262197</v>
      </c>
    </row>
    <row r="994" spans="1:2" x14ac:dyDescent="0.35">
      <c r="A994">
        <f t="shared" si="15"/>
        <v>991</v>
      </c>
      <c r="B994" s="23">
        <v>506.98917277636133</v>
      </c>
    </row>
    <row r="995" spans="1:2" x14ac:dyDescent="0.35">
      <c r="A995">
        <f t="shared" si="15"/>
        <v>992</v>
      </c>
      <c r="B995" s="23">
        <v>561.34920048835966</v>
      </c>
    </row>
    <row r="996" spans="1:2" x14ac:dyDescent="0.35">
      <c r="A996">
        <f t="shared" si="15"/>
        <v>993</v>
      </c>
      <c r="B996" s="23">
        <v>207.49577595487233</v>
      </c>
    </row>
    <row r="997" spans="1:2" x14ac:dyDescent="0.35">
      <c r="A997">
        <f t="shared" si="15"/>
        <v>994</v>
      </c>
      <c r="B997" s="23">
        <v>516.94411803210244</v>
      </c>
    </row>
    <row r="998" spans="1:2" x14ac:dyDescent="0.35">
      <c r="A998">
        <f t="shared" si="15"/>
        <v>995</v>
      </c>
      <c r="B998" s="23">
        <v>264.66389920600182</v>
      </c>
    </row>
    <row r="999" spans="1:2" x14ac:dyDescent="0.35">
      <c r="A999">
        <f t="shared" si="15"/>
        <v>996</v>
      </c>
      <c r="B999" s="23">
        <v>139.88802949205109</v>
      </c>
    </row>
    <row r="1000" spans="1:2" x14ac:dyDescent="0.35">
      <c r="A1000">
        <f t="shared" si="15"/>
        <v>997</v>
      </c>
      <c r="B1000" s="23">
        <v>344.44671258349518</v>
      </c>
    </row>
    <row r="1001" spans="1:2" x14ac:dyDescent="0.35">
      <c r="A1001">
        <f t="shared" si="15"/>
        <v>998</v>
      </c>
      <c r="B1001" s="23">
        <v>436.77716104007192</v>
      </c>
    </row>
    <row r="1002" spans="1:2" x14ac:dyDescent="0.35">
      <c r="A1002">
        <f t="shared" si="15"/>
        <v>999</v>
      </c>
      <c r="B1002" s="23">
        <v>448.87545045707441</v>
      </c>
    </row>
    <row r="1003" spans="1:2" x14ac:dyDescent="0.35">
      <c r="A1003">
        <f t="shared" si="15"/>
        <v>1000</v>
      </c>
      <c r="B1003" s="23">
        <v>162.34415404767481</v>
      </c>
    </row>
    <row r="1004" spans="1:2" x14ac:dyDescent="0.35">
      <c r="A1004">
        <f t="shared" si="15"/>
        <v>1001</v>
      </c>
      <c r="B1004" s="23">
        <v>194.28969793584724</v>
      </c>
    </row>
    <row r="1005" spans="1:2" x14ac:dyDescent="0.35">
      <c r="A1005">
        <f t="shared" si="15"/>
        <v>1002</v>
      </c>
      <c r="B1005" s="23">
        <v>457.43722536329744</v>
      </c>
    </row>
    <row r="1006" spans="1:2" x14ac:dyDescent="0.35">
      <c r="A1006">
        <f t="shared" si="15"/>
        <v>1003</v>
      </c>
      <c r="B1006" s="23">
        <v>170.56829850888303</v>
      </c>
    </row>
    <row r="1007" spans="1:2" x14ac:dyDescent="0.35">
      <c r="A1007">
        <f t="shared" si="15"/>
        <v>1004</v>
      </c>
      <c r="B1007" s="23">
        <v>342.98221110902233</v>
      </c>
    </row>
    <row r="1008" spans="1:2" x14ac:dyDescent="0.35">
      <c r="A1008">
        <f t="shared" si="15"/>
        <v>1005</v>
      </c>
      <c r="B1008" s="23">
        <v>279.46772871054276</v>
      </c>
    </row>
    <row r="1009" spans="1:2" x14ac:dyDescent="0.35">
      <c r="A1009">
        <f t="shared" si="15"/>
        <v>1006</v>
      </c>
      <c r="B1009" s="23">
        <v>474.44641888146231</v>
      </c>
    </row>
    <row r="1010" spans="1:2" x14ac:dyDescent="0.35">
      <c r="A1010">
        <f t="shared" si="15"/>
        <v>1007</v>
      </c>
      <c r="B1010" s="23">
        <v>439.67268536944079</v>
      </c>
    </row>
    <row r="1011" spans="1:2" x14ac:dyDescent="0.35">
      <c r="A1011">
        <f t="shared" si="15"/>
        <v>1008</v>
      </c>
      <c r="B1011" s="23">
        <v>309.2777808090853</v>
      </c>
    </row>
    <row r="1012" spans="1:2" x14ac:dyDescent="0.35">
      <c r="A1012">
        <f t="shared" si="15"/>
        <v>1009</v>
      </c>
      <c r="B1012" s="23">
        <v>206.08357766098121</v>
      </c>
    </row>
    <row r="1013" spans="1:2" x14ac:dyDescent="0.35">
      <c r="A1013">
        <f t="shared" si="15"/>
        <v>1010</v>
      </c>
      <c r="B1013" s="23">
        <v>466.45294919164792</v>
      </c>
    </row>
    <row r="1014" spans="1:2" x14ac:dyDescent="0.35">
      <c r="A1014">
        <f t="shared" si="15"/>
        <v>1011</v>
      </c>
      <c r="B1014" s="23">
        <v>184.80361838370195</v>
      </c>
    </row>
    <row r="1015" spans="1:2" x14ac:dyDescent="0.35">
      <c r="A1015">
        <f t="shared" si="15"/>
        <v>1012</v>
      </c>
      <c r="B1015" s="23">
        <v>167.97269071149032</v>
      </c>
    </row>
    <row r="1016" spans="1:2" x14ac:dyDescent="0.35">
      <c r="A1016">
        <f t="shared" si="15"/>
        <v>1013</v>
      </c>
      <c r="B1016" s="23">
        <v>251.55368764141696</v>
      </c>
    </row>
    <row r="1017" spans="1:2" x14ac:dyDescent="0.35">
      <c r="A1017">
        <f t="shared" si="15"/>
        <v>1014</v>
      </c>
      <c r="B1017" s="23">
        <v>290.06811526876118</v>
      </c>
    </row>
    <row r="1018" spans="1:2" x14ac:dyDescent="0.35">
      <c r="A1018">
        <f t="shared" si="15"/>
        <v>1015</v>
      </c>
      <c r="B1018" s="23">
        <v>375.27264628713192</v>
      </c>
    </row>
    <row r="1019" spans="1:2" x14ac:dyDescent="0.35">
      <c r="A1019">
        <f t="shared" si="15"/>
        <v>1016</v>
      </c>
      <c r="B1019" s="23">
        <v>550.40930822643986</v>
      </c>
    </row>
    <row r="1020" spans="1:2" x14ac:dyDescent="0.35">
      <c r="A1020">
        <f t="shared" si="15"/>
        <v>1017</v>
      </c>
      <c r="B1020" s="23">
        <v>282.91250144617754</v>
      </c>
    </row>
    <row r="1021" spans="1:2" x14ac:dyDescent="0.35">
      <c r="A1021">
        <f t="shared" si="15"/>
        <v>1018</v>
      </c>
      <c r="B1021" s="23">
        <v>419.23495215411532</v>
      </c>
    </row>
    <row r="1022" spans="1:2" x14ac:dyDescent="0.35">
      <c r="A1022">
        <f t="shared" si="15"/>
        <v>1019</v>
      </c>
      <c r="B1022" s="23">
        <v>487.49402272127514</v>
      </c>
    </row>
    <row r="1023" spans="1:2" x14ac:dyDescent="0.35">
      <c r="A1023">
        <f t="shared" si="15"/>
        <v>1020</v>
      </c>
      <c r="B1023" s="23">
        <v>367.87450240970219</v>
      </c>
    </row>
    <row r="1024" spans="1:2" x14ac:dyDescent="0.35">
      <c r="A1024">
        <f t="shared" si="15"/>
        <v>1021</v>
      </c>
      <c r="B1024" s="23">
        <v>412.72109849245328</v>
      </c>
    </row>
    <row r="1025" spans="1:2" x14ac:dyDescent="0.35">
      <c r="A1025">
        <f t="shared" si="15"/>
        <v>1022</v>
      </c>
      <c r="B1025" s="23">
        <v>286.17261398682251</v>
      </c>
    </row>
    <row r="1026" spans="1:2" x14ac:dyDescent="0.35">
      <c r="A1026">
        <f t="shared" si="15"/>
        <v>1023</v>
      </c>
      <c r="B1026" s="23">
        <v>310.48944727481199</v>
      </c>
    </row>
    <row r="1027" spans="1:2" x14ac:dyDescent="0.35">
      <c r="A1027">
        <f t="shared" si="15"/>
        <v>1024</v>
      </c>
      <c r="B1027" s="23">
        <v>428.92948395840602</v>
      </c>
    </row>
    <row r="1028" spans="1:2" x14ac:dyDescent="0.35">
      <c r="A1028">
        <f t="shared" si="15"/>
        <v>1025</v>
      </c>
      <c r="B1028" s="23">
        <v>122.71821595837973</v>
      </c>
    </row>
    <row r="1029" spans="1:2" x14ac:dyDescent="0.35">
      <c r="A1029">
        <f t="shared" si="15"/>
        <v>1026</v>
      </c>
      <c r="B1029" s="23">
        <v>598.27330188966118</v>
      </c>
    </row>
    <row r="1030" spans="1:2" x14ac:dyDescent="0.35">
      <c r="A1030">
        <f t="shared" si="15"/>
        <v>1027</v>
      </c>
      <c r="B1030" s="23">
        <v>351.69463868422258</v>
      </c>
    </row>
    <row r="1031" spans="1:2" x14ac:dyDescent="0.35">
      <c r="A1031">
        <f t="shared" ref="A1031:A1094" si="16">A1030+1</f>
        <v>1028</v>
      </c>
      <c r="B1031" s="23">
        <v>519.07275991146639</v>
      </c>
    </row>
    <row r="1032" spans="1:2" x14ac:dyDescent="0.35">
      <c r="A1032">
        <f t="shared" si="16"/>
        <v>1029</v>
      </c>
      <c r="B1032" s="23">
        <v>189.49836036211369</v>
      </c>
    </row>
    <row r="1033" spans="1:2" x14ac:dyDescent="0.35">
      <c r="A1033">
        <f t="shared" si="16"/>
        <v>1030</v>
      </c>
      <c r="B1033" s="23">
        <v>348.03287670772897</v>
      </c>
    </row>
    <row r="1034" spans="1:2" x14ac:dyDescent="0.35">
      <c r="A1034">
        <f t="shared" si="16"/>
        <v>1031</v>
      </c>
      <c r="B1034" s="23">
        <v>133.99660024398312</v>
      </c>
    </row>
    <row r="1035" spans="1:2" x14ac:dyDescent="0.35">
      <c r="A1035">
        <f t="shared" si="16"/>
        <v>1032</v>
      </c>
      <c r="B1035" s="23">
        <v>368.72909248880455</v>
      </c>
    </row>
    <row r="1036" spans="1:2" x14ac:dyDescent="0.35">
      <c r="A1036">
        <f t="shared" si="16"/>
        <v>1033</v>
      </c>
      <c r="B1036" s="23">
        <v>268.92707940837016</v>
      </c>
    </row>
    <row r="1037" spans="1:2" x14ac:dyDescent="0.35">
      <c r="A1037">
        <f t="shared" si="16"/>
        <v>1034</v>
      </c>
      <c r="B1037" s="23">
        <v>309.73150327777046</v>
      </c>
    </row>
    <row r="1038" spans="1:2" x14ac:dyDescent="0.35">
      <c r="A1038">
        <f t="shared" si="16"/>
        <v>1035</v>
      </c>
      <c r="B1038" s="23">
        <v>149.95963346424338</v>
      </c>
    </row>
    <row r="1039" spans="1:2" x14ac:dyDescent="0.35">
      <c r="A1039">
        <f t="shared" si="16"/>
        <v>1036</v>
      </c>
      <c r="B1039" s="23">
        <v>202.64183093327222</v>
      </c>
    </row>
    <row r="1040" spans="1:2" x14ac:dyDescent="0.35">
      <c r="A1040">
        <f t="shared" si="16"/>
        <v>1037</v>
      </c>
      <c r="B1040" s="23">
        <v>264.09672831532703</v>
      </c>
    </row>
    <row r="1041" spans="1:2" x14ac:dyDescent="0.35">
      <c r="A1041">
        <f t="shared" si="16"/>
        <v>1038</v>
      </c>
      <c r="B1041" s="23">
        <v>137.02750759448759</v>
      </c>
    </row>
    <row r="1042" spans="1:2" x14ac:dyDescent="0.35">
      <c r="A1042">
        <f t="shared" si="16"/>
        <v>1039</v>
      </c>
      <c r="B1042" s="23">
        <v>561.31047031115634</v>
      </c>
    </row>
    <row r="1043" spans="1:2" x14ac:dyDescent="0.35">
      <c r="A1043">
        <f t="shared" si="16"/>
        <v>1040</v>
      </c>
      <c r="B1043" s="23">
        <v>502.9202419492234</v>
      </c>
    </row>
    <row r="1044" spans="1:2" x14ac:dyDescent="0.35">
      <c r="A1044">
        <f t="shared" si="16"/>
        <v>1041</v>
      </c>
      <c r="B1044" s="23">
        <v>319.03112974554728</v>
      </c>
    </row>
    <row r="1045" spans="1:2" x14ac:dyDescent="0.35">
      <c r="A1045">
        <f t="shared" si="16"/>
        <v>1042</v>
      </c>
      <c r="B1045" s="23">
        <v>474.21637715826739</v>
      </c>
    </row>
    <row r="1046" spans="1:2" x14ac:dyDescent="0.35">
      <c r="A1046">
        <f t="shared" si="16"/>
        <v>1043</v>
      </c>
      <c r="B1046" s="23">
        <v>449.17218214122227</v>
      </c>
    </row>
    <row r="1047" spans="1:2" x14ac:dyDescent="0.35">
      <c r="A1047">
        <f t="shared" si="16"/>
        <v>1044</v>
      </c>
      <c r="B1047" s="23">
        <v>479.44745365707598</v>
      </c>
    </row>
    <row r="1048" spans="1:2" x14ac:dyDescent="0.35">
      <c r="A1048">
        <f t="shared" si="16"/>
        <v>1045</v>
      </c>
      <c r="B1048" s="23">
        <v>352.87067338715428</v>
      </c>
    </row>
    <row r="1049" spans="1:2" x14ac:dyDescent="0.35">
      <c r="A1049">
        <f t="shared" si="16"/>
        <v>1046</v>
      </c>
      <c r="B1049" s="23">
        <v>497.50600238727765</v>
      </c>
    </row>
    <row r="1050" spans="1:2" x14ac:dyDescent="0.35">
      <c r="A1050">
        <f t="shared" si="16"/>
        <v>1047</v>
      </c>
      <c r="B1050" s="23">
        <v>255.19207454183302</v>
      </c>
    </row>
    <row r="1051" spans="1:2" x14ac:dyDescent="0.35">
      <c r="A1051">
        <f t="shared" si="16"/>
        <v>1048</v>
      </c>
      <c r="B1051" s="23">
        <v>386.32017517323305</v>
      </c>
    </row>
    <row r="1052" spans="1:2" x14ac:dyDescent="0.35">
      <c r="A1052">
        <f t="shared" si="16"/>
        <v>1049</v>
      </c>
      <c r="B1052" s="23">
        <v>224.57933032465402</v>
      </c>
    </row>
    <row r="1053" spans="1:2" x14ac:dyDescent="0.35">
      <c r="A1053">
        <f t="shared" si="16"/>
        <v>1050</v>
      </c>
      <c r="B1053" s="23">
        <v>396.32108067291523</v>
      </c>
    </row>
    <row r="1054" spans="1:2" x14ac:dyDescent="0.35">
      <c r="A1054">
        <f t="shared" si="16"/>
        <v>1051</v>
      </c>
      <c r="B1054" s="23">
        <v>276.47173015073179</v>
      </c>
    </row>
    <row r="1055" spans="1:2" x14ac:dyDescent="0.35">
      <c r="A1055">
        <f t="shared" si="16"/>
        <v>1052</v>
      </c>
      <c r="B1055" s="23">
        <v>513.19658495775332</v>
      </c>
    </row>
    <row r="1056" spans="1:2" x14ac:dyDescent="0.35">
      <c r="A1056">
        <f t="shared" si="16"/>
        <v>1053</v>
      </c>
      <c r="B1056" s="23">
        <v>109.96271123542151</v>
      </c>
    </row>
    <row r="1057" spans="1:2" x14ac:dyDescent="0.35">
      <c r="A1057">
        <f t="shared" si="16"/>
        <v>1054</v>
      </c>
      <c r="B1057" s="23">
        <v>464.94529706729128</v>
      </c>
    </row>
    <row r="1058" spans="1:2" x14ac:dyDescent="0.35">
      <c r="A1058">
        <f t="shared" si="16"/>
        <v>1055</v>
      </c>
      <c r="B1058" s="23">
        <v>443.60027720028</v>
      </c>
    </row>
    <row r="1059" spans="1:2" x14ac:dyDescent="0.35">
      <c r="A1059">
        <f t="shared" si="16"/>
        <v>1056</v>
      </c>
      <c r="B1059" s="23">
        <v>175.08240339597714</v>
      </c>
    </row>
    <row r="1060" spans="1:2" x14ac:dyDescent="0.35">
      <c r="A1060">
        <f t="shared" si="16"/>
        <v>1057</v>
      </c>
      <c r="B1060" s="23">
        <v>180.43241707325976</v>
      </c>
    </row>
    <row r="1061" spans="1:2" x14ac:dyDescent="0.35">
      <c r="A1061">
        <f t="shared" si="16"/>
        <v>1058</v>
      </c>
      <c r="B1061" s="23">
        <v>332.38779112913062</v>
      </c>
    </row>
    <row r="1062" spans="1:2" x14ac:dyDescent="0.35">
      <c r="A1062">
        <f t="shared" si="16"/>
        <v>1059</v>
      </c>
      <c r="B1062" s="23">
        <v>297.53589643289587</v>
      </c>
    </row>
    <row r="1063" spans="1:2" x14ac:dyDescent="0.35">
      <c r="A1063">
        <f t="shared" si="16"/>
        <v>1060</v>
      </c>
      <c r="B1063" s="23">
        <v>497.25665941171906</v>
      </c>
    </row>
    <row r="1064" spans="1:2" x14ac:dyDescent="0.35">
      <c r="A1064">
        <f t="shared" si="16"/>
        <v>1061</v>
      </c>
      <c r="B1064" s="23">
        <v>301.37648120035027</v>
      </c>
    </row>
    <row r="1065" spans="1:2" x14ac:dyDescent="0.35">
      <c r="A1065">
        <f t="shared" si="16"/>
        <v>1062</v>
      </c>
      <c r="B1065" s="23">
        <v>497.89789122257469</v>
      </c>
    </row>
    <row r="1066" spans="1:2" x14ac:dyDescent="0.35">
      <c r="A1066">
        <f t="shared" si="16"/>
        <v>1063</v>
      </c>
      <c r="B1066" s="23">
        <v>541.11188120570341</v>
      </c>
    </row>
    <row r="1067" spans="1:2" x14ac:dyDescent="0.35">
      <c r="A1067">
        <f t="shared" si="16"/>
        <v>1064</v>
      </c>
      <c r="B1067" s="23">
        <v>284.12093037030178</v>
      </c>
    </row>
    <row r="1068" spans="1:2" x14ac:dyDescent="0.35">
      <c r="A1068">
        <f t="shared" si="16"/>
        <v>1065</v>
      </c>
      <c r="B1068" s="23">
        <v>318.12019730960446</v>
      </c>
    </row>
    <row r="1069" spans="1:2" x14ac:dyDescent="0.35">
      <c r="A1069">
        <f t="shared" si="16"/>
        <v>1066</v>
      </c>
      <c r="B1069" s="23">
        <v>425.58433585309365</v>
      </c>
    </row>
    <row r="1070" spans="1:2" x14ac:dyDescent="0.35">
      <c r="A1070">
        <f t="shared" si="16"/>
        <v>1067</v>
      </c>
      <c r="B1070" s="23">
        <v>300.61824563291765</v>
      </c>
    </row>
    <row r="1071" spans="1:2" x14ac:dyDescent="0.35">
      <c r="A1071">
        <f t="shared" si="16"/>
        <v>1068</v>
      </c>
      <c r="B1071" s="23">
        <v>349.20514423881889</v>
      </c>
    </row>
    <row r="1072" spans="1:2" x14ac:dyDescent="0.35">
      <c r="A1072">
        <f t="shared" si="16"/>
        <v>1069</v>
      </c>
      <c r="B1072" s="23">
        <v>505.62840804680206</v>
      </c>
    </row>
    <row r="1073" spans="1:2" x14ac:dyDescent="0.35">
      <c r="A1073">
        <f t="shared" si="16"/>
        <v>1070</v>
      </c>
      <c r="B1073" s="23">
        <v>493.38675955348538</v>
      </c>
    </row>
    <row r="1074" spans="1:2" x14ac:dyDescent="0.35">
      <c r="A1074">
        <f t="shared" si="16"/>
        <v>1071</v>
      </c>
      <c r="B1074" s="23">
        <v>569.54306116247812</v>
      </c>
    </row>
    <row r="1075" spans="1:2" x14ac:dyDescent="0.35">
      <c r="A1075">
        <f t="shared" si="16"/>
        <v>1072</v>
      </c>
      <c r="B1075" s="23">
        <v>219.78974763987136</v>
      </c>
    </row>
    <row r="1076" spans="1:2" x14ac:dyDescent="0.35">
      <c r="A1076">
        <f t="shared" si="16"/>
        <v>1073</v>
      </c>
      <c r="B1076" s="23">
        <v>183.94463995364316</v>
      </c>
    </row>
    <row r="1077" spans="1:2" x14ac:dyDescent="0.35">
      <c r="A1077">
        <f t="shared" si="16"/>
        <v>1074</v>
      </c>
      <c r="B1077" s="23">
        <v>576.40115373735887</v>
      </c>
    </row>
    <row r="1078" spans="1:2" x14ac:dyDescent="0.35">
      <c r="A1078">
        <f t="shared" si="16"/>
        <v>1075</v>
      </c>
      <c r="B1078" s="23">
        <v>214.87475075725837</v>
      </c>
    </row>
    <row r="1079" spans="1:2" x14ac:dyDescent="0.35">
      <c r="A1079">
        <f t="shared" si="16"/>
        <v>1076</v>
      </c>
      <c r="B1079" s="23">
        <v>114.81541701744159</v>
      </c>
    </row>
    <row r="1080" spans="1:2" x14ac:dyDescent="0.35">
      <c r="A1080">
        <f t="shared" si="16"/>
        <v>1077</v>
      </c>
      <c r="B1080" s="23">
        <v>290.30594515307399</v>
      </c>
    </row>
    <row r="1081" spans="1:2" x14ac:dyDescent="0.35">
      <c r="A1081">
        <f t="shared" si="16"/>
        <v>1078</v>
      </c>
      <c r="B1081" s="23">
        <v>307.70615649922587</v>
      </c>
    </row>
    <row r="1082" spans="1:2" x14ac:dyDescent="0.35">
      <c r="A1082">
        <f t="shared" si="16"/>
        <v>1079</v>
      </c>
      <c r="B1082" s="23">
        <v>446.52791170107429</v>
      </c>
    </row>
    <row r="1083" spans="1:2" x14ac:dyDescent="0.35">
      <c r="A1083">
        <f t="shared" si="16"/>
        <v>1080</v>
      </c>
      <c r="B1083" s="23">
        <v>473.37817402768155</v>
      </c>
    </row>
    <row r="1084" spans="1:2" x14ac:dyDescent="0.35">
      <c r="A1084">
        <f t="shared" si="16"/>
        <v>1081</v>
      </c>
      <c r="B1084" s="23">
        <v>412.57894117710299</v>
      </c>
    </row>
    <row r="1085" spans="1:2" x14ac:dyDescent="0.35">
      <c r="A1085">
        <f t="shared" si="16"/>
        <v>1082</v>
      </c>
      <c r="B1085" s="23">
        <v>543.33677375300783</v>
      </c>
    </row>
    <row r="1086" spans="1:2" x14ac:dyDescent="0.35">
      <c r="A1086">
        <f t="shared" si="16"/>
        <v>1083</v>
      </c>
      <c r="B1086" s="23">
        <v>178.9995779352783</v>
      </c>
    </row>
    <row r="1087" spans="1:2" x14ac:dyDescent="0.35">
      <c r="A1087">
        <f t="shared" si="16"/>
        <v>1084</v>
      </c>
      <c r="B1087" s="23">
        <v>422.12266021444174</v>
      </c>
    </row>
    <row r="1088" spans="1:2" x14ac:dyDescent="0.35">
      <c r="A1088">
        <f t="shared" si="16"/>
        <v>1085</v>
      </c>
      <c r="B1088" s="23">
        <v>125.24935366099149</v>
      </c>
    </row>
    <row r="1089" spans="1:2" x14ac:dyDescent="0.35">
      <c r="A1089">
        <f t="shared" si="16"/>
        <v>1086</v>
      </c>
      <c r="B1089" s="23">
        <v>228.65834695482766</v>
      </c>
    </row>
    <row r="1090" spans="1:2" x14ac:dyDescent="0.35">
      <c r="A1090">
        <f t="shared" si="16"/>
        <v>1087</v>
      </c>
      <c r="B1090" s="23">
        <v>522.74008701620448</v>
      </c>
    </row>
    <row r="1091" spans="1:2" x14ac:dyDescent="0.35">
      <c r="A1091">
        <f t="shared" si="16"/>
        <v>1088</v>
      </c>
      <c r="B1091" s="23">
        <v>584.71108338442491</v>
      </c>
    </row>
    <row r="1092" spans="1:2" x14ac:dyDescent="0.35">
      <c r="A1092">
        <f t="shared" si="16"/>
        <v>1089</v>
      </c>
      <c r="B1092" s="23">
        <v>130.55749986739622</v>
      </c>
    </row>
    <row r="1093" spans="1:2" x14ac:dyDescent="0.35">
      <c r="A1093">
        <f t="shared" si="16"/>
        <v>1090</v>
      </c>
      <c r="B1093" s="23">
        <v>108.14036055033272</v>
      </c>
    </row>
    <row r="1094" spans="1:2" x14ac:dyDescent="0.35">
      <c r="A1094">
        <f t="shared" si="16"/>
        <v>1091</v>
      </c>
      <c r="B1094" s="23">
        <v>273.318322783214</v>
      </c>
    </row>
    <row r="1095" spans="1:2" x14ac:dyDescent="0.35">
      <c r="A1095">
        <f t="shared" ref="A1095:A1158" si="17">A1094+1</f>
        <v>1092</v>
      </c>
      <c r="B1095" s="23">
        <v>582.48090174808488</v>
      </c>
    </row>
    <row r="1096" spans="1:2" x14ac:dyDescent="0.35">
      <c r="A1096">
        <f t="shared" si="17"/>
        <v>1093</v>
      </c>
      <c r="B1096" s="23">
        <v>539.76335254099899</v>
      </c>
    </row>
    <row r="1097" spans="1:2" x14ac:dyDescent="0.35">
      <c r="A1097">
        <f t="shared" si="17"/>
        <v>1094</v>
      </c>
      <c r="B1097" s="23">
        <v>138.06421558856925</v>
      </c>
    </row>
    <row r="1098" spans="1:2" x14ac:dyDescent="0.35">
      <c r="A1098">
        <f t="shared" si="17"/>
        <v>1095</v>
      </c>
      <c r="B1098" s="23">
        <v>535.91919766840022</v>
      </c>
    </row>
    <row r="1099" spans="1:2" x14ac:dyDescent="0.35">
      <c r="A1099">
        <f t="shared" si="17"/>
        <v>1096</v>
      </c>
      <c r="B1099" s="23">
        <v>413.96783216353964</v>
      </c>
    </row>
    <row r="1100" spans="1:2" x14ac:dyDescent="0.35">
      <c r="A1100">
        <f t="shared" si="17"/>
        <v>1097</v>
      </c>
      <c r="B1100" s="23">
        <v>336.20851378491847</v>
      </c>
    </row>
    <row r="1101" spans="1:2" x14ac:dyDescent="0.35">
      <c r="A1101">
        <f t="shared" si="17"/>
        <v>1098</v>
      </c>
      <c r="B1101" s="23">
        <v>589.35469168029908</v>
      </c>
    </row>
    <row r="1102" spans="1:2" x14ac:dyDescent="0.35">
      <c r="A1102">
        <f t="shared" si="17"/>
        <v>1099</v>
      </c>
      <c r="B1102" s="23">
        <v>252.97652403573869</v>
      </c>
    </row>
    <row r="1103" spans="1:2" x14ac:dyDescent="0.35">
      <c r="A1103">
        <f t="shared" si="17"/>
        <v>1100</v>
      </c>
      <c r="B1103" s="23">
        <v>404.07519876565931</v>
      </c>
    </row>
    <row r="1104" spans="1:2" x14ac:dyDescent="0.35">
      <c r="A1104">
        <f t="shared" si="17"/>
        <v>1101</v>
      </c>
      <c r="B1104" s="23">
        <v>477.86537010192308</v>
      </c>
    </row>
    <row r="1105" spans="1:2" x14ac:dyDescent="0.35">
      <c r="A1105">
        <f t="shared" si="17"/>
        <v>1102</v>
      </c>
      <c r="B1105" s="23">
        <v>101.01146813862152</v>
      </c>
    </row>
    <row r="1106" spans="1:2" x14ac:dyDescent="0.35">
      <c r="A1106">
        <f t="shared" si="17"/>
        <v>1103</v>
      </c>
      <c r="B1106" s="23">
        <v>579.92839252625822</v>
      </c>
    </row>
    <row r="1107" spans="1:2" x14ac:dyDescent="0.35">
      <c r="A1107">
        <f t="shared" si="17"/>
        <v>1104</v>
      </c>
      <c r="B1107" s="23">
        <v>123.44220075886577</v>
      </c>
    </row>
    <row r="1108" spans="1:2" x14ac:dyDescent="0.35">
      <c r="A1108">
        <f t="shared" si="17"/>
        <v>1105</v>
      </c>
      <c r="B1108" s="23">
        <v>550.68435851098161</v>
      </c>
    </row>
    <row r="1109" spans="1:2" x14ac:dyDescent="0.35">
      <c r="A1109">
        <f t="shared" si="17"/>
        <v>1106</v>
      </c>
      <c r="B1109" s="23">
        <v>469.19055818461737</v>
      </c>
    </row>
    <row r="1110" spans="1:2" x14ac:dyDescent="0.35">
      <c r="A1110">
        <f t="shared" si="17"/>
        <v>1107</v>
      </c>
      <c r="B1110" s="23">
        <v>187.94344933784868</v>
      </c>
    </row>
    <row r="1111" spans="1:2" x14ac:dyDescent="0.35">
      <c r="A1111">
        <f t="shared" si="17"/>
        <v>1108</v>
      </c>
      <c r="B1111" s="23">
        <v>348.54942459180296</v>
      </c>
    </row>
    <row r="1112" spans="1:2" x14ac:dyDescent="0.35">
      <c r="A1112">
        <f t="shared" si="17"/>
        <v>1109</v>
      </c>
      <c r="B1112" s="23">
        <v>290.15958351868318</v>
      </c>
    </row>
    <row r="1113" spans="1:2" x14ac:dyDescent="0.35">
      <c r="A1113">
        <f t="shared" si="17"/>
        <v>1110</v>
      </c>
      <c r="B1113" s="23">
        <v>234.01458859216154</v>
      </c>
    </row>
    <row r="1114" spans="1:2" x14ac:dyDescent="0.35">
      <c r="A1114">
        <f t="shared" si="17"/>
        <v>1111</v>
      </c>
      <c r="B1114" s="23">
        <v>427.9589113353116</v>
      </c>
    </row>
    <row r="1115" spans="1:2" x14ac:dyDescent="0.35">
      <c r="A1115">
        <f t="shared" si="17"/>
        <v>1112</v>
      </c>
      <c r="B1115" s="23">
        <v>141.0406292980982</v>
      </c>
    </row>
    <row r="1116" spans="1:2" x14ac:dyDescent="0.35">
      <c r="A1116">
        <f t="shared" si="17"/>
        <v>1113</v>
      </c>
      <c r="B1116" s="23">
        <v>433.33682176307838</v>
      </c>
    </row>
    <row r="1117" spans="1:2" x14ac:dyDescent="0.35">
      <c r="A1117">
        <f t="shared" si="17"/>
        <v>1114</v>
      </c>
      <c r="B1117" s="23">
        <v>202.09595371982718</v>
      </c>
    </row>
    <row r="1118" spans="1:2" x14ac:dyDescent="0.35">
      <c r="A1118">
        <f t="shared" si="17"/>
        <v>1115</v>
      </c>
      <c r="B1118" s="23">
        <v>248.75939490046943</v>
      </c>
    </row>
    <row r="1119" spans="1:2" x14ac:dyDescent="0.35">
      <c r="A1119">
        <f t="shared" si="17"/>
        <v>1116</v>
      </c>
      <c r="B1119" s="23">
        <v>503.55210076697375</v>
      </c>
    </row>
    <row r="1120" spans="1:2" x14ac:dyDescent="0.35">
      <c r="A1120">
        <f t="shared" si="17"/>
        <v>1117</v>
      </c>
      <c r="B1120" s="23">
        <v>515.5483601052839</v>
      </c>
    </row>
    <row r="1121" spans="1:2" x14ac:dyDescent="0.35">
      <c r="A1121">
        <f t="shared" si="17"/>
        <v>1118</v>
      </c>
      <c r="B1121" s="23">
        <v>174.20082851806885</v>
      </c>
    </row>
    <row r="1122" spans="1:2" x14ac:dyDescent="0.35">
      <c r="A1122">
        <f t="shared" si="17"/>
        <v>1119</v>
      </c>
      <c r="B1122" s="23">
        <v>225.4278060527399</v>
      </c>
    </row>
    <row r="1123" spans="1:2" x14ac:dyDescent="0.35">
      <c r="A1123">
        <f t="shared" si="17"/>
        <v>1120</v>
      </c>
      <c r="B1123" s="23">
        <v>199.56483774317581</v>
      </c>
    </row>
    <row r="1124" spans="1:2" x14ac:dyDescent="0.35">
      <c r="A1124">
        <f t="shared" si="17"/>
        <v>1121</v>
      </c>
      <c r="B1124" s="23">
        <v>262.71518300700967</v>
      </c>
    </row>
    <row r="1125" spans="1:2" x14ac:dyDescent="0.35">
      <c r="A1125">
        <f t="shared" si="17"/>
        <v>1122</v>
      </c>
      <c r="B1125" s="23">
        <v>528.67730262103112</v>
      </c>
    </row>
    <row r="1126" spans="1:2" x14ac:dyDescent="0.35">
      <c r="A1126">
        <f t="shared" si="17"/>
        <v>1123</v>
      </c>
      <c r="B1126" s="23">
        <v>536.03668628596063</v>
      </c>
    </row>
    <row r="1127" spans="1:2" x14ac:dyDescent="0.35">
      <c r="A1127">
        <f t="shared" si="17"/>
        <v>1124</v>
      </c>
      <c r="B1127" s="23">
        <v>335.48959915470522</v>
      </c>
    </row>
    <row r="1128" spans="1:2" x14ac:dyDescent="0.35">
      <c r="A1128">
        <f t="shared" si="17"/>
        <v>1125</v>
      </c>
      <c r="B1128" s="23">
        <v>462.05932787096316</v>
      </c>
    </row>
    <row r="1129" spans="1:2" x14ac:dyDescent="0.35">
      <c r="A1129">
        <f t="shared" si="17"/>
        <v>1126</v>
      </c>
      <c r="B1129" s="23">
        <v>348.11469866243419</v>
      </c>
    </row>
    <row r="1130" spans="1:2" x14ac:dyDescent="0.35">
      <c r="A1130">
        <f t="shared" si="17"/>
        <v>1127</v>
      </c>
      <c r="B1130" s="23">
        <v>421.84847436253222</v>
      </c>
    </row>
    <row r="1131" spans="1:2" x14ac:dyDescent="0.35">
      <c r="A1131">
        <f t="shared" si="17"/>
        <v>1128</v>
      </c>
      <c r="B1131" s="23">
        <v>437.35413087910808</v>
      </c>
    </row>
    <row r="1132" spans="1:2" x14ac:dyDescent="0.35">
      <c r="A1132">
        <f t="shared" si="17"/>
        <v>1129</v>
      </c>
      <c r="B1132" s="23">
        <v>553.71570327825737</v>
      </c>
    </row>
    <row r="1133" spans="1:2" x14ac:dyDescent="0.35">
      <c r="A1133">
        <f t="shared" si="17"/>
        <v>1130</v>
      </c>
      <c r="B1133" s="23">
        <v>265.21987676364529</v>
      </c>
    </row>
    <row r="1134" spans="1:2" x14ac:dyDescent="0.35">
      <c r="A1134">
        <f t="shared" si="17"/>
        <v>1131</v>
      </c>
      <c r="B1134" s="23">
        <v>116.78952889947799</v>
      </c>
    </row>
    <row r="1135" spans="1:2" x14ac:dyDescent="0.35">
      <c r="A1135">
        <f t="shared" si="17"/>
        <v>1132</v>
      </c>
      <c r="B1135" s="23">
        <v>111.83618506216726</v>
      </c>
    </row>
    <row r="1136" spans="1:2" x14ac:dyDescent="0.35">
      <c r="A1136">
        <f t="shared" si="17"/>
        <v>1133</v>
      </c>
      <c r="B1136" s="23">
        <v>324.00236893386733</v>
      </c>
    </row>
    <row r="1137" spans="1:2" x14ac:dyDescent="0.35">
      <c r="A1137">
        <f t="shared" si="17"/>
        <v>1134</v>
      </c>
      <c r="B1137" s="23">
        <v>576.94553808436092</v>
      </c>
    </row>
    <row r="1138" spans="1:2" x14ac:dyDescent="0.35">
      <c r="A1138">
        <f t="shared" si="17"/>
        <v>1135</v>
      </c>
      <c r="B1138" s="23">
        <v>302.05508435138182</v>
      </c>
    </row>
    <row r="1139" spans="1:2" x14ac:dyDescent="0.35">
      <c r="A1139">
        <f t="shared" si="17"/>
        <v>1136</v>
      </c>
      <c r="B1139" s="23">
        <v>438.06755645043063</v>
      </c>
    </row>
    <row r="1140" spans="1:2" x14ac:dyDescent="0.35">
      <c r="A1140">
        <f t="shared" si="17"/>
        <v>1137</v>
      </c>
      <c r="B1140" s="23">
        <v>494.46517500290497</v>
      </c>
    </row>
    <row r="1141" spans="1:2" x14ac:dyDescent="0.35">
      <c r="A1141">
        <f t="shared" si="17"/>
        <v>1138</v>
      </c>
      <c r="B1141" s="23">
        <v>488.82637806902318</v>
      </c>
    </row>
    <row r="1142" spans="1:2" x14ac:dyDescent="0.35">
      <c r="A1142">
        <f t="shared" si="17"/>
        <v>1139</v>
      </c>
      <c r="B1142" s="23">
        <v>405.26749641450959</v>
      </c>
    </row>
    <row r="1143" spans="1:2" x14ac:dyDescent="0.35">
      <c r="A1143">
        <f t="shared" si="17"/>
        <v>1140</v>
      </c>
      <c r="B1143" s="23">
        <v>598.49810371656258</v>
      </c>
    </row>
    <row r="1144" spans="1:2" x14ac:dyDescent="0.35">
      <c r="A1144">
        <f t="shared" si="17"/>
        <v>1141</v>
      </c>
      <c r="B1144" s="23">
        <v>454.90217588588843</v>
      </c>
    </row>
    <row r="1145" spans="1:2" x14ac:dyDescent="0.35">
      <c r="A1145">
        <f t="shared" si="17"/>
        <v>1142</v>
      </c>
      <c r="B1145" s="23">
        <v>231.44751180434673</v>
      </c>
    </row>
    <row r="1146" spans="1:2" x14ac:dyDescent="0.35">
      <c r="A1146">
        <f t="shared" si="17"/>
        <v>1143</v>
      </c>
      <c r="B1146" s="23">
        <v>135.47549530619372</v>
      </c>
    </row>
    <row r="1147" spans="1:2" x14ac:dyDescent="0.35">
      <c r="A1147">
        <f t="shared" si="17"/>
        <v>1144</v>
      </c>
      <c r="B1147" s="23">
        <v>265.98371182214305</v>
      </c>
    </row>
    <row r="1148" spans="1:2" x14ac:dyDescent="0.35">
      <c r="A1148">
        <f t="shared" si="17"/>
        <v>1145</v>
      </c>
      <c r="B1148" s="23">
        <v>517.14354719133621</v>
      </c>
    </row>
    <row r="1149" spans="1:2" x14ac:dyDescent="0.35">
      <c r="A1149">
        <f t="shared" si="17"/>
        <v>1146</v>
      </c>
      <c r="B1149" s="23">
        <v>319.07019348094099</v>
      </c>
    </row>
    <row r="1150" spans="1:2" x14ac:dyDescent="0.35">
      <c r="A1150">
        <f t="shared" si="17"/>
        <v>1147</v>
      </c>
      <c r="B1150" s="23">
        <v>475.58898650498145</v>
      </c>
    </row>
    <row r="1151" spans="1:2" x14ac:dyDescent="0.35">
      <c r="A1151">
        <f t="shared" si="17"/>
        <v>1148</v>
      </c>
      <c r="B1151" s="23">
        <v>574.16932827571202</v>
      </c>
    </row>
    <row r="1152" spans="1:2" x14ac:dyDescent="0.35">
      <c r="A1152">
        <f t="shared" si="17"/>
        <v>1149</v>
      </c>
      <c r="B1152" s="23">
        <v>483.82764520029855</v>
      </c>
    </row>
    <row r="1153" spans="1:2" x14ac:dyDescent="0.35">
      <c r="A1153">
        <f t="shared" si="17"/>
        <v>1150</v>
      </c>
      <c r="B1153" s="23">
        <v>547.89786202523999</v>
      </c>
    </row>
    <row r="1154" spans="1:2" x14ac:dyDescent="0.35">
      <c r="A1154">
        <f t="shared" si="17"/>
        <v>1151</v>
      </c>
      <c r="B1154" s="23">
        <v>582.78649574080885</v>
      </c>
    </row>
    <row r="1155" spans="1:2" x14ac:dyDescent="0.35">
      <c r="A1155">
        <f t="shared" si="17"/>
        <v>1152</v>
      </c>
      <c r="B1155" s="23">
        <v>507.42457086827477</v>
      </c>
    </row>
    <row r="1156" spans="1:2" x14ac:dyDescent="0.35">
      <c r="A1156">
        <f t="shared" si="17"/>
        <v>1153</v>
      </c>
      <c r="B1156" s="23">
        <v>340.95969294646648</v>
      </c>
    </row>
    <row r="1157" spans="1:2" x14ac:dyDescent="0.35">
      <c r="A1157">
        <f t="shared" si="17"/>
        <v>1154</v>
      </c>
      <c r="B1157" s="23">
        <v>257.56107544186983</v>
      </c>
    </row>
    <row r="1158" spans="1:2" x14ac:dyDescent="0.35">
      <c r="A1158">
        <f t="shared" si="17"/>
        <v>1155</v>
      </c>
      <c r="B1158" s="23">
        <v>290.44668671967082</v>
      </c>
    </row>
    <row r="1159" spans="1:2" x14ac:dyDescent="0.35">
      <c r="A1159">
        <f t="shared" ref="A1159:A1222" si="18">A1158+1</f>
        <v>1156</v>
      </c>
      <c r="B1159" s="23">
        <v>131.79595289199349</v>
      </c>
    </row>
    <row r="1160" spans="1:2" x14ac:dyDescent="0.35">
      <c r="A1160">
        <f t="shared" si="18"/>
        <v>1157</v>
      </c>
      <c r="B1160" s="23">
        <v>189.18080227826539</v>
      </c>
    </row>
    <row r="1161" spans="1:2" x14ac:dyDescent="0.35">
      <c r="A1161">
        <f t="shared" si="18"/>
        <v>1158</v>
      </c>
      <c r="B1161" s="23">
        <v>579.36643643047705</v>
      </c>
    </row>
    <row r="1162" spans="1:2" x14ac:dyDescent="0.35">
      <c r="A1162">
        <f t="shared" si="18"/>
        <v>1159</v>
      </c>
      <c r="B1162" s="23">
        <v>518.49123812004302</v>
      </c>
    </row>
    <row r="1163" spans="1:2" x14ac:dyDescent="0.35">
      <c r="A1163">
        <f t="shared" si="18"/>
        <v>1160</v>
      </c>
      <c r="B1163" s="23">
        <v>116.13714466767527</v>
      </c>
    </row>
    <row r="1164" spans="1:2" x14ac:dyDescent="0.35">
      <c r="A1164">
        <f t="shared" si="18"/>
        <v>1161</v>
      </c>
      <c r="B1164" s="23">
        <v>159.09347340345897</v>
      </c>
    </row>
    <row r="1165" spans="1:2" x14ac:dyDescent="0.35">
      <c r="A1165">
        <f t="shared" si="18"/>
        <v>1162</v>
      </c>
      <c r="B1165" s="23">
        <v>163.81197262881906</v>
      </c>
    </row>
    <row r="1166" spans="1:2" x14ac:dyDescent="0.35">
      <c r="A1166">
        <f t="shared" si="18"/>
        <v>1163</v>
      </c>
      <c r="B1166" s="23">
        <v>190.19169397625791</v>
      </c>
    </row>
    <row r="1167" spans="1:2" x14ac:dyDescent="0.35">
      <c r="A1167">
        <f t="shared" si="18"/>
        <v>1164</v>
      </c>
      <c r="B1167" s="23">
        <v>572.02794486504752</v>
      </c>
    </row>
    <row r="1168" spans="1:2" x14ac:dyDescent="0.35">
      <c r="A1168">
        <f t="shared" si="18"/>
        <v>1165</v>
      </c>
      <c r="B1168" s="23">
        <v>234.66618696240599</v>
      </c>
    </row>
    <row r="1169" spans="1:2" x14ac:dyDescent="0.35">
      <c r="A1169">
        <f t="shared" si="18"/>
        <v>1166</v>
      </c>
      <c r="B1169" s="23">
        <v>316.41527885241084</v>
      </c>
    </row>
    <row r="1170" spans="1:2" x14ac:dyDescent="0.35">
      <c r="A1170">
        <f t="shared" si="18"/>
        <v>1167</v>
      </c>
      <c r="B1170" s="23">
        <v>262.85675152359772</v>
      </c>
    </row>
    <row r="1171" spans="1:2" x14ac:dyDescent="0.35">
      <c r="A1171">
        <f t="shared" si="18"/>
        <v>1168</v>
      </c>
      <c r="B1171" s="23">
        <v>337.08060297266144</v>
      </c>
    </row>
    <row r="1172" spans="1:2" x14ac:dyDescent="0.35">
      <c r="A1172">
        <f t="shared" si="18"/>
        <v>1169</v>
      </c>
      <c r="B1172" s="23">
        <v>296.20953551320338</v>
      </c>
    </row>
    <row r="1173" spans="1:2" x14ac:dyDescent="0.35">
      <c r="A1173">
        <f t="shared" si="18"/>
        <v>1170</v>
      </c>
      <c r="B1173" s="23">
        <v>488.85886091383821</v>
      </c>
    </row>
    <row r="1174" spans="1:2" x14ac:dyDescent="0.35">
      <c r="A1174">
        <f t="shared" si="18"/>
        <v>1171</v>
      </c>
      <c r="B1174" s="23">
        <v>331.16253636906049</v>
      </c>
    </row>
    <row r="1175" spans="1:2" x14ac:dyDescent="0.35">
      <c r="A1175">
        <f t="shared" si="18"/>
        <v>1172</v>
      </c>
      <c r="B1175" s="23">
        <v>454.4254603897013</v>
      </c>
    </row>
    <row r="1176" spans="1:2" x14ac:dyDescent="0.35">
      <c r="A1176">
        <f t="shared" si="18"/>
        <v>1173</v>
      </c>
      <c r="B1176" s="23">
        <v>358.30900518468536</v>
      </c>
    </row>
    <row r="1177" spans="1:2" x14ac:dyDescent="0.35">
      <c r="A1177">
        <f t="shared" si="18"/>
        <v>1174</v>
      </c>
      <c r="B1177" s="23">
        <v>377.00678771094005</v>
      </c>
    </row>
    <row r="1178" spans="1:2" x14ac:dyDescent="0.35">
      <c r="A1178">
        <f t="shared" si="18"/>
        <v>1175</v>
      </c>
      <c r="B1178" s="23">
        <v>340.98738392483119</v>
      </c>
    </row>
    <row r="1179" spans="1:2" x14ac:dyDescent="0.35">
      <c r="A1179">
        <f t="shared" si="18"/>
        <v>1176</v>
      </c>
      <c r="B1179" s="23">
        <v>444.53536179296253</v>
      </c>
    </row>
    <row r="1180" spans="1:2" x14ac:dyDescent="0.35">
      <c r="A1180">
        <f t="shared" si="18"/>
        <v>1177</v>
      </c>
      <c r="B1180" s="23">
        <v>312.57438994171252</v>
      </c>
    </row>
    <row r="1181" spans="1:2" x14ac:dyDescent="0.35">
      <c r="A1181">
        <f t="shared" si="18"/>
        <v>1178</v>
      </c>
      <c r="B1181" s="23">
        <v>548.73923007945893</v>
      </c>
    </row>
    <row r="1182" spans="1:2" x14ac:dyDescent="0.35">
      <c r="A1182">
        <f t="shared" si="18"/>
        <v>1179</v>
      </c>
      <c r="B1182" s="23">
        <v>123.09683768452373</v>
      </c>
    </row>
    <row r="1183" spans="1:2" x14ac:dyDescent="0.35">
      <c r="A1183">
        <f t="shared" si="18"/>
        <v>1180</v>
      </c>
      <c r="B1183" s="23">
        <v>455.10693079461697</v>
      </c>
    </row>
    <row r="1184" spans="1:2" x14ac:dyDescent="0.35">
      <c r="A1184">
        <f t="shared" si="18"/>
        <v>1181</v>
      </c>
      <c r="B1184" s="23">
        <v>226.8596107283328</v>
      </c>
    </row>
    <row r="1185" spans="1:2" x14ac:dyDescent="0.35">
      <c r="A1185">
        <f t="shared" si="18"/>
        <v>1182</v>
      </c>
      <c r="B1185" s="23">
        <v>516.5250280090055</v>
      </c>
    </row>
    <row r="1186" spans="1:2" x14ac:dyDescent="0.35">
      <c r="A1186">
        <f t="shared" si="18"/>
        <v>1183</v>
      </c>
      <c r="B1186" s="23">
        <v>319.39328803991043</v>
      </c>
    </row>
    <row r="1187" spans="1:2" x14ac:dyDescent="0.35">
      <c r="A1187">
        <f t="shared" si="18"/>
        <v>1184</v>
      </c>
      <c r="B1187" s="23">
        <v>404.50337808557111</v>
      </c>
    </row>
    <row r="1188" spans="1:2" x14ac:dyDescent="0.35">
      <c r="A1188">
        <f t="shared" si="18"/>
        <v>1185</v>
      </c>
      <c r="B1188" s="23">
        <v>196.36241295567868</v>
      </c>
    </row>
    <row r="1189" spans="1:2" x14ac:dyDescent="0.35">
      <c r="A1189">
        <f t="shared" si="18"/>
        <v>1186</v>
      </c>
      <c r="B1189" s="23">
        <v>314.96058389647339</v>
      </c>
    </row>
    <row r="1190" spans="1:2" x14ac:dyDescent="0.35">
      <c r="A1190">
        <f t="shared" si="18"/>
        <v>1187</v>
      </c>
      <c r="B1190" s="23">
        <v>219.16753180903433</v>
      </c>
    </row>
    <row r="1191" spans="1:2" x14ac:dyDescent="0.35">
      <c r="A1191">
        <f t="shared" si="18"/>
        <v>1188</v>
      </c>
      <c r="B1191" s="23">
        <v>477.49266228705926</v>
      </c>
    </row>
    <row r="1192" spans="1:2" x14ac:dyDescent="0.35">
      <c r="A1192">
        <f t="shared" si="18"/>
        <v>1189</v>
      </c>
      <c r="B1192" s="23">
        <v>334.04458429988534</v>
      </c>
    </row>
    <row r="1193" spans="1:2" x14ac:dyDescent="0.35">
      <c r="A1193">
        <f t="shared" si="18"/>
        <v>1190</v>
      </c>
      <c r="B1193" s="23">
        <v>536.72089058514985</v>
      </c>
    </row>
    <row r="1194" spans="1:2" x14ac:dyDescent="0.35">
      <c r="A1194">
        <f t="shared" si="18"/>
        <v>1191</v>
      </c>
      <c r="B1194" s="23">
        <v>149.18086817572032</v>
      </c>
    </row>
    <row r="1195" spans="1:2" x14ac:dyDescent="0.35">
      <c r="A1195">
        <f t="shared" si="18"/>
        <v>1192</v>
      </c>
      <c r="B1195" s="23">
        <v>485.5241388585892</v>
      </c>
    </row>
    <row r="1196" spans="1:2" x14ac:dyDescent="0.35">
      <c r="A1196">
        <f t="shared" si="18"/>
        <v>1193</v>
      </c>
      <c r="B1196" s="23">
        <v>542.95341157559074</v>
      </c>
    </row>
    <row r="1197" spans="1:2" x14ac:dyDescent="0.35">
      <c r="A1197">
        <f t="shared" si="18"/>
        <v>1194</v>
      </c>
      <c r="B1197" s="23">
        <v>566.77205999311582</v>
      </c>
    </row>
    <row r="1198" spans="1:2" x14ac:dyDescent="0.35">
      <c r="A1198">
        <f t="shared" si="18"/>
        <v>1195</v>
      </c>
      <c r="B1198" s="23">
        <v>393.17127219631425</v>
      </c>
    </row>
    <row r="1199" spans="1:2" x14ac:dyDescent="0.35">
      <c r="A1199">
        <f t="shared" si="18"/>
        <v>1196</v>
      </c>
      <c r="B1199" s="23">
        <v>315.08578686191026</v>
      </c>
    </row>
    <row r="1200" spans="1:2" x14ac:dyDescent="0.35">
      <c r="A1200">
        <f t="shared" si="18"/>
        <v>1197</v>
      </c>
      <c r="B1200" s="23">
        <v>172.90385308318423</v>
      </c>
    </row>
    <row r="1201" spans="1:2" x14ac:dyDescent="0.35">
      <c r="A1201">
        <f t="shared" si="18"/>
        <v>1198</v>
      </c>
      <c r="B1201" s="23">
        <v>459.59845593250446</v>
      </c>
    </row>
    <row r="1202" spans="1:2" x14ac:dyDescent="0.35">
      <c r="A1202">
        <f t="shared" si="18"/>
        <v>1199</v>
      </c>
      <c r="B1202" s="23">
        <v>326.80591288887632</v>
      </c>
    </row>
    <row r="1203" spans="1:2" x14ac:dyDescent="0.35">
      <c r="A1203">
        <f t="shared" si="18"/>
        <v>1200</v>
      </c>
      <c r="B1203" s="23">
        <v>302.1661744348699</v>
      </c>
    </row>
    <row r="1204" spans="1:2" x14ac:dyDescent="0.35">
      <c r="A1204">
        <f t="shared" si="18"/>
        <v>1201</v>
      </c>
      <c r="B1204" s="23">
        <v>398.42338354489999</v>
      </c>
    </row>
    <row r="1205" spans="1:2" x14ac:dyDescent="0.35">
      <c r="A1205">
        <f t="shared" si="18"/>
        <v>1202</v>
      </c>
      <c r="B1205" s="23">
        <v>592.16980893356663</v>
      </c>
    </row>
    <row r="1206" spans="1:2" x14ac:dyDescent="0.35">
      <c r="A1206">
        <f t="shared" si="18"/>
        <v>1203</v>
      </c>
      <c r="B1206" s="23">
        <v>422.76433784188828</v>
      </c>
    </row>
    <row r="1207" spans="1:2" x14ac:dyDescent="0.35">
      <c r="A1207">
        <f t="shared" si="18"/>
        <v>1204</v>
      </c>
      <c r="B1207" s="23">
        <v>237.40621971950361</v>
      </c>
    </row>
    <row r="1208" spans="1:2" x14ac:dyDescent="0.35">
      <c r="A1208">
        <f t="shared" si="18"/>
        <v>1205</v>
      </c>
      <c r="B1208" s="23">
        <v>352.73013467363728</v>
      </c>
    </row>
    <row r="1209" spans="1:2" x14ac:dyDescent="0.35">
      <c r="A1209">
        <f t="shared" si="18"/>
        <v>1206</v>
      </c>
      <c r="B1209" s="23">
        <v>368.87707150878754</v>
      </c>
    </row>
    <row r="1210" spans="1:2" x14ac:dyDescent="0.35">
      <c r="A1210">
        <f t="shared" si="18"/>
        <v>1207</v>
      </c>
      <c r="B1210" s="23">
        <v>517.88707295626114</v>
      </c>
    </row>
    <row r="1211" spans="1:2" x14ac:dyDescent="0.35">
      <c r="A1211">
        <f t="shared" si="18"/>
        <v>1208</v>
      </c>
      <c r="B1211" s="23">
        <v>588.00548376671702</v>
      </c>
    </row>
    <row r="1212" spans="1:2" x14ac:dyDescent="0.35">
      <c r="A1212">
        <f t="shared" si="18"/>
        <v>1209</v>
      </c>
      <c r="B1212" s="23">
        <v>480.34888702401599</v>
      </c>
    </row>
    <row r="1213" spans="1:2" x14ac:dyDescent="0.35">
      <c r="A1213">
        <f t="shared" si="18"/>
        <v>1210</v>
      </c>
      <c r="B1213" s="23">
        <v>148.05208069285354</v>
      </c>
    </row>
    <row r="1214" spans="1:2" x14ac:dyDescent="0.35">
      <c r="A1214">
        <f t="shared" si="18"/>
        <v>1211</v>
      </c>
      <c r="B1214" s="23">
        <v>431.70442160641647</v>
      </c>
    </row>
    <row r="1215" spans="1:2" x14ac:dyDescent="0.35">
      <c r="A1215">
        <f t="shared" si="18"/>
        <v>1212</v>
      </c>
      <c r="B1215" s="23">
        <v>286.18624824480099</v>
      </c>
    </row>
    <row r="1216" spans="1:2" x14ac:dyDescent="0.35">
      <c r="A1216">
        <f t="shared" si="18"/>
        <v>1213</v>
      </c>
      <c r="B1216" s="23">
        <v>267.59302879283473</v>
      </c>
    </row>
    <row r="1217" spans="1:2" x14ac:dyDescent="0.35">
      <c r="A1217">
        <f t="shared" si="18"/>
        <v>1214</v>
      </c>
      <c r="B1217" s="23">
        <v>326.53045362974473</v>
      </c>
    </row>
    <row r="1218" spans="1:2" x14ac:dyDescent="0.35">
      <c r="A1218">
        <f t="shared" si="18"/>
        <v>1215</v>
      </c>
      <c r="B1218" s="23">
        <v>365.62371016168009</v>
      </c>
    </row>
    <row r="1219" spans="1:2" x14ac:dyDescent="0.35">
      <c r="A1219">
        <f t="shared" si="18"/>
        <v>1216</v>
      </c>
      <c r="B1219" s="23">
        <v>345.38589828552546</v>
      </c>
    </row>
    <row r="1220" spans="1:2" x14ac:dyDescent="0.35">
      <c r="A1220">
        <f t="shared" si="18"/>
        <v>1217</v>
      </c>
      <c r="B1220" s="23">
        <v>104.00694221589016</v>
      </c>
    </row>
    <row r="1221" spans="1:2" x14ac:dyDescent="0.35">
      <c r="A1221">
        <f t="shared" si="18"/>
        <v>1218</v>
      </c>
      <c r="B1221" s="23">
        <v>253.15898718270932</v>
      </c>
    </row>
    <row r="1222" spans="1:2" x14ac:dyDescent="0.35">
      <c r="A1222">
        <f t="shared" si="18"/>
        <v>1219</v>
      </c>
      <c r="B1222" s="23">
        <v>529.67788012792221</v>
      </c>
    </row>
    <row r="1223" spans="1:2" x14ac:dyDescent="0.35">
      <c r="A1223">
        <f t="shared" ref="A1223:A1286" si="19">A1222+1</f>
        <v>1220</v>
      </c>
      <c r="B1223" s="23">
        <v>373.07155716572447</v>
      </c>
    </row>
    <row r="1224" spans="1:2" x14ac:dyDescent="0.35">
      <c r="A1224">
        <f t="shared" si="19"/>
        <v>1221</v>
      </c>
      <c r="B1224" s="23">
        <v>454.54935632300783</v>
      </c>
    </row>
    <row r="1225" spans="1:2" x14ac:dyDescent="0.35">
      <c r="A1225">
        <f t="shared" si="19"/>
        <v>1222</v>
      </c>
      <c r="B1225" s="23">
        <v>560.76543781313205</v>
      </c>
    </row>
    <row r="1226" spans="1:2" x14ac:dyDescent="0.35">
      <c r="A1226">
        <f t="shared" si="19"/>
        <v>1223</v>
      </c>
      <c r="B1226" s="23">
        <v>340.09235652641246</v>
      </c>
    </row>
    <row r="1227" spans="1:2" x14ac:dyDescent="0.35">
      <c r="A1227">
        <f t="shared" si="19"/>
        <v>1224</v>
      </c>
      <c r="B1227" s="23">
        <v>442.60929036375171</v>
      </c>
    </row>
    <row r="1228" spans="1:2" x14ac:dyDescent="0.35">
      <c r="A1228">
        <f t="shared" si="19"/>
        <v>1225</v>
      </c>
      <c r="B1228" s="23">
        <v>593.86322678353099</v>
      </c>
    </row>
    <row r="1229" spans="1:2" x14ac:dyDescent="0.35">
      <c r="A1229">
        <f t="shared" si="19"/>
        <v>1226</v>
      </c>
      <c r="B1229" s="23">
        <v>169.94408227559981</v>
      </c>
    </row>
    <row r="1230" spans="1:2" x14ac:dyDescent="0.35">
      <c r="A1230">
        <f t="shared" si="19"/>
        <v>1227</v>
      </c>
      <c r="B1230" s="23">
        <v>518.33578805216973</v>
      </c>
    </row>
    <row r="1231" spans="1:2" x14ac:dyDescent="0.35">
      <c r="A1231">
        <f t="shared" si="19"/>
        <v>1228</v>
      </c>
      <c r="B1231" s="23">
        <v>564.85244411794247</v>
      </c>
    </row>
    <row r="1232" spans="1:2" x14ac:dyDescent="0.35">
      <c r="A1232">
        <f t="shared" si="19"/>
        <v>1229</v>
      </c>
      <c r="B1232" s="23">
        <v>490.4826574752434</v>
      </c>
    </row>
    <row r="1233" spans="1:2" x14ac:dyDescent="0.35">
      <c r="A1233">
        <f t="shared" si="19"/>
        <v>1230</v>
      </c>
      <c r="B1233" s="23">
        <v>152.35761182919993</v>
      </c>
    </row>
    <row r="1234" spans="1:2" x14ac:dyDescent="0.35">
      <c r="A1234">
        <f t="shared" si="19"/>
        <v>1231</v>
      </c>
      <c r="B1234" s="23">
        <v>445.58069229561755</v>
      </c>
    </row>
    <row r="1235" spans="1:2" x14ac:dyDescent="0.35">
      <c r="A1235">
        <f t="shared" si="19"/>
        <v>1232</v>
      </c>
      <c r="B1235" s="23">
        <v>128.79242203683523</v>
      </c>
    </row>
    <row r="1236" spans="1:2" x14ac:dyDescent="0.35">
      <c r="A1236">
        <f t="shared" si="19"/>
        <v>1233</v>
      </c>
      <c r="B1236" s="23">
        <v>305.95539411257192</v>
      </c>
    </row>
    <row r="1237" spans="1:2" x14ac:dyDescent="0.35">
      <c r="A1237">
        <f t="shared" si="19"/>
        <v>1234</v>
      </c>
      <c r="B1237" s="23">
        <v>343.76443308710634</v>
      </c>
    </row>
    <row r="1238" spans="1:2" x14ac:dyDescent="0.35">
      <c r="A1238">
        <f t="shared" si="19"/>
        <v>1235</v>
      </c>
      <c r="B1238" s="23">
        <v>583.42567869716879</v>
      </c>
    </row>
    <row r="1239" spans="1:2" x14ac:dyDescent="0.35">
      <c r="A1239">
        <f t="shared" si="19"/>
        <v>1236</v>
      </c>
      <c r="B1239" s="23">
        <v>590.78050370135475</v>
      </c>
    </row>
    <row r="1240" spans="1:2" x14ac:dyDescent="0.35">
      <c r="A1240">
        <f t="shared" si="19"/>
        <v>1237</v>
      </c>
      <c r="B1240" s="23">
        <v>561.39927272689397</v>
      </c>
    </row>
    <row r="1241" spans="1:2" x14ac:dyDescent="0.35">
      <c r="A1241">
        <f t="shared" si="19"/>
        <v>1238</v>
      </c>
      <c r="B1241" s="23">
        <v>506.58330189701007</v>
      </c>
    </row>
    <row r="1242" spans="1:2" x14ac:dyDescent="0.35">
      <c r="A1242">
        <f t="shared" si="19"/>
        <v>1239</v>
      </c>
      <c r="B1242" s="23">
        <v>400.7599894667091</v>
      </c>
    </row>
    <row r="1243" spans="1:2" x14ac:dyDescent="0.35">
      <c r="A1243">
        <f t="shared" si="19"/>
        <v>1240</v>
      </c>
      <c r="B1243" s="23">
        <v>122.46402679782896</v>
      </c>
    </row>
    <row r="1244" spans="1:2" x14ac:dyDescent="0.35">
      <c r="A1244">
        <f t="shared" si="19"/>
        <v>1241</v>
      </c>
      <c r="B1244" s="23">
        <v>281.86447198117128</v>
      </c>
    </row>
    <row r="1245" spans="1:2" x14ac:dyDescent="0.35">
      <c r="A1245">
        <f t="shared" si="19"/>
        <v>1242</v>
      </c>
      <c r="B1245" s="23">
        <v>230.6403043432087</v>
      </c>
    </row>
    <row r="1246" spans="1:2" x14ac:dyDescent="0.35">
      <c r="A1246">
        <f t="shared" si="19"/>
        <v>1243</v>
      </c>
      <c r="B1246" s="23">
        <v>249.18673216920868</v>
      </c>
    </row>
    <row r="1247" spans="1:2" x14ac:dyDescent="0.35">
      <c r="A1247">
        <f t="shared" si="19"/>
        <v>1244</v>
      </c>
      <c r="B1247" s="23">
        <v>391.80370651342622</v>
      </c>
    </row>
    <row r="1248" spans="1:2" x14ac:dyDescent="0.35">
      <c r="A1248">
        <f t="shared" si="19"/>
        <v>1245</v>
      </c>
      <c r="B1248" s="23">
        <v>579.39375365319972</v>
      </c>
    </row>
    <row r="1249" spans="1:2" x14ac:dyDescent="0.35">
      <c r="A1249">
        <f t="shared" si="19"/>
        <v>1246</v>
      </c>
      <c r="B1249" s="23">
        <v>159.90125253037021</v>
      </c>
    </row>
    <row r="1250" spans="1:2" x14ac:dyDescent="0.35">
      <c r="A1250">
        <f t="shared" si="19"/>
        <v>1247</v>
      </c>
      <c r="B1250" s="23">
        <v>232.09720743021757</v>
      </c>
    </row>
    <row r="1251" spans="1:2" x14ac:dyDescent="0.35">
      <c r="A1251">
        <f t="shared" si="19"/>
        <v>1248</v>
      </c>
      <c r="B1251" s="23">
        <v>493.44758180303091</v>
      </c>
    </row>
    <row r="1252" spans="1:2" x14ac:dyDescent="0.35">
      <c r="A1252">
        <f t="shared" si="19"/>
        <v>1249</v>
      </c>
      <c r="B1252" s="23">
        <v>102.40628467755351</v>
      </c>
    </row>
    <row r="1253" spans="1:2" x14ac:dyDescent="0.35">
      <c r="A1253">
        <f t="shared" si="19"/>
        <v>1250</v>
      </c>
      <c r="B1253" s="23">
        <v>232.15201250295249</v>
      </c>
    </row>
    <row r="1254" spans="1:2" x14ac:dyDescent="0.35">
      <c r="A1254">
        <f t="shared" si="19"/>
        <v>1251</v>
      </c>
      <c r="B1254" s="23">
        <v>531.93015236970825</v>
      </c>
    </row>
    <row r="1255" spans="1:2" x14ac:dyDescent="0.35">
      <c r="A1255">
        <f t="shared" si="19"/>
        <v>1252</v>
      </c>
      <c r="B1255" s="23">
        <v>298.11885921523685</v>
      </c>
    </row>
    <row r="1256" spans="1:2" x14ac:dyDescent="0.35">
      <c r="A1256">
        <f t="shared" si="19"/>
        <v>1253</v>
      </c>
      <c r="B1256" s="23">
        <v>586.50942730582153</v>
      </c>
    </row>
    <row r="1257" spans="1:2" x14ac:dyDescent="0.35">
      <c r="A1257">
        <f t="shared" si="19"/>
        <v>1254</v>
      </c>
      <c r="B1257" s="23">
        <v>585.17840743797183</v>
      </c>
    </row>
    <row r="1258" spans="1:2" x14ac:dyDescent="0.35">
      <c r="A1258">
        <f t="shared" si="19"/>
        <v>1255</v>
      </c>
      <c r="B1258" s="23">
        <v>169.30107849189545</v>
      </c>
    </row>
    <row r="1259" spans="1:2" x14ac:dyDescent="0.35">
      <c r="A1259">
        <f t="shared" si="19"/>
        <v>1256</v>
      </c>
      <c r="B1259" s="23">
        <v>189.49587246162093</v>
      </c>
    </row>
    <row r="1260" spans="1:2" x14ac:dyDescent="0.35">
      <c r="A1260">
        <f t="shared" si="19"/>
        <v>1257</v>
      </c>
      <c r="B1260" s="23">
        <v>362.03839914209362</v>
      </c>
    </row>
    <row r="1261" spans="1:2" x14ac:dyDescent="0.35">
      <c r="A1261">
        <f t="shared" si="19"/>
        <v>1258</v>
      </c>
      <c r="B1261" s="23">
        <v>474.12770786649702</v>
      </c>
    </row>
    <row r="1262" spans="1:2" x14ac:dyDescent="0.35">
      <c r="A1262">
        <f t="shared" si="19"/>
        <v>1259</v>
      </c>
      <c r="B1262" s="23">
        <v>178.31824008132836</v>
      </c>
    </row>
    <row r="1263" spans="1:2" x14ac:dyDescent="0.35">
      <c r="A1263">
        <f t="shared" si="19"/>
        <v>1260</v>
      </c>
      <c r="B1263" s="23">
        <v>483.57661474240342</v>
      </c>
    </row>
    <row r="1264" spans="1:2" x14ac:dyDescent="0.35">
      <c r="A1264">
        <f t="shared" si="19"/>
        <v>1261</v>
      </c>
      <c r="B1264" s="23">
        <v>274.11188770753336</v>
      </c>
    </row>
    <row r="1265" spans="1:2" x14ac:dyDescent="0.35">
      <c r="A1265">
        <f t="shared" si="19"/>
        <v>1262</v>
      </c>
      <c r="B1265" s="23">
        <v>300.60908763897203</v>
      </c>
    </row>
    <row r="1266" spans="1:2" x14ac:dyDescent="0.35">
      <c r="A1266">
        <f t="shared" si="19"/>
        <v>1263</v>
      </c>
      <c r="B1266" s="23">
        <v>465.41903795683089</v>
      </c>
    </row>
    <row r="1267" spans="1:2" x14ac:dyDescent="0.35">
      <c r="A1267">
        <f t="shared" si="19"/>
        <v>1264</v>
      </c>
      <c r="B1267" s="23">
        <v>226.87529201249177</v>
      </c>
    </row>
    <row r="1268" spans="1:2" x14ac:dyDescent="0.35">
      <c r="A1268">
        <f t="shared" si="19"/>
        <v>1265</v>
      </c>
      <c r="B1268" s="23">
        <v>307.79911893133681</v>
      </c>
    </row>
    <row r="1269" spans="1:2" x14ac:dyDescent="0.35">
      <c r="A1269">
        <f t="shared" si="19"/>
        <v>1266</v>
      </c>
      <c r="B1269" s="23">
        <v>255.09263660536496</v>
      </c>
    </row>
    <row r="1270" spans="1:2" x14ac:dyDescent="0.35">
      <c r="A1270">
        <f t="shared" si="19"/>
        <v>1267</v>
      </c>
      <c r="B1270" s="23">
        <v>453.96117519601228</v>
      </c>
    </row>
    <row r="1271" spans="1:2" x14ac:dyDescent="0.35">
      <c r="A1271">
        <f t="shared" si="19"/>
        <v>1268</v>
      </c>
      <c r="B1271" s="23">
        <v>288.18963047272877</v>
      </c>
    </row>
    <row r="1272" spans="1:2" x14ac:dyDescent="0.35">
      <c r="A1272">
        <f t="shared" si="19"/>
        <v>1269</v>
      </c>
      <c r="B1272" s="23">
        <v>414.25093546231989</v>
      </c>
    </row>
    <row r="1273" spans="1:2" x14ac:dyDescent="0.35">
      <c r="A1273">
        <f t="shared" si="19"/>
        <v>1270</v>
      </c>
      <c r="B1273" s="23">
        <v>396.63501622235003</v>
      </c>
    </row>
    <row r="1274" spans="1:2" x14ac:dyDescent="0.35">
      <c r="A1274">
        <f t="shared" si="19"/>
        <v>1271</v>
      </c>
      <c r="B1274" s="23">
        <v>287.67803813566809</v>
      </c>
    </row>
    <row r="1275" spans="1:2" x14ac:dyDescent="0.35">
      <c r="A1275">
        <f t="shared" si="19"/>
        <v>1272</v>
      </c>
      <c r="B1275" s="23">
        <v>245.16592857230827</v>
      </c>
    </row>
    <row r="1276" spans="1:2" x14ac:dyDescent="0.35">
      <c r="A1276">
        <f t="shared" si="19"/>
        <v>1273</v>
      </c>
      <c r="B1276" s="23">
        <v>593.79128678583299</v>
      </c>
    </row>
    <row r="1277" spans="1:2" x14ac:dyDescent="0.35">
      <c r="A1277">
        <f t="shared" si="19"/>
        <v>1274</v>
      </c>
      <c r="B1277" s="23">
        <v>220.44591798371823</v>
      </c>
    </row>
    <row r="1278" spans="1:2" x14ac:dyDescent="0.35">
      <c r="A1278">
        <f t="shared" si="19"/>
        <v>1275</v>
      </c>
      <c r="B1278" s="23">
        <v>136.16317676054325</v>
      </c>
    </row>
    <row r="1279" spans="1:2" x14ac:dyDescent="0.35">
      <c r="A1279">
        <f t="shared" si="19"/>
        <v>1276</v>
      </c>
      <c r="B1279" s="23">
        <v>319.67262743422003</v>
      </c>
    </row>
    <row r="1280" spans="1:2" x14ac:dyDescent="0.35">
      <c r="A1280">
        <f t="shared" si="19"/>
        <v>1277</v>
      </c>
      <c r="B1280" s="23">
        <v>415.50098943575716</v>
      </c>
    </row>
    <row r="1281" spans="1:2" x14ac:dyDescent="0.35">
      <c r="A1281">
        <f t="shared" si="19"/>
        <v>1278</v>
      </c>
      <c r="B1281" s="23">
        <v>348.06330502342735</v>
      </c>
    </row>
    <row r="1282" spans="1:2" x14ac:dyDescent="0.35">
      <c r="A1282">
        <f t="shared" si="19"/>
        <v>1279</v>
      </c>
      <c r="B1282" s="23">
        <v>577.05841506929926</v>
      </c>
    </row>
    <row r="1283" spans="1:2" x14ac:dyDescent="0.35">
      <c r="A1283">
        <f t="shared" si="19"/>
        <v>1280</v>
      </c>
      <c r="B1283" s="23">
        <v>600.91091310242757</v>
      </c>
    </row>
    <row r="1284" spans="1:2" x14ac:dyDescent="0.35">
      <c r="A1284">
        <f t="shared" si="19"/>
        <v>1281</v>
      </c>
      <c r="B1284" s="23">
        <v>137.03703773888674</v>
      </c>
    </row>
    <row r="1285" spans="1:2" x14ac:dyDescent="0.35">
      <c r="A1285">
        <f t="shared" si="19"/>
        <v>1282</v>
      </c>
      <c r="B1285" s="23">
        <v>162.58056659669211</v>
      </c>
    </row>
    <row r="1286" spans="1:2" x14ac:dyDescent="0.35">
      <c r="A1286">
        <f t="shared" si="19"/>
        <v>1283</v>
      </c>
      <c r="B1286" s="23">
        <v>163.68833070627738</v>
      </c>
    </row>
    <row r="1287" spans="1:2" x14ac:dyDescent="0.35">
      <c r="A1287">
        <f t="shared" ref="A1287:A1350" si="20">A1286+1</f>
        <v>1284</v>
      </c>
      <c r="B1287" s="23">
        <v>208.52496258357093</v>
      </c>
    </row>
    <row r="1288" spans="1:2" x14ac:dyDescent="0.35">
      <c r="A1288">
        <f t="shared" si="20"/>
        <v>1285</v>
      </c>
      <c r="B1288" s="23">
        <v>305.35303823795806</v>
      </c>
    </row>
    <row r="1289" spans="1:2" x14ac:dyDescent="0.35">
      <c r="A1289">
        <f t="shared" si="20"/>
        <v>1286</v>
      </c>
      <c r="B1289" s="23">
        <v>114.61332964790837</v>
      </c>
    </row>
    <row r="1290" spans="1:2" x14ac:dyDescent="0.35">
      <c r="A1290">
        <f t="shared" si="20"/>
        <v>1287</v>
      </c>
      <c r="B1290" s="23">
        <v>380.45388626455201</v>
      </c>
    </row>
    <row r="1291" spans="1:2" x14ac:dyDescent="0.35">
      <c r="A1291">
        <f t="shared" si="20"/>
        <v>1288</v>
      </c>
      <c r="B1291" s="23">
        <v>509.58770026751642</v>
      </c>
    </row>
    <row r="1292" spans="1:2" x14ac:dyDescent="0.35">
      <c r="A1292">
        <f t="shared" si="20"/>
        <v>1289</v>
      </c>
      <c r="B1292" s="23">
        <v>126.27095929388305</v>
      </c>
    </row>
    <row r="1293" spans="1:2" x14ac:dyDescent="0.35">
      <c r="A1293">
        <f t="shared" si="20"/>
        <v>1290</v>
      </c>
      <c r="B1293" s="23">
        <v>507.15262777523333</v>
      </c>
    </row>
    <row r="1294" spans="1:2" x14ac:dyDescent="0.35">
      <c r="A1294">
        <f t="shared" si="20"/>
        <v>1291</v>
      </c>
      <c r="B1294" s="23">
        <v>112.63582424545116</v>
      </c>
    </row>
    <row r="1295" spans="1:2" x14ac:dyDescent="0.35">
      <c r="A1295">
        <f t="shared" si="20"/>
        <v>1292</v>
      </c>
      <c r="B1295" s="23">
        <v>520.63518186462284</v>
      </c>
    </row>
    <row r="1296" spans="1:2" x14ac:dyDescent="0.35">
      <c r="A1296">
        <f t="shared" si="20"/>
        <v>1293</v>
      </c>
      <c r="B1296" s="23">
        <v>563.8659279675901</v>
      </c>
    </row>
    <row r="1297" spans="1:2" x14ac:dyDescent="0.35">
      <c r="A1297">
        <f t="shared" si="20"/>
        <v>1294</v>
      </c>
      <c r="B1297" s="23">
        <v>587.03723720978815</v>
      </c>
    </row>
    <row r="1298" spans="1:2" x14ac:dyDescent="0.35">
      <c r="A1298">
        <f t="shared" si="20"/>
        <v>1295</v>
      </c>
      <c r="B1298" s="23">
        <v>110.70791355508938</v>
      </c>
    </row>
    <row r="1299" spans="1:2" x14ac:dyDescent="0.35">
      <c r="A1299">
        <f t="shared" si="20"/>
        <v>1296</v>
      </c>
      <c r="B1299" s="23">
        <v>296.77466804066034</v>
      </c>
    </row>
    <row r="1300" spans="1:2" x14ac:dyDescent="0.35">
      <c r="A1300">
        <f t="shared" si="20"/>
        <v>1297</v>
      </c>
      <c r="B1300" s="23">
        <v>546.84716214967705</v>
      </c>
    </row>
    <row r="1301" spans="1:2" x14ac:dyDescent="0.35">
      <c r="A1301">
        <f t="shared" si="20"/>
        <v>1298</v>
      </c>
      <c r="B1301" s="23">
        <v>423.92374068174297</v>
      </c>
    </row>
    <row r="1302" spans="1:2" x14ac:dyDescent="0.35">
      <c r="A1302">
        <f t="shared" si="20"/>
        <v>1299</v>
      </c>
      <c r="B1302" s="23">
        <v>291.79131877437328</v>
      </c>
    </row>
    <row r="1303" spans="1:2" x14ac:dyDescent="0.35">
      <c r="A1303">
        <f t="shared" si="20"/>
        <v>1300</v>
      </c>
      <c r="B1303" s="23">
        <v>419.93256487356064</v>
      </c>
    </row>
    <row r="1304" spans="1:2" x14ac:dyDescent="0.35">
      <c r="A1304">
        <f t="shared" si="20"/>
        <v>1301</v>
      </c>
      <c r="B1304" s="23">
        <v>477.35676884802979</v>
      </c>
    </row>
    <row r="1305" spans="1:2" x14ac:dyDescent="0.35">
      <c r="A1305">
        <f t="shared" si="20"/>
        <v>1302</v>
      </c>
      <c r="B1305" s="23">
        <v>357.43129833394897</v>
      </c>
    </row>
    <row r="1306" spans="1:2" x14ac:dyDescent="0.35">
      <c r="A1306">
        <f t="shared" si="20"/>
        <v>1303</v>
      </c>
      <c r="B1306" s="23">
        <v>396.09823384722444</v>
      </c>
    </row>
    <row r="1307" spans="1:2" x14ac:dyDescent="0.35">
      <c r="A1307">
        <f t="shared" si="20"/>
        <v>1304</v>
      </c>
      <c r="B1307" s="23">
        <v>140.62236385730421</v>
      </c>
    </row>
    <row r="1308" spans="1:2" x14ac:dyDescent="0.35">
      <c r="A1308">
        <f t="shared" si="20"/>
        <v>1305</v>
      </c>
      <c r="B1308" s="23">
        <v>282.39660296683553</v>
      </c>
    </row>
    <row r="1309" spans="1:2" x14ac:dyDescent="0.35">
      <c r="A1309">
        <f t="shared" si="20"/>
        <v>1306</v>
      </c>
      <c r="B1309" s="23">
        <v>356.82923232076905</v>
      </c>
    </row>
    <row r="1310" spans="1:2" x14ac:dyDescent="0.35">
      <c r="A1310">
        <f t="shared" si="20"/>
        <v>1307</v>
      </c>
      <c r="B1310" s="23">
        <v>181.90893067517516</v>
      </c>
    </row>
    <row r="1311" spans="1:2" x14ac:dyDescent="0.35">
      <c r="A1311">
        <f t="shared" si="20"/>
        <v>1308</v>
      </c>
      <c r="B1311" s="23">
        <v>308.98910621071855</v>
      </c>
    </row>
    <row r="1312" spans="1:2" x14ac:dyDescent="0.35">
      <c r="A1312">
        <f t="shared" si="20"/>
        <v>1309</v>
      </c>
      <c r="B1312" s="23">
        <v>139.34039877556299</v>
      </c>
    </row>
    <row r="1313" spans="1:2" x14ac:dyDescent="0.35">
      <c r="A1313">
        <f t="shared" si="20"/>
        <v>1310</v>
      </c>
      <c r="B1313" s="23">
        <v>212.602500922568</v>
      </c>
    </row>
    <row r="1314" spans="1:2" x14ac:dyDescent="0.35">
      <c r="A1314">
        <f t="shared" si="20"/>
        <v>1311</v>
      </c>
      <c r="B1314" s="23">
        <v>584.03836330657839</v>
      </c>
    </row>
    <row r="1315" spans="1:2" x14ac:dyDescent="0.35">
      <c r="A1315">
        <f t="shared" si="20"/>
        <v>1312</v>
      </c>
      <c r="B1315" s="23">
        <v>528.0723203554478</v>
      </c>
    </row>
    <row r="1316" spans="1:2" x14ac:dyDescent="0.35">
      <c r="A1316">
        <f t="shared" si="20"/>
        <v>1313</v>
      </c>
      <c r="B1316" s="23">
        <v>171.0693115857533</v>
      </c>
    </row>
    <row r="1317" spans="1:2" x14ac:dyDescent="0.35">
      <c r="A1317">
        <f t="shared" si="20"/>
        <v>1314</v>
      </c>
      <c r="B1317" s="23">
        <v>340.57779454518862</v>
      </c>
    </row>
    <row r="1318" spans="1:2" x14ac:dyDescent="0.35">
      <c r="A1318">
        <f t="shared" si="20"/>
        <v>1315</v>
      </c>
      <c r="B1318" s="23">
        <v>204.33255406205325</v>
      </c>
    </row>
    <row r="1319" spans="1:2" x14ac:dyDescent="0.35">
      <c r="A1319">
        <f t="shared" si="20"/>
        <v>1316</v>
      </c>
      <c r="B1319" s="23">
        <v>523.64526905209289</v>
      </c>
    </row>
    <row r="1320" spans="1:2" x14ac:dyDescent="0.35">
      <c r="A1320">
        <f t="shared" si="20"/>
        <v>1317</v>
      </c>
      <c r="B1320" s="23">
        <v>308.7914193031495</v>
      </c>
    </row>
    <row r="1321" spans="1:2" x14ac:dyDescent="0.35">
      <c r="A1321">
        <f t="shared" si="20"/>
        <v>1318</v>
      </c>
      <c r="B1321" s="23">
        <v>378.84378195112794</v>
      </c>
    </row>
    <row r="1322" spans="1:2" x14ac:dyDescent="0.35">
      <c r="A1322">
        <f t="shared" si="20"/>
        <v>1319</v>
      </c>
      <c r="B1322" s="23">
        <v>177.27423959311454</v>
      </c>
    </row>
    <row r="1323" spans="1:2" x14ac:dyDescent="0.35">
      <c r="A1323">
        <f t="shared" si="20"/>
        <v>1320</v>
      </c>
      <c r="B1323" s="23">
        <v>537.87504273971695</v>
      </c>
    </row>
    <row r="1324" spans="1:2" x14ac:dyDescent="0.35">
      <c r="A1324">
        <f t="shared" si="20"/>
        <v>1321</v>
      </c>
      <c r="B1324" s="23">
        <v>123.97159915470566</v>
      </c>
    </row>
    <row r="1325" spans="1:2" x14ac:dyDescent="0.35">
      <c r="A1325">
        <f t="shared" si="20"/>
        <v>1322</v>
      </c>
      <c r="B1325" s="23">
        <v>225.98038539770201</v>
      </c>
    </row>
    <row r="1326" spans="1:2" x14ac:dyDescent="0.35">
      <c r="A1326">
        <f t="shared" si="20"/>
        <v>1323</v>
      </c>
      <c r="B1326" s="23">
        <v>465.13859388098138</v>
      </c>
    </row>
    <row r="1327" spans="1:2" x14ac:dyDescent="0.35">
      <c r="A1327">
        <f t="shared" si="20"/>
        <v>1324</v>
      </c>
      <c r="B1327" s="23">
        <v>118.24379345305412</v>
      </c>
    </row>
    <row r="1328" spans="1:2" x14ac:dyDescent="0.35">
      <c r="A1328">
        <f t="shared" si="20"/>
        <v>1325</v>
      </c>
      <c r="B1328" s="23">
        <v>414.08700200591016</v>
      </c>
    </row>
    <row r="1329" spans="1:2" x14ac:dyDescent="0.35">
      <c r="A1329">
        <f t="shared" si="20"/>
        <v>1326</v>
      </c>
      <c r="B1329" s="23">
        <v>406.40980796559381</v>
      </c>
    </row>
    <row r="1330" spans="1:2" x14ac:dyDescent="0.35">
      <c r="A1330">
        <f t="shared" si="20"/>
        <v>1327</v>
      </c>
      <c r="B1330" s="23">
        <v>185.57149138526685</v>
      </c>
    </row>
    <row r="1331" spans="1:2" x14ac:dyDescent="0.35">
      <c r="A1331">
        <f t="shared" si="20"/>
        <v>1328</v>
      </c>
      <c r="B1331" s="23">
        <v>315.6123457103136</v>
      </c>
    </row>
    <row r="1332" spans="1:2" x14ac:dyDescent="0.35">
      <c r="A1332">
        <f t="shared" si="20"/>
        <v>1329</v>
      </c>
      <c r="B1332" s="23">
        <v>125.05028963568674</v>
      </c>
    </row>
    <row r="1333" spans="1:2" x14ac:dyDescent="0.35">
      <c r="A1333">
        <f t="shared" si="20"/>
        <v>1330</v>
      </c>
      <c r="B1333" s="23">
        <v>335.68052820705242</v>
      </c>
    </row>
    <row r="1334" spans="1:2" x14ac:dyDescent="0.35">
      <c r="A1334">
        <f t="shared" si="20"/>
        <v>1331</v>
      </c>
      <c r="B1334" s="23">
        <v>330.04006162465345</v>
      </c>
    </row>
    <row r="1335" spans="1:2" x14ac:dyDescent="0.35">
      <c r="A1335">
        <f t="shared" si="20"/>
        <v>1332</v>
      </c>
      <c r="B1335" s="23">
        <v>437.90975342335167</v>
      </c>
    </row>
    <row r="1336" spans="1:2" x14ac:dyDescent="0.35">
      <c r="A1336">
        <f t="shared" si="20"/>
        <v>1333</v>
      </c>
      <c r="B1336" s="23">
        <v>592.86257750803122</v>
      </c>
    </row>
    <row r="1337" spans="1:2" x14ac:dyDescent="0.35">
      <c r="A1337">
        <f t="shared" si="20"/>
        <v>1334</v>
      </c>
      <c r="B1337" s="23">
        <v>388.94765798049275</v>
      </c>
    </row>
    <row r="1338" spans="1:2" x14ac:dyDescent="0.35">
      <c r="A1338">
        <f t="shared" si="20"/>
        <v>1335</v>
      </c>
      <c r="B1338" s="23">
        <v>386.35793047729692</v>
      </c>
    </row>
    <row r="1339" spans="1:2" x14ac:dyDescent="0.35">
      <c r="A1339">
        <f t="shared" si="20"/>
        <v>1336</v>
      </c>
      <c r="B1339" s="23">
        <v>504.64929477767259</v>
      </c>
    </row>
    <row r="1340" spans="1:2" x14ac:dyDescent="0.35">
      <c r="A1340">
        <f t="shared" si="20"/>
        <v>1337</v>
      </c>
      <c r="B1340" s="23">
        <v>404.81233720709537</v>
      </c>
    </row>
    <row r="1341" spans="1:2" x14ac:dyDescent="0.35">
      <c r="A1341">
        <f t="shared" si="20"/>
        <v>1338</v>
      </c>
      <c r="B1341" s="23">
        <v>200.40537738827553</v>
      </c>
    </row>
    <row r="1342" spans="1:2" x14ac:dyDescent="0.35">
      <c r="A1342">
        <f t="shared" si="20"/>
        <v>1339</v>
      </c>
      <c r="B1342" s="23">
        <v>120.31386016151335</v>
      </c>
    </row>
    <row r="1343" spans="1:2" x14ac:dyDescent="0.35">
      <c r="A1343">
        <f t="shared" si="20"/>
        <v>1340</v>
      </c>
      <c r="B1343" s="23">
        <v>225.80601859944673</v>
      </c>
    </row>
    <row r="1344" spans="1:2" x14ac:dyDescent="0.35">
      <c r="A1344">
        <f t="shared" si="20"/>
        <v>1341</v>
      </c>
      <c r="B1344" s="23">
        <v>326.82992528584668</v>
      </c>
    </row>
    <row r="1345" spans="1:2" x14ac:dyDescent="0.35">
      <c r="A1345">
        <f t="shared" si="20"/>
        <v>1342</v>
      </c>
      <c r="B1345" s="23">
        <v>399.78879220593444</v>
      </c>
    </row>
    <row r="1346" spans="1:2" x14ac:dyDescent="0.35">
      <c r="A1346">
        <f t="shared" si="20"/>
        <v>1343</v>
      </c>
      <c r="B1346" s="23">
        <v>357.58873750384618</v>
      </c>
    </row>
    <row r="1347" spans="1:2" x14ac:dyDescent="0.35">
      <c r="A1347">
        <f t="shared" si="20"/>
        <v>1344</v>
      </c>
      <c r="B1347" s="23">
        <v>355.10927757953607</v>
      </c>
    </row>
    <row r="1348" spans="1:2" x14ac:dyDescent="0.35">
      <c r="A1348">
        <f t="shared" si="20"/>
        <v>1345</v>
      </c>
      <c r="B1348" s="23">
        <f>118.246270344081+600</f>
        <v>718.24627034408104</v>
      </c>
    </row>
    <row r="1349" spans="1:2" x14ac:dyDescent="0.35">
      <c r="A1349">
        <f t="shared" si="20"/>
        <v>1346</v>
      </c>
      <c r="B1349" s="23">
        <v>415.4828097096227</v>
      </c>
    </row>
    <row r="1350" spans="1:2" x14ac:dyDescent="0.35">
      <c r="A1350">
        <f t="shared" si="20"/>
        <v>1347</v>
      </c>
      <c r="B1350" s="23">
        <v>204.59355691406793</v>
      </c>
    </row>
    <row r="1351" spans="1:2" x14ac:dyDescent="0.35">
      <c r="A1351">
        <f t="shared" ref="A1351:A1414" si="21">A1350+1</f>
        <v>1348</v>
      </c>
      <c r="B1351" s="23">
        <v>225.78142457206485</v>
      </c>
    </row>
    <row r="1352" spans="1:2" x14ac:dyDescent="0.35">
      <c r="A1352">
        <f t="shared" si="21"/>
        <v>1349</v>
      </c>
      <c r="B1352" s="23">
        <v>356.55856807109245</v>
      </c>
    </row>
    <row r="1353" spans="1:2" x14ac:dyDescent="0.35">
      <c r="A1353">
        <f t="shared" si="21"/>
        <v>1350</v>
      </c>
      <c r="B1353" s="23">
        <v>225.79040345849378</v>
      </c>
    </row>
    <row r="1354" spans="1:2" x14ac:dyDescent="0.35">
      <c r="A1354">
        <f t="shared" si="21"/>
        <v>1351</v>
      </c>
      <c r="B1354" s="23">
        <v>196.54244295567577</v>
      </c>
    </row>
    <row r="1355" spans="1:2" x14ac:dyDescent="0.35">
      <c r="A1355">
        <f t="shared" si="21"/>
        <v>1352</v>
      </c>
      <c r="B1355" s="23">
        <v>225.43256358871054</v>
      </c>
    </row>
    <row r="1356" spans="1:2" x14ac:dyDescent="0.35">
      <c r="A1356">
        <f t="shared" si="21"/>
        <v>1353</v>
      </c>
      <c r="B1356" s="23">
        <v>452.35690306979131</v>
      </c>
    </row>
    <row r="1357" spans="1:2" x14ac:dyDescent="0.35">
      <c r="A1357">
        <f t="shared" si="21"/>
        <v>1354</v>
      </c>
      <c r="B1357" s="23">
        <v>409.97796025372736</v>
      </c>
    </row>
    <row r="1358" spans="1:2" x14ac:dyDescent="0.35">
      <c r="A1358">
        <f t="shared" si="21"/>
        <v>1355</v>
      </c>
      <c r="B1358" s="23">
        <v>336.82415577597965</v>
      </c>
    </row>
    <row r="1359" spans="1:2" x14ac:dyDescent="0.35">
      <c r="A1359">
        <f t="shared" si="21"/>
        <v>1356</v>
      </c>
      <c r="B1359" s="23">
        <v>541.78888395465844</v>
      </c>
    </row>
    <row r="1360" spans="1:2" x14ac:dyDescent="0.35">
      <c r="A1360">
        <f t="shared" si="21"/>
        <v>1357</v>
      </c>
      <c r="B1360" s="23">
        <v>406.90202118355592</v>
      </c>
    </row>
    <row r="1361" spans="1:2" x14ac:dyDescent="0.35">
      <c r="A1361">
        <f t="shared" si="21"/>
        <v>1358</v>
      </c>
      <c r="B1361" s="23">
        <v>218.05013708931651</v>
      </c>
    </row>
    <row r="1362" spans="1:2" x14ac:dyDescent="0.35">
      <c r="A1362">
        <f t="shared" si="21"/>
        <v>1359</v>
      </c>
      <c r="B1362" s="23">
        <v>465.43230552126414</v>
      </c>
    </row>
    <row r="1363" spans="1:2" x14ac:dyDescent="0.35">
      <c r="A1363">
        <f t="shared" si="21"/>
        <v>1360</v>
      </c>
      <c r="B1363" s="23">
        <v>562.99312960326154</v>
      </c>
    </row>
    <row r="1364" spans="1:2" x14ac:dyDescent="0.35">
      <c r="A1364">
        <f t="shared" si="21"/>
        <v>1361</v>
      </c>
      <c r="B1364" s="23">
        <v>481.69428752325359</v>
      </c>
    </row>
    <row r="1365" spans="1:2" x14ac:dyDescent="0.35">
      <c r="A1365">
        <f t="shared" si="21"/>
        <v>1362</v>
      </c>
      <c r="B1365" s="23">
        <v>387.23366628395786</v>
      </c>
    </row>
    <row r="1366" spans="1:2" x14ac:dyDescent="0.35">
      <c r="A1366">
        <f t="shared" si="21"/>
        <v>1363</v>
      </c>
      <c r="B1366" s="23">
        <v>187.66946631750719</v>
      </c>
    </row>
    <row r="1367" spans="1:2" x14ac:dyDescent="0.35">
      <c r="A1367">
        <f t="shared" si="21"/>
        <v>1364</v>
      </c>
      <c r="B1367" s="23">
        <v>261.15278091713975</v>
      </c>
    </row>
    <row r="1368" spans="1:2" x14ac:dyDescent="0.35">
      <c r="A1368">
        <f t="shared" si="21"/>
        <v>1365</v>
      </c>
      <c r="B1368" s="23">
        <v>341.90832530447983</v>
      </c>
    </row>
    <row r="1369" spans="1:2" x14ac:dyDescent="0.35">
      <c r="A1369">
        <f t="shared" si="21"/>
        <v>1366</v>
      </c>
      <c r="B1369" s="23">
        <v>508.63509776466759</v>
      </c>
    </row>
    <row r="1370" spans="1:2" x14ac:dyDescent="0.35">
      <c r="A1370">
        <f t="shared" si="21"/>
        <v>1367</v>
      </c>
      <c r="B1370" s="23">
        <v>311.07418652806831</v>
      </c>
    </row>
    <row r="1371" spans="1:2" x14ac:dyDescent="0.35">
      <c r="A1371">
        <f t="shared" si="21"/>
        <v>1368</v>
      </c>
      <c r="B1371" s="23">
        <v>533.68802141131448</v>
      </c>
    </row>
    <row r="1372" spans="1:2" x14ac:dyDescent="0.35">
      <c r="A1372">
        <f t="shared" si="21"/>
        <v>1369</v>
      </c>
      <c r="B1372" s="23">
        <v>492.30184435525348</v>
      </c>
    </row>
    <row r="1373" spans="1:2" x14ac:dyDescent="0.35">
      <c r="A1373">
        <f t="shared" si="21"/>
        <v>1370</v>
      </c>
      <c r="B1373" s="23">
        <v>570.8076959228531</v>
      </c>
    </row>
    <row r="1374" spans="1:2" x14ac:dyDescent="0.35">
      <c r="A1374">
        <f t="shared" si="21"/>
        <v>1371</v>
      </c>
      <c r="B1374" s="23">
        <v>587.1304294478208</v>
      </c>
    </row>
    <row r="1375" spans="1:2" x14ac:dyDescent="0.35">
      <c r="A1375">
        <f t="shared" si="21"/>
        <v>1372</v>
      </c>
      <c r="B1375" s="23">
        <v>309.42340141106013</v>
      </c>
    </row>
    <row r="1376" spans="1:2" x14ac:dyDescent="0.35">
      <c r="A1376">
        <f t="shared" si="21"/>
        <v>1373</v>
      </c>
      <c r="B1376" s="23">
        <v>358.294650802288</v>
      </c>
    </row>
    <row r="1377" spans="1:2" x14ac:dyDescent="0.35">
      <c r="A1377">
        <f t="shared" si="21"/>
        <v>1374</v>
      </c>
      <c r="B1377" s="23">
        <v>575.15790949492725</v>
      </c>
    </row>
    <row r="1378" spans="1:2" x14ac:dyDescent="0.35">
      <c r="A1378">
        <f t="shared" si="21"/>
        <v>1375</v>
      </c>
      <c r="B1378" s="23">
        <v>142.3463596686901</v>
      </c>
    </row>
    <row r="1379" spans="1:2" x14ac:dyDescent="0.35">
      <c r="A1379">
        <f t="shared" si="21"/>
        <v>1376</v>
      </c>
      <c r="B1379" s="23">
        <v>364.97119115578505</v>
      </c>
    </row>
    <row r="1380" spans="1:2" x14ac:dyDescent="0.35">
      <c r="A1380">
        <f t="shared" si="21"/>
        <v>1377</v>
      </c>
      <c r="B1380" s="23">
        <v>384.17343483155906</v>
      </c>
    </row>
    <row r="1381" spans="1:2" x14ac:dyDescent="0.35">
      <c r="A1381">
        <f t="shared" si="21"/>
        <v>1378</v>
      </c>
      <c r="B1381" s="23">
        <v>394.75730734752887</v>
      </c>
    </row>
    <row r="1382" spans="1:2" x14ac:dyDescent="0.35">
      <c r="A1382">
        <f t="shared" si="21"/>
        <v>1379</v>
      </c>
      <c r="B1382" s="23">
        <v>333.90302240586004</v>
      </c>
    </row>
    <row r="1383" spans="1:2" x14ac:dyDescent="0.35">
      <c r="A1383">
        <f t="shared" si="21"/>
        <v>1380</v>
      </c>
      <c r="B1383" s="23">
        <v>257.21189320215649</v>
      </c>
    </row>
    <row r="1384" spans="1:2" x14ac:dyDescent="0.35">
      <c r="A1384">
        <f t="shared" si="21"/>
        <v>1381</v>
      </c>
      <c r="B1384" s="23">
        <v>554.16624024323767</v>
      </c>
    </row>
    <row r="1385" spans="1:2" x14ac:dyDescent="0.35">
      <c r="A1385">
        <f t="shared" si="21"/>
        <v>1382</v>
      </c>
      <c r="B1385" s="23">
        <v>106.69002462005419</v>
      </c>
    </row>
    <row r="1386" spans="1:2" x14ac:dyDescent="0.35">
      <c r="A1386">
        <f t="shared" si="21"/>
        <v>1383</v>
      </c>
      <c r="B1386" s="23">
        <v>145.79936159609983</v>
      </c>
    </row>
    <row r="1387" spans="1:2" x14ac:dyDescent="0.35">
      <c r="A1387">
        <f t="shared" si="21"/>
        <v>1384</v>
      </c>
      <c r="B1387" s="23">
        <v>467.24328021376476</v>
      </c>
    </row>
    <row r="1388" spans="1:2" x14ac:dyDescent="0.35">
      <c r="A1388">
        <f t="shared" si="21"/>
        <v>1385</v>
      </c>
      <c r="B1388" s="23">
        <v>499.84920221156193</v>
      </c>
    </row>
    <row r="1389" spans="1:2" x14ac:dyDescent="0.35">
      <c r="A1389">
        <f t="shared" si="21"/>
        <v>1386</v>
      </c>
      <c r="B1389" s="23">
        <v>140.92691865943647</v>
      </c>
    </row>
    <row r="1390" spans="1:2" x14ac:dyDescent="0.35">
      <c r="A1390">
        <f t="shared" si="21"/>
        <v>1387</v>
      </c>
      <c r="B1390" s="23">
        <v>388.25804888052204</v>
      </c>
    </row>
    <row r="1391" spans="1:2" x14ac:dyDescent="0.35">
      <c r="A1391">
        <f t="shared" si="21"/>
        <v>1388</v>
      </c>
      <c r="B1391" s="23">
        <v>146.13575631787512</v>
      </c>
    </row>
    <row r="1392" spans="1:2" x14ac:dyDescent="0.35">
      <c r="A1392">
        <f t="shared" si="21"/>
        <v>1389</v>
      </c>
      <c r="B1392" s="23">
        <v>588.78869388735666</v>
      </c>
    </row>
    <row r="1393" spans="1:2" x14ac:dyDescent="0.35">
      <c r="A1393">
        <f t="shared" si="21"/>
        <v>1390</v>
      </c>
      <c r="B1393" s="23">
        <v>395.6103801443619</v>
      </c>
    </row>
    <row r="1394" spans="1:2" x14ac:dyDescent="0.35">
      <c r="A1394">
        <f t="shared" si="21"/>
        <v>1391</v>
      </c>
      <c r="B1394" s="23">
        <v>295.18177808699244</v>
      </c>
    </row>
    <row r="1395" spans="1:2" x14ac:dyDescent="0.35">
      <c r="A1395">
        <f t="shared" si="21"/>
        <v>1392</v>
      </c>
      <c r="B1395" s="23">
        <v>194.0264315225225</v>
      </c>
    </row>
    <row r="1396" spans="1:2" x14ac:dyDescent="0.35">
      <c r="A1396">
        <f t="shared" si="21"/>
        <v>1393</v>
      </c>
      <c r="B1396" s="23">
        <v>361.85463225775959</v>
      </c>
    </row>
    <row r="1397" spans="1:2" x14ac:dyDescent="0.35">
      <c r="A1397">
        <f t="shared" si="21"/>
        <v>1394</v>
      </c>
      <c r="B1397" s="23">
        <v>260.52354796719334</v>
      </c>
    </row>
    <row r="1398" spans="1:2" x14ac:dyDescent="0.35">
      <c r="A1398">
        <f t="shared" si="21"/>
        <v>1395</v>
      </c>
      <c r="B1398" s="23">
        <v>329.63766617397971</v>
      </c>
    </row>
    <row r="1399" spans="1:2" x14ac:dyDescent="0.35">
      <c r="A1399">
        <f t="shared" si="21"/>
        <v>1396</v>
      </c>
      <c r="B1399" s="23">
        <v>522.47186179552784</v>
      </c>
    </row>
    <row r="1400" spans="1:2" x14ac:dyDescent="0.35">
      <c r="A1400">
        <f t="shared" si="21"/>
        <v>1397</v>
      </c>
      <c r="B1400" s="23">
        <v>248.08878517651524</v>
      </c>
    </row>
    <row r="1401" spans="1:2" x14ac:dyDescent="0.35">
      <c r="A1401">
        <f t="shared" si="21"/>
        <v>1398</v>
      </c>
      <c r="B1401" s="23">
        <v>195.14861942366824</v>
      </c>
    </row>
    <row r="1402" spans="1:2" x14ac:dyDescent="0.35">
      <c r="A1402">
        <f t="shared" si="21"/>
        <v>1399</v>
      </c>
      <c r="B1402" s="23">
        <v>253.86895203619821</v>
      </c>
    </row>
    <row r="1403" spans="1:2" x14ac:dyDescent="0.35">
      <c r="A1403">
        <f t="shared" si="21"/>
        <v>1400</v>
      </c>
      <c r="B1403" s="23">
        <v>127.6872826111109</v>
      </c>
    </row>
    <row r="1404" spans="1:2" x14ac:dyDescent="0.35">
      <c r="A1404">
        <f t="shared" si="21"/>
        <v>1401</v>
      </c>
      <c r="B1404" s="23">
        <v>548.58267347590026</v>
      </c>
    </row>
    <row r="1405" spans="1:2" x14ac:dyDescent="0.35">
      <c r="A1405">
        <f t="shared" si="21"/>
        <v>1402</v>
      </c>
      <c r="B1405" s="23">
        <v>381.3123808763479</v>
      </c>
    </row>
    <row r="1406" spans="1:2" x14ac:dyDescent="0.35">
      <c r="A1406">
        <f t="shared" si="21"/>
        <v>1403</v>
      </c>
      <c r="B1406" s="23">
        <v>542.58540564526697</v>
      </c>
    </row>
    <row r="1407" spans="1:2" x14ac:dyDescent="0.35">
      <c r="A1407">
        <f t="shared" si="21"/>
        <v>1404</v>
      </c>
      <c r="B1407" s="23">
        <v>412.3854543915233</v>
      </c>
    </row>
    <row r="1408" spans="1:2" x14ac:dyDescent="0.35">
      <c r="A1408">
        <f t="shared" si="21"/>
        <v>1405</v>
      </c>
      <c r="B1408" s="23">
        <v>299.22744304697039</v>
      </c>
    </row>
    <row r="1409" spans="1:2" x14ac:dyDescent="0.35">
      <c r="A1409">
        <f t="shared" si="21"/>
        <v>1406</v>
      </c>
      <c r="B1409" s="23">
        <v>454.09522240902942</v>
      </c>
    </row>
    <row r="1410" spans="1:2" x14ac:dyDescent="0.35">
      <c r="A1410">
        <f t="shared" si="21"/>
        <v>1407</v>
      </c>
      <c r="B1410" s="23">
        <v>386.82090438993862</v>
      </c>
    </row>
    <row r="1411" spans="1:2" x14ac:dyDescent="0.35">
      <c r="A1411">
        <f t="shared" si="21"/>
        <v>1408</v>
      </c>
      <c r="B1411" s="23">
        <v>402.47694598041653</v>
      </c>
    </row>
    <row r="1412" spans="1:2" x14ac:dyDescent="0.35">
      <c r="A1412">
        <f t="shared" si="21"/>
        <v>1409</v>
      </c>
      <c r="B1412" s="23">
        <v>581.96614739489291</v>
      </c>
    </row>
    <row r="1413" spans="1:2" x14ac:dyDescent="0.35">
      <c r="A1413">
        <f t="shared" si="21"/>
        <v>1410</v>
      </c>
      <c r="B1413" s="23">
        <v>548.8719956889629</v>
      </c>
    </row>
    <row r="1414" spans="1:2" x14ac:dyDescent="0.35">
      <c r="A1414">
        <f t="shared" si="21"/>
        <v>1411</v>
      </c>
      <c r="B1414" s="23">
        <v>600.35936283582714</v>
      </c>
    </row>
    <row r="1415" spans="1:2" x14ac:dyDescent="0.35">
      <c r="A1415">
        <f t="shared" ref="A1415:A1478" si="22">A1414+1</f>
        <v>1412</v>
      </c>
      <c r="B1415" s="23">
        <v>497.05441774122534</v>
      </c>
    </row>
    <row r="1416" spans="1:2" x14ac:dyDescent="0.35">
      <c r="A1416">
        <f t="shared" si="22"/>
        <v>1413</v>
      </c>
      <c r="B1416" s="23">
        <v>401.75555208446116</v>
      </c>
    </row>
    <row r="1417" spans="1:2" x14ac:dyDescent="0.35">
      <c r="A1417">
        <f t="shared" si="22"/>
        <v>1414</v>
      </c>
      <c r="B1417" s="23">
        <v>108.97391916090479</v>
      </c>
    </row>
    <row r="1418" spans="1:2" x14ac:dyDescent="0.35">
      <c r="A1418">
        <f t="shared" si="22"/>
        <v>1415</v>
      </c>
      <c r="B1418" s="23">
        <v>531.17438455945523</v>
      </c>
    </row>
    <row r="1419" spans="1:2" x14ac:dyDescent="0.35">
      <c r="A1419">
        <f t="shared" si="22"/>
        <v>1416</v>
      </c>
      <c r="B1419" s="23">
        <v>273.80564364894377</v>
      </c>
    </row>
    <row r="1420" spans="1:2" x14ac:dyDescent="0.35">
      <c r="A1420">
        <f t="shared" si="22"/>
        <v>1417</v>
      </c>
      <c r="B1420" s="23">
        <v>288.02155860929457</v>
      </c>
    </row>
    <row r="1421" spans="1:2" x14ac:dyDescent="0.35">
      <c r="A1421">
        <f t="shared" si="22"/>
        <v>1418</v>
      </c>
      <c r="B1421" s="23">
        <v>474.4079737534928</v>
      </c>
    </row>
    <row r="1422" spans="1:2" x14ac:dyDescent="0.35">
      <c r="A1422">
        <f t="shared" si="22"/>
        <v>1419</v>
      </c>
      <c r="B1422" s="23">
        <v>147.18901811740037</v>
      </c>
    </row>
    <row r="1423" spans="1:2" x14ac:dyDescent="0.35">
      <c r="A1423">
        <f t="shared" si="22"/>
        <v>1420</v>
      </c>
      <c r="B1423" s="23">
        <v>313.67444348175661</v>
      </c>
    </row>
    <row r="1424" spans="1:2" x14ac:dyDescent="0.35">
      <c r="A1424">
        <f t="shared" si="22"/>
        <v>1421</v>
      </c>
      <c r="B1424" s="23">
        <v>203.97045219894537</v>
      </c>
    </row>
    <row r="1425" spans="1:2" x14ac:dyDescent="0.35">
      <c r="A1425">
        <f t="shared" si="22"/>
        <v>1422</v>
      </c>
      <c r="B1425" s="23">
        <v>193.12799328271757</v>
      </c>
    </row>
    <row r="1426" spans="1:2" x14ac:dyDescent="0.35">
      <c r="A1426">
        <f t="shared" si="22"/>
        <v>1423</v>
      </c>
      <c r="B1426" s="23">
        <v>178.93726076715694</v>
      </c>
    </row>
    <row r="1427" spans="1:2" x14ac:dyDescent="0.35">
      <c r="A1427">
        <f t="shared" si="22"/>
        <v>1424</v>
      </c>
      <c r="B1427" s="23">
        <v>220.45296462436855</v>
      </c>
    </row>
    <row r="1428" spans="1:2" x14ac:dyDescent="0.35">
      <c r="A1428">
        <f t="shared" si="22"/>
        <v>1425</v>
      </c>
      <c r="B1428" s="23">
        <v>117.69207207335883</v>
      </c>
    </row>
    <row r="1429" spans="1:2" x14ac:dyDescent="0.35">
      <c r="A1429">
        <f t="shared" si="22"/>
        <v>1426</v>
      </c>
      <c r="B1429" s="23">
        <v>240.70340473279606</v>
      </c>
    </row>
    <row r="1430" spans="1:2" x14ac:dyDescent="0.35">
      <c r="A1430">
        <f t="shared" si="22"/>
        <v>1427</v>
      </c>
      <c r="B1430" s="23">
        <v>367.5327669932426</v>
      </c>
    </row>
    <row r="1431" spans="1:2" x14ac:dyDescent="0.35">
      <c r="A1431">
        <f t="shared" si="22"/>
        <v>1428</v>
      </c>
      <c r="B1431" s="23">
        <v>269.99158877159425</v>
      </c>
    </row>
    <row r="1432" spans="1:2" x14ac:dyDescent="0.35">
      <c r="A1432">
        <f t="shared" si="22"/>
        <v>1429</v>
      </c>
      <c r="B1432" s="23">
        <v>333.92958917080227</v>
      </c>
    </row>
    <row r="1433" spans="1:2" x14ac:dyDescent="0.35">
      <c r="A1433">
        <f t="shared" si="22"/>
        <v>1430</v>
      </c>
      <c r="B1433" s="23">
        <v>553.74743793787434</v>
      </c>
    </row>
    <row r="1434" spans="1:2" x14ac:dyDescent="0.35">
      <c r="A1434">
        <f t="shared" si="22"/>
        <v>1431</v>
      </c>
      <c r="B1434" s="23">
        <v>290.03988643807475</v>
      </c>
    </row>
    <row r="1435" spans="1:2" x14ac:dyDescent="0.35">
      <c r="A1435">
        <f t="shared" si="22"/>
        <v>1432</v>
      </c>
      <c r="B1435" s="23">
        <v>590.10678958386825</v>
      </c>
    </row>
    <row r="1436" spans="1:2" x14ac:dyDescent="0.35">
      <c r="A1436">
        <f t="shared" si="22"/>
        <v>1433</v>
      </c>
      <c r="B1436" s="23">
        <v>291.92387974581368</v>
      </c>
    </row>
    <row r="1437" spans="1:2" x14ac:dyDescent="0.35">
      <c r="A1437">
        <f t="shared" si="22"/>
        <v>1434</v>
      </c>
      <c r="B1437" s="23">
        <v>600.68598833697558</v>
      </c>
    </row>
    <row r="1438" spans="1:2" x14ac:dyDescent="0.35">
      <c r="A1438">
        <f t="shared" si="22"/>
        <v>1435</v>
      </c>
      <c r="B1438" s="23">
        <v>584.83566574053373</v>
      </c>
    </row>
    <row r="1439" spans="1:2" x14ac:dyDescent="0.35">
      <c r="A1439">
        <f t="shared" si="22"/>
        <v>1436</v>
      </c>
      <c r="B1439" s="23">
        <v>146.55235352718503</v>
      </c>
    </row>
    <row r="1440" spans="1:2" x14ac:dyDescent="0.35">
      <c r="A1440">
        <f t="shared" si="22"/>
        <v>1437</v>
      </c>
      <c r="B1440" s="23">
        <v>208.02041476951999</v>
      </c>
    </row>
    <row r="1441" spans="1:2" x14ac:dyDescent="0.35">
      <c r="A1441">
        <f t="shared" si="22"/>
        <v>1438</v>
      </c>
      <c r="B1441" s="23">
        <v>325.06866899235041</v>
      </c>
    </row>
    <row r="1442" spans="1:2" x14ac:dyDescent="0.35">
      <c r="A1442">
        <f t="shared" si="22"/>
        <v>1439</v>
      </c>
      <c r="B1442" s="23">
        <v>362.64866229878845</v>
      </c>
    </row>
    <row r="1443" spans="1:2" x14ac:dyDescent="0.35">
      <c r="A1443">
        <f t="shared" si="22"/>
        <v>1440</v>
      </c>
      <c r="B1443" s="23">
        <v>102.70275400206017</v>
      </c>
    </row>
    <row r="1444" spans="1:2" x14ac:dyDescent="0.35">
      <c r="A1444">
        <f t="shared" si="22"/>
        <v>1441</v>
      </c>
      <c r="B1444" s="23">
        <v>375.30416749135571</v>
      </c>
    </row>
    <row r="1445" spans="1:2" x14ac:dyDescent="0.35">
      <c r="A1445">
        <f t="shared" si="22"/>
        <v>1442</v>
      </c>
      <c r="B1445" s="23">
        <v>519.61981804794971</v>
      </c>
    </row>
    <row r="1446" spans="1:2" x14ac:dyDescent="0.35">
      <c r="A1446">
        <f t="shared" si="22"/>
        <v>1443</v>
      </c>
      <c r="B1446" s="23">
        <v>442.77143662088343</v>
      </c>
    </row>
    <row r="1447" spans="1:2" x14ac:dyDescent="0.35">
      <c r="A1447">
        <f t="shared" si="22"/>
        <v>1444</v>
      </c>
      <c r="B1447" s="23">
        <v>172.04864676249807</v>
      </c>
    </row>
    <row r="1448" spans="1:2" x14ac:dyDescent="0.35">
      <c r="A1448">
        <f t="shared" si="22"/>
        <v>1445</v>
      </c>
      <c r="B1448" s="23">
        <v>577.3722348197706</v>
      </c>
    </row>
    <row r="1449" spans="1:2" x14ac:dyDescent="0.35">
      <c r="A1449">
        <f t="shared" si="22"/>
        <v>1446</v>
      </c>
      <c r="B1449" s="23">
        <v>455.01715784524981</v>
      </c>
    </row>
    <row r="1450" spans="1:2" x14ac:dyDescent="0.35">
      <c r="A1450">
        <f t="shared" si="22"/>
        <v>1447</v>
      </c>
      <c r="B1450" s="23">
        <v>140.72776786872524</v>
      </c>
    </row>
    <row r="1451" spans="1:2" x14ac:dyDescent="0.35">
      <c r="A1451">
        <f t="shared" si="22"/>
        <v>1448</v>
      </c>
      <c r="B1451" s="23">
        <v>267.09359423136823</v>
      </c>
    </row>
    <row r="1452" spans="1:2" x14ac:dyDescent="0.35">
      <c r="A1452">
        <f t="shared" si="22"/>
        <v>1449</v>
      </c>
      <c r="B1452" s="23">
        <v>373.71479135850569</v>
      </c>
    </row>
    <row r="1453" spans="1:2" x14ac:dyDescent="0.35">
      <c r="A1453">
        <f t="shared" si="22"/>
        <v>1450</v>
      </c>
      <c r="B1453" s="23">
        <v>295.97808619204648</v>
      </c>
    </row>
    <row r="1454" spans="1:2" x14ac:dyDescent="0.35">
      <c r="A1454">
        <f t="shared" si="22"/>
        <v>1451</v>
      </c>
      <c r="B1454" s="23">
        <v>112.18399124639735</v>
      </c>
    </row>
    <row r="1455" spans="1:2" x14ac:dyDescent="0.35">
      <c r="A1455">
        <f t="shared" si="22"/>
        <v>1452</v>
      </c>
      <c r="B1455" s="23">
        <v>423.03377689151699</v>
      </c>
    </row>
    <row r="1456" spans="1:2" x14ac:dyDescent="0.35">
      <c r="A1456">
        <f t="shared" si="22"/>
        <v>1453</v>
      </c>
      <c r="B1456" s="23">
        <v>221.4437050433007</v>
      </c>
    </row>
    <row r="1457" spans="1:2" x14ac:dyDescent="0.35">
      <c r="A1457">
        <f t="shared" si="22"/>
        <v>1454</v>
      </c>
      <c r="B1457" s="23">
        <v>318.14579457415664</v>
      </c>
    </row>
    <row r="1458" spans="1:2" x14ac:dyDescent="0.35">
      <c r="A1458">
        <f t="shared" si="22"/>
        <v>1455</v>
      </c>
      <c r="B1458" s="23">
        <v>321.08694724090071</v>
      </c>
    </row>
    <row r="1459" spans="1:2" x14ac:dyDescent="0.35">
      <c r="A1459">
        <f t="shared" si="22"/>
        <v>1456</v>
      </c>
      <c r="B1459" s="23">
        <v>293.25573100703042</v>
      </c>
    </row>
    <row r="1460" spans="1:2" x14ac:dyDescent="0.35">
      <c r="A1460">
        <f t="shared" si="22"/>
        <v>1457</v>
      </c>
      <c r="B1460" s="23">
        <v>213.66790948464521</v>
      </c>
    </row>
    <row r="1461" spans="1:2" x14ac:dyDescent="0.35">
      <c r="A1461">
        <f t="shared" si="22"/>
        <v>1458</v>
      </c>
      <c r="B1461" s="23">
        <v>342.96295253607622</v>
      </c>
    </row>
    <row r="1462" spans="1:2" x14ac:dyDescent="0.35">
      <c r="A1462">
        <f t="shared" si="22"/>
        <v>1459</v>
      </c>
      <c r="B1462" s="23">
        <v>132.70257100863134</v>
      </c>
    </row>
    <row r="1463" spans="1:2" x14ac:dyDescent="0.35">
      <c r="A1463">
        <f t="shared" si="22"/>
        <v>1460</v>
      </c>
      <c r="B1463" s="23">
        <v>293.01811077269457</v>
      </c>
    </row>
    <row r="1464" spans="1:2" x14ac:dyDescent="0.35">
      <c r="A1464">
        <f t="shared" si="22"/>
        <v>1461</v>
      </c>
      <c r="B1464" s="23">
        <v>565.63057261019082</v>
      </c>
    </row>
    <row r="1465" spans="1:2" x14ac:dyDescent="0.35">
      <c r="A1465">
        <f t="shared" si="22"/>
        <v>1462</v>
      </c>
      <c r="B1465" s="23">
        <v>400.07043614836994</v>
      </c>
    </row>
    <row r="1466" spans="1:2" x14ac:dyDescent="0.35">
      <c r="A1466">
        <f t="shared" si="22"/>
        <v>1463</v>
      </c>
      <c r="B1466" s="23">
        <v>474.58141572433192</v>
      </c>
    </row>
    <row r="1467" spans="1:2" x14ac:dyDescent="0.35">
      <c r="A1467">
        <f t="shared" si="22"/>
        <v>1464</v>
      </c>
      <c r="B1467" s="23">
        <v>219.76197805815679</v>
      </c>
    </row>
    <row r="1468" spans="1:2" x14ac:dyDescent="0.35">
      <c r="A1468">
        <f t="shared" si="22"/>
        <v>1465</v>
      </c>
      <c r="B1468" s="23">
        <v>460.70593882831906</v>
      </c>
    </row>
    <row r="1469" spans="1:2" x14ac:dyDescent="0.35">
      <c r="A1469">
        <f t="shared" si="22"/>
        <v>1466</v>
      </c>
      <c r="B1469" s="23">
        <v>584.22976834686733</v>
      </c>
    </row>
    <row r="1470" spans="1:2" x14ac:dyDescent="0.35">
      <c r="A1470">
        <f t="shared" si="22"/>
        <v>1467</v>
      </c>
      <c r="B1470" s="23">
        <v>112.47766140278355</v>
      </c>
    </row>
    <row r="1471" spans="1:2" x14ac:dyDescent="0.35">
      <c r="A1471">
        <f t="shared" si="22"/>
        <v>1468</v>
      </c>
      <c r="B1471" s="23">
        <v>226.39950808733497</v>
      </c>
    </row>
    <row r="1472" spans="1:2" x14ac:dyDescent="0.35">
      <c r="A1472">
        <f t="shared" si="22"/>
        <v>1469</v>
      </c>
      <c r="B1472" s="23">
        <v>114.19583938337118</v>
      </c>
    </row>
    <row r="1473" spans="1:2" x14ac:dyDescent="0.35">
      <c r="A1473">
        <f t="shared" si="22"/>
        <v>1470</v>
      </c>
      <c r="B1473" s="23">
        <v>553.5245915263913</v>
      </c>
    </row>
    <row r="1474" spans="1:2" x14ac:dyDescent="0.35">
      <c r="A1474">
        <f t="shared" si="22"/>
        <v>1471</v>
      </c>
      <c r="B1474" s="23">
        <v>432.10415789809105</v>
      </c>
    </row>
    <row r="1475" spans="1:2" x14ac:dyDescent="0.35">
      <c r="A1475">
        <f t="shared" si="22"/>
        <v>1472</v>
      </c>
      <c r="B1475" s="23">
        <v>589.37008175347989</v>
      </c>
    </row>
    <row r="1476" spans="1:2" x14ac:dyDescent="0.35">
      <c r="A1476">
        <f t="shared" si="22"/>
        <v>1473</v>
      </c>
      <c r="B1476" s="23">
        <v>423.0449689788374</v>
      </c>
    </row>
    <row r="1477" spans="1:2" x14ac:dyDescent="0.35">
      <c r="A1477">
        <f t="shared" si="22"/>
        <v>1474</v>
      </c>
      <c r="B1477" s="23">
        <v>154.8564031082762</v>
      </c>
    </row>
    <row r="1478" spans="1:2" x14ac:dyDescent="0.35">
      <c r="A1478">
        <f t="shared" si="22"/>
        <v>1475</v>
      </c>
      <c r="B1478" s="23">
        <v>593.54291294490758</v>
      </c>
    </row>
    <row r="1479" spans="1:2" x14ac:dyDescent="0.35">
      <c r="A1479">
        <f t="shared" ref="A1479:A1500" si="23">A1478+1</f>
        <v>1476</v>
      </c>
      <c r="B1479" s="23">
        <v>338.47735289860242</v>
      </c>
    </row>
    <row r="1480" spans="1:2" x14ac:dyDescent="0.35">
      <c r="A1480">
        <f t="shared" si="23"/>
        <v>1477</v>
      </c>
      <c r="B1480" s="23">
        <v>586.696762938387</v>
      </c>
    </row>
    <row r="1481" spans="1:2" x14ac:dyDescent="0.35">
      <c r="A1481">
        <f t="shared" si="23"/>
        <v>1478</v>
      </c>
      <c r="B1481" s="23">
        <v>448.285368913539</v>
      </c>
    </row>
    <row r="1482" spans="1:2" x14ac:dyDescent="0.35">
      <c r="A1482">
        <f t="shared" si="23"/>
        <v>1479</v>
      </c>
      <c r="B1482" s="23">
        <v>323.97967766470219</v>
      </c>
    </row>
    <row r="1483" spans="1:2" x14ac:dyDescent="0.35">
      <c r="A1483">
        <f t="shared" si="23"/>
        <v>1480</v>
      </c>
      <c r="B1483" s="23">
        <v>437.99832764971836</v>
      </c>
    </row>
    <row r="1484" spans="1:2" x14ac:dyDescent="0.35">
      <c r="A1484">
        <f t="shared" si="23"/>
        <v>1481</v>
      </c>
      <c r="B1484" s="23">
        <v>473.90654734055607</v>
      </c>
    </row>
    <row r="1485" spans="1:2" x14ac:dyDescent="0.35">
      <c r="A1485">
        <f t="shared" si="23"/>
        <v>1482</v>
      </c>
      <c r="B1485" s="23">
        <v>254.48074814694047</v>
      </c>
    </row>
    <row r="1486" spans="1:2" x14ac:dyDescent="0.35">
      <c r="A1486">
        <f t="shared" si="23"/>
        <v>1483</v>
      </c>
      <c r="B1486" s="23">
        <v>470.86846638729031</v>
      </c>
    </row>
    <row r="1487" spans="1:2" x14ac:dyDescent="0.35">
      <c r="A1487">
        <f t="shared" si="23"/>
        <v>1484</v>
      </c>
      <c r="B1487" s="23">
        <v>249.82817548616768</v>
      </c>
    </row>
    <row r="1488" spans="1:2" x14ac:dyDescent="0.35">
      <c r="A1488">
        <f t="shared" si="23"/>
        <v>1485</v>
      </c>
      <c r="B1488" s="23">
        <v>230.17277505622803</v>
      </c>
    </row>
    <row r="1489" spans="1:2" x14ac:dyDescent="0.35">
      <c r="A1489">
        <f t="shared" si="23"/>
        <v>1486</v>
      </c>
      <c r="B1489" s="23">
        <v>177.57074047025003</v>
      </c>
    </row>
    <row r="1490" spans="1:2" x14ac:dyDescent="0.35">
      <c r="A1490">
        <f t="shared" si="23"/>
        <v>1487</v>
      </c>
      <c r="B1490" s="23">
        <v>316.43314793613501</v>
      </c>
    </row>
    <row r="1491" spans="1:2" x14ac:dyDescent="0.35">
      <c r="A1491">
        <f t="shared" si="23"/>
        <v>1488</v>
      </c>
      <c r="B1491" s="23">
        <v>265.9373819071119</v>
      </c>
    </row>
    <row r="1492" spans="1:2" x14ac:dyDescent="0.35">
      <c r="A1492">
        <f t="shared" si="23"/>
        <v>1489</v>
      </c>
      <c r="B1492" s="23">
        <v>194.21855274294794</v>
      </c>
    </row>
    <row r="1493" spans="1:2" x14ac:dyDescent="0.35">
      <c r="A1493">
        <f t="shared" si="23"/>
        <v>1490</v>
      </c>
      <c r="B1493" s="23">
        <v>148.9388895142192</v>
      </c>
    </row>
    <row r="1494" spans="1:2" x14ac:dyDescent="0.35">
      <c r="A1494">
        <f t="shared" si="23"/>
        <v>1491</v>
      </c>
      <c r="B1494" s="23">
        <v>265.9826333204212</v>
      </c>
    </row>
    <row r="1495" spans="1:2" x14ac:dyDescent="0.35">
      <c r="A1495">
        <f t="shared" si="23"/>
        <v>1492</v>
      </c>
      <c r="B1495" s="23">
        <v>176.16801589515097</v>
      </c>
    </row>
    <row r="1496" spans="1:2" x14ac:dyDescent="0.35">
      <c r="A1496">
        <f t="shared" si="23"/>
        <v>1493</v>
      </c>
      <c r="B1496" s="23">
        <v>108.98739030855849</v>
      </c>
    </row>
    <row r="1497" spans="1:2" x14ac:dyDescent="0.35">
      <c r="A1497">
        <f t="shared" si="23"/>
        <v>1494</v>
      </c>
      <c r="B1497" s="23">
        <v>142.02006624292599</v>
      </c>
    </row>
    <row r="1498" spans="1:2" x14ac:dyDescent="0.35">
      <c r="A1498">
        <f t="shared" si="23"/>
        <v>1495</v>
      </c>
      <c r="B1498" s="23">
        <v>529.45576683947684</v>
      </c>
    </row>
    <row r="1499" spans="1:2" x14ac:dyDescent="0.35">
      <c r="A1499">
        <f t="shared" si="23"/>
        <v>1496</v>
      </c>
      <c r="B1499" s="23">
        <v>509.66968525519928</v>
      </c>
    </row>
    <row r="1500" spans="1:2" x14ac:dyDescent="0.35">
      <c r="A1500">
        <f t="shared" si="23"/>
        <v>1497</v>
      </c>
      <c r="B1500" s="23">
        <v>114.10642583096487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workbookViewId="0">
      <selection activeCell="H5" sqref="H5"/>
    </sheetView>
  </sheetViews>
  <sheetFormatPr defaultRowHeight="14.5" x14ac:dyDescent="0.35"/>
  <cols>
    <col min="4" max="4" width="17.08984375" bestFit="1" customWidth="1"/>
  </cols>
  <sheetData>
    <row r="3" spans="2:4" x14ac:dyDescent="0.35">
      <c r="B3" s="43" t="s">
        <v>91</v>
      </c>
      <c r="C3" s="1"/>
      <c r="D3" s="1"/>
    </row>
    <row r="4" spans="2:4" x14ac:dyDescent="0.35">
      <c r="B4" s="1"/>
      <c r="C4" s="1"/>
      <c r="D4" s="1"/>
    </row>
    <row r="5" spans="2:4" x14ac:dyDescent="0.35">
      <c r="B5" s="5" t="s">
        <v>27</v>
      </c>
      <c r="C5" s="5" t="s">
        <v>92</v>
      </c>
      <c r="D5" s="5" t="s">
        <v>93</v>
      </c>
    </row>
    <row r="6" spans="2:4" x14ac:dyDescent="0.35">
      <c r="B6" s="1">
        <v>1</v>
      </c>
      <c r="C6" s="1">
        <v>794</v>
      </c>
      <c r="D6" s="1">
        <v>9.33</v>
      </c>
    </row>
    <row r="7" spans="2:4" x14ac:dyDescent="0.35">
      <c r="B7" s="1">
        <v>2</v>
      </c>
      <c r="C7" s="1">
        <v>799</v>
      </c>
      <c r="D7" s="1">
        <v>8.26</v>
      </c>
    </row>
    <row r="8" spans="2:4" x14ac:dyDescent="0.35">
      <c r="B8" s="1">
        <v>3</v>
      </c>
      <c r="C8" s="1">
        <v>837</v>
      </c>
      <c r="D8" s="1">
        <v>7.48</v>
      </c>
    </row>
    <row r="9" spans="2:4" x14ac:dyDescent="0.35">
      <c r="B9" s="1">
        <v>4</v>
      </c>
      <c r="C9" s="1">
        <v>855</v>
      </c>
      <c r="D9" s="1">
        <v>9.08</v>
      </c>
    </row>
    <row r="10" spans="2:4" x14ac:dyDescent="0.35">
      <c r="B10" s="1">
        <v>5</v>
      </c>
      <c r="C10" s="1">
        <v>845</v>
      </c>
      <c r="D10" s="1">
        <v>9.83</v>
      </c>
    </row>
    <row r="11" spans="2:4" x14ac:dyDescent="0.35">
      <c r="B11" s="1">
        <v>6</v>
      </c>
      <c r="C11" s="1">
        <v>844</v>
      </c>
      <c r="D11" s="1">
        <v>10.09</v>
      </c>
    </row>
    <row r="12" spans="2:4" x14ac:dyDescent="0.35">
      <c r="B12" s="1">
        <v>7</v>
      </c>
      <c r="C12" s="1">
        <v>863</v>
      </c>
      <c r="D12" s="1">
        <v>11.01</v>
      </c>
    </row>
    <row r="13" spans="2:4" x14ac:dyDescent="0.35">
      <c r="B13" s="1">
        <v>8</v>
      </c>
      <c r="C13" s="1">
        <v>875</v>
      </c>
      <c r="D13" s="1">
        <v>11.49</v>
      </c>
    </row>
    <row r="14" spans="2:4" x14ac:dyDescent="0.35">
      <c r="B14" s="1">
        <v>9</v>
      </c>
      <c r="C14" s="1">
        <v>880</v>
      </c>
      <c r="D14" s="1">
        <v>12.07</v>
      </c>
    </row>
    <row r="15" spans="2:4" x14ac:dyDescent="0.35">
      <c r="B15" s="1">
        <v>10</v>
      </c>
      <c r="C15" s="1">
        <v>905</v>
      </c>
      <c r="D15" s="1">
        <v>12.55</v>
      </c>
    </row>
    <row r="16" spans="2:4" x14ac:dyDescent="0.35">
      <c r="B16" s="1">
        <v>11</v>
      </c>
      <c r="C16" s="1">
        <v>886</v>
      </c>
      <c r="D16" s="1">
        <v>11.92</v>
      </c>
    </row>
    <row r="17" spans="2:4" x14ac:dyDescent="0.35">
      <c r="B17" s="1">
        <v>12</v>
      </c>
      <c r="C17" s="1">
        <v>843</v>
      </c>
      <c r="D17" s="1">
        <v>10.27</v>
      </c>
    </row>
    <row r="18" spans="2:4" x14ac:dyDescent="0.35">
      <c r="B18" s="1">
        <v>13</v>
      </c>
      <c r="C18" s="1">
        <v>904</v>
      </c>
      <c r="D18" s="1">
        <v>11.8</v>
      </c>
    </row>
    <row r="19" spans="2:4" x14ac:dyDescent="0.35">
      <c r="B19" s="1">
        <v>14</v>
      </c>
      <c r="C19" s="1">
        <v>950</v>
      </c>
      <c r="D19" s="1">
        <v>12.15</v>
      </c>
    </row>
    <row r="20" spans="2:4" x14ac:dyDescent="0.35">
      <c r="B20" s="3">
        <v>15</v>
      </c>
      <c r="C20" s="3">
        <v>841</v>
      </c>
      <c r="D20" s="3">
        <v>9.64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28"/>
  <sheetViews>
    <sheetView zoomScale="85" zoomScaleNormal="85" workbookViewId="0">
      <selection activeCell="C5" sqref="C5"/>
    </sheetView>
  </sheetViews>
  <sheetFormatPr defaultRowHeight="14.5" x14ac:dyDescent="0.35"/>
  <cols>
    <col min="1" max="1" width="3.6328125" customWidth="1"/>
    <col min="2" max="2" width="8.7265625" style="1"/>
    <col min="3" max="3" width="11.54296875" style="1" customWidth="1"/>
  </cols>
  <sheetData>
    <row r="5" spans="2:3" x14ac:dyDescent="0.35">
      <c r="B5" s="2" t="s">
        <v>2</v>
      </c>
      <c r="C5" s="2" t="s">
        <v>3</v>
      </c>
    </row>
    <row r="6" spans="2:3" x14ac:dyDescent="0.35">
      <c r="B6" s="1">
        <v>595</v>
      </c>
      <c r="C6" s="1">
        <f>50+0.7*B6</f>
        <v>466.5</v>
      </c>
    </row>
    <row r="7" spans="2:3" x14ac:dyDescent="0.35">
      <c r="B7" s="1">
        <v>388</v>
      </c>
      <c r="C7" s="1">
        <f t="shared" ref="C7:C28" si="0">50+0.7*B7</f>
        <v>321.59999999999997</v>
      </c>
    </row>
    <row r="8" spans="2:3" x14ac:dyDescent="0.35">
      <c r="B8" s="1">
        <v>316</v>
      </c>
      <c r="C8" s="1">
        <f t="shared" si="0"/>
        <v>271.2</v>
      </c>
    </row>
    <row r="9" spans="2:3" x14ac:dyDescent="0.35">
      <c r="B9" s="1">
        <v>314</v>
      </c>
      <c r="C9" s="1">
        <f t="shared" si="0"/>
        <v>269.79999999999995</v>
      </c>
    </row>
    <row r="10" spans="2:3" x14ac:dyDescent="0.35">
      <c r="B10" s="1">
        <v>546</v>
      </c>
      <c r="C10" s="1">
        <f t="shared" si="0"/>
        <v>432.2</v>
      </c>
    </row>
    <row r="11" spans="2:3" x14ac:dyDescent="0.35">
      <c r="B11" s="1">
        <v>498</v>
      </c>
      <c r="C11" s="1">
        <f t="shared" si="0"/>
        <v>398.59999999999997</v>
      </c>
    </row>
    <row r="12" spans="2:3" x14ac:dyDescent="0.35">
      <c r="B12" s="1">
        <v>426</v>
      </c>
      <c r="C12" s="1">
        <f t="shared" si="0"/>
        <v>348.2</v>
      </c>
    </row>
    <row r="13" spans="2:3" x14ac:dyDescent="0.35">
      <c r="B13" s="1">
        <v>306</v>
      </c>
      <c r="C13" s="1">
        <f t="shared" si="0"/>
        <v>264.2</v>
      </c>
    </row>
    <row r="14" spans="2:3" x14ac:dyDescent="0.35">
      <c r="B14" s="1">
        <v>595</v>
      </c>
      <c r="C14" s="1">
        <f t="shared" si="0"/>
        <v>466.5</v>
      </c>
    </row>
    <row r="15" spans="2:3" x14ac:dyDescent="0.35">
      <c r="B15" s="1">
        <v>375</v>
      </c>
      <c r="C15" s="1">
        <f t="shared" si="0"/>
        <v>312.5</v>
      </c>
    </row>
    <row r="16" spans="2:3" x14ac:dyDescent="0.35">
      <c r="B16" s="1">
        <v>390</v>
      </c>
      <c r="C16" s="1">
        <f t="shared" si="0"/>
        <v>323</v>
      </c>
    </row>
    <row r="17" spans="2:3" x14ac:dyDescent="0.35">
      <c r="B17" s="1">
        <v>308</v>
      </c>
      <c r="C17" s="1">
        <f t="shared" si="0"/>
        <v>265.60000000000002</v>
      </c>
    </row>
    <row r="18" spans="2:3" x14ac:dyDescent="0.35">
      <c r="B18" s="1">
        <v>375</v>
      </c>
      <c r="C18" s="1">
        <f t="shared" si="0"/>
        <v>312.5</v>
      </c>
    </row>
    <row r="19" spans="2:3" x14ac:dyDescent="0.35">
      <c r="B19" s="1">
        <v>585</v>
      </c>
      <c r="C19" s="1">
        <f t="shared" si="0"/>
        <v>459.5</v>
      </c>
    </row>
    <row r="20" spans="2:3" x14ac:dyDescent="0.35">
      <c r="B20" s="1">
        <v>425</v>
      </c>
      <c r="C20" s="1">
        <f t="shared" si="0"/>
        <v>347.5</v>
      </c>
    </row>
    <row r="21" spans="2:3" x14ac:dyDescent="0.35">
      <c r="B21" s="1">
        <v>416</v>
      </c>
      <c r="C21" s="1">
        <f t="shared" si="0"/>
        <v>341.2</v>
      </c>
    </row>
    <row r="22" spans="2:3" x14ac:dyDescent="0.35">
      <c r="B22" s="1">
        <v>547</v>
      </c>
      <c r="C22" s="1">
        <f t="shared" si="0"/>
        <v>432.9</v>
      </c>
    </row>
    <row r="23" spans="2:3" x14ac:dyDescent="0.35">
      <c r="B23" s="1">
        <v>516</v>
      </c>
      <c r="C23" s="1">
        <f t="shared" si="0"/>
        <v>411.2</v>
      </c>
    </row>
    <row r="24" spans="2:3" x14ac:dyDescent="0.35">
      <c r="B24" s="1">
        <v>572</v>
      </c>
      <c r="C24" s="1">
        <f t="shared" si="0"/>
        <v>450.4</v>
      </c>
    </row>
    <row r="25" spans="2:3" x14ac:dyDescent="0.35">
      <c r="B25" s="1">
        <v>443</v>
      </c>
      <c r="C25" s="1">
        <f t="shared" si="0"/>
        <v>360.09999999999997</v>
      </c>
    </row>
    <row r="26" spans="2:3" x14ac:dyDescent="0.35">
      <c r="B26" s="1">
        <v>424</v>
      </c>
      <c r="C26" s="1">
        <f t="shared" si="0"/>
        <v>346.79999999999995</v>
      </c>
    </row>
    <row r="27" spans="2:3" x14ac:dyDescent="0.35">
      <c r="B27" s="1">
        <v>569</v>
      </c>
      <c r="C27" s="1">
        <f t="shared" si="0"/>
        <v>448.29999999999995</v>
      </c>
    </row>
    <row r="28" spans="2:3" x14ac:dyDescent="0.35">
      <c r="B28" s="1">
        <v>367</v>
      </c>
      <c r="C28" s="1">
        <f t="shared" si="0"/>
        <v>306.89999999999998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D50"/>
  <sheetViews>
    <sheetView workbookViewId="0">
      <selection activeCell="J2" sqref="J2"/>
    </sheetView>
  </sheetViews>
  <sheetFormatPr defaultRowHeight="14.5" x14ac:dyDescent="0.35"/>
  <cols>
    <col min="2" max="4" width="8.7265625" style="1"/>
  </cols>
  <sheetData>
    <row r="4" spans="2:4" x14ac:dyDescent="0.35">
      <c r="B4" s="5" t="s">
        <v>4</v>
      </c>
      <c r="C4" s="5" t="s">
        <v>5</v>
      </c>
      <c r="D4" s="5" t="s">
        <v>6</v>
      </c>
    </row>
    <row r="5" spans="2:4" x14ac:dyDescent="0.35">
      <c r="B5" s="1">
        <v>1960</v>
      </c>
      <c r="C5" s="1">
        <v>1597.4</v>
      </c>
      <c r="D5" s="1">
        <v>2501.8000000000002</v>
      </c>
    </row>
    <row r="6" spans="2:4" x14ac:dyDescent="0.35">
      <c r="B6" s="1">
        <v>1961</v>
      </c>
      <c r="C6" s="1">
        <v>1630.3</v>
      </c>
      <c r="D6" s="1">
        <v>2560</v>
      </c>
    </row>
    <row r="7" spans="2:4" x14ac:dyDescent="0.35">
      <c r="B7" s="1">
        <v>1962</v>
      </c>
      <c r="C7" s="1">
        <v>1711.1</v>
      </c>
      <c r="D7" s="1">
        <v>2715.2</v>
      </c>
    </row>
    <row r="8" spans="2:4" x14ac:dyDescent="0.35">
      <c r="B8" s="1">
        <v>1963</v>
      </c>
      <c r="C8" s="1">
        <v>1781.6</v>
      </c>
      <c r="D8" s="1">
        <v>2834</v>
      </c>
    </row>
    <row r="9" spans="2:4" x14ac:dyDescent="0.35">
      <c r="B9" s="1">
        <v>1964</v>
      </c>
      <c r="C9" s="1">
        <v>1888.4</v>
      </c>
      <c r="D9" s="1">
        <v>2998.6</v>
      </c>
    </row>
    <row r="10" spans="2:4" x14ac:dyDescent="0.35">
      <c r="B10" s="1">
        <v>1965</v>
      </c>
      <c r="C10" s="1">
        <v>2007.7</v>
      </c>
      <c r="D10" s="1">
        <v>3191.1</v>
      </c>
    </row>
    <row r="11" spans="2:4" x14ac:dyDescent="0.35">
      <c r="B11" s="1">
        <v>1966</v>
      </c>
      <c r="C11" s="1">
        <v>2121.8000000000002</v>
      </c>
      <c r="D11" s="1">
        <v>3399.1</v>
      </c>
    </row>
    <row r="12" spans="2:4" x14ac:dyDescent="0.35">
      <c r="B12" s="1">
        <v>1967</v>
      </c>
      <c r="C12" s="1">
        <v>2185</v>
      </c>
      <c r="D12" s="1">
        <v>3484.6</v>
      </c>
    </row>
    <row r="13" spans="2:4" x14ac:dyDescent="0.35">
      <c r="B13" s="1">
        <v>1968</v>
      </c>
      <c r="C13" s="1">
        <v>2310.5</v>
      </c>
      <c r="D13" s="1">
        <v>3652.7</v>
      </c>
    </row>
    <row r="14" spans="2:4" x14ac:dyDescent="0.35">
      <c r="B14" s="1">
        <v>1969</v>
      </c>
      <c r="C14" s="1">
        <v>2396.4</v>
      </c>
      <c r="D14" s="1">
        <v>3765.4</v>
      </c>
    </row>
    <row r="15" spans="2:4" x14ac:dyDescent="0.35">
      <c r="B15" s="1">
        <v>1970</v>
      </c>
      <c r="C15" s="1">
        <v>2451.9</v>
      </c>
      <c r="D15" s="1">
        <v>3771.9</v>
      </c>
    </row>
    <row r="16" spans="2:4" x14ac:dyDescent="0.35">
      <c r="B16" s="1">
        <v>1971</v>
      </c>
      <c r="C16" s="1">
        <v>2545.5</v>
      </c>
      <c r="D16" s="1">
        <v>3898.6</v>
      </c>
    </row>
    <row r="17" spans="2:4" x14ac:dyDescent="0.35">
      <c r="B17" s="1">
        <v>1972</v>
      </c>
      <c r="C17" s="1">
        <v>2701.3</v>
      </c>
      <c r="D17" s="1">
        <v>4105</v>
      </c>
    </row>
    <row r="18" spans="2:4" x14ac:dyDescent="0.35">
      <c r="B18" s="1">
        <v>1973</v>
      </c>
      <c r="C18" s="1">
        <v>2833.8</v>
      </c>
      <c r="D18" s="1">
        <v>4341.5</v>
      </c>
    </row>
    <row r="19" spans="2:4" x14ac:dyDescent="0.35">
      <c r="B19" s="1">
        <v>1974</v>
      </c>
      <c r="C19" s="1">
        <v>2812.3</v>
      </c>
      <c r="D19" s="1">
        <v>4319.6000000000004</v>
      </c>
    </row>
    <row r="20" spans="2:4" x14ac:dyDescent="0.35">
      <c r="B20" s="1">
        <v>1975</v>
      </c>
      <c r="C20" s="1">
        <v>2876.9</v>
      </c>
      <c r="D20" s="1">
        <v>4311.2</v>
      </c>
    </row>
    <row r="21" spans="2:4" x14ac:dyDescent="0.35">
      <c r="B21" s="1">
        <v>1976</v>
      </c>
      <c r="C21" s="1">
        <v>3035.5</v>
      </c>
      <c r="D21" s="1">
        <v>4540.8999999999996</v>
      </c>
    </row>
    <row r="22" spans="2:4" x14ac:dyDescent="0.35">
      <c r="B22" s="1">
        <v>1977</v>
      </c>
      <c r="C22" s="1">
        <v>3164.1</v>
      </c>
      <c r="D22" s="1">
        <v>4750.5</v>
      </c>
    </row>
    <row r="23" spans="2:4" x14ac:dyDescent="0.35">
      <c r="B23" s="1">
        <v>1978</v>
      </c>
      <c r="C23" s="1">
        <v>3303.1</v>
      </c>
      <c r="D23" s="1">
        <v>5015</v>
      </c>
    </row>
    <row r="24" spans="2:4" x14ac:dyDescent="0.35">
      <c r="B24" s="1">
        <v>1979</v>
      </c>
      <c r="C24" s="1">
        <v>3383.4</v>
      </c>
      <c r="D24" s="1">
        <v>5173.3999999999996</v>
      </c>
    </row>
    <row r="25" spans="2:4" x14ac:dyDescent="0.35">
      <c r="B25" s="1">
        <v>1980</v>
      </c>
      <c r="C25" s="1">
        <v>3374.1</v>
      </c>
      <c r="D25" s="1">
        <v>5161.7</v>
      </c>
    </row>
    <row r="26" spans="2:4" x14ac:dyDescent="0.35">
      <c r="B26" s="1">
        <v>1981</v>
      </c>
      <c r="C26" s="1">
        <v>3422.2</v>
      </c>
      <c r="D26" s="1">
        <v>5291.7</v>
      </c>
    </row>
    <row r="27" spans="2:4" x14ac:dyDescent="0.35">
      <c r="B27" s="1">
        <v>1982</v>
      </c>
      <c r="C27" s="1">
        <v>3470.3</v>
      </c>
      <c r="D27" s="1">
        <v>5189.3</v>
      </c>
    </row>
    <row r="28" spans="2:4" x14ac:dyDescent="0.35">
      <c r="B28" s="1">
        <v>1983</v>
      </c>
      <c r="C28" s="1">
        <v>3668.6</v>
      </c>
      <c r="D28" s="1">
        <v>5423.8</v>
      </c>
    </row>
    <row r="29" spans="2:4" x14ac:dyDescent="0.35">
      <c r="B29" s="1">
        <v>1984</v>
      </c>
      <c r="C29" s="1">
        <v>3863.3</v>
      </c>
      <c r="D29" s="1">
        <v>5813.6</v>
      </c>
    </row>
    <row r="30" spans="2:4" x14ac:dyDescent="0.35">
      <c r="B30" s="1">
        <v>1985</v>
      </c>
      <c r="C30" s="1">
        <v>4064</v>
      </c>
      <c r="D30" s="1">
        <v>6053.7</v>
      </c>
    </row>
    <row r="31" spans="2:4" x14ac:dyDescent="0.35">
      <c r="B31" s="1">
        <v>1986</v>
      </c>
      <c r="C31" s="1">
        <v>4228.8999999999996</v>
      </c>
      <c r="D31" s="1">
        <v>6263.6</v>
      </c>
    </row>
    <row r="32" spans="2:4" x14ac:dyDescent="0.35">
      <c r="B32" s="1">
        <v>1987</v>
      </c>
      <c r="C32" s="1">
        <v>4369.8</v>
      </c>
      <c r="D32" s="1">
        <v>6475.1</v>
      </c>
    </row>
    <row r="33" spans="2:4" x14ac:dyDescent="0.35">
      <c r="B33" s="1">
        <v>1988</v>
      </c>
      <c r="C33" s="1">
        <v>4546.8999999999996</v>
      </c>
      <c r="D33" s="1">
        <v>6742.7</v>
      </c>
    </row>
    <row r="34" spans="2:4" x14ac:dyDescent="0.35">
      <c r="B34" s="1">
        <v>1989</v>
      </c>
      <c r="C34" s="1">
        <v>4675</v>
      </c>
      <c r="D34" s="1">
        <v>6981.4</v>
      </c>
    </row>
    <row r="35" spans="2:4" x14ac:dyDescent="0.35">
      <c r="B35" s="1">
        <v>1990</v>
      </c>
      <c r="C35" s="1">
        <v>4770.3</v>
      </c>
      <c r="D35" s="1">
        <v>7112.5</v>
      </c>
    </row>
    <row r="36" spans="2:4" x14ac:dyDescent="0.35">
      <c r="B36" s="1">
        <v>1991</v>
      </c>
      <c r="C36" s="1">
        <v>4778.3999999999996</v>
      </c>
      <c r="D36" s="1">
        <v>7100.5</v>
      </c>
    </row>
    <row r="37" spans="2:4" x14ac:dyDescent="0.35">
      <c r="B37" s="1">
        <v>1992</v>
      </c>
      <c r="C37" s="1">
        <v>4934.8</v>
      </c>
      <c r="D37" s="1">
        <v>7336.6</v>
      </c>
    </row>
    <row r="38" spans="2:4" x14ac:dyDescent="0.35">
      <c r="B38" s="1">
        <v>1993</v>
      </c>
      <c r="C38" s="1">
        <v>5099.8</v>
      </c>
      <c r="D38" s="1">
        <v>7532.7</v>
      </c>
    </row>
    <row r="39" spans="2:4" x14ac:dyDescent="0.35">
      <c r="B39" s="1">
        <v>1994</v>
      </c>
      <c r="C39" s="1">
        <v>5290.7</v>
      </c>
      <c r="D39" s="1">
        <v>7835.5</v>
      </c>
    </row>
    <row r="40" spans="2:4" x14ac:dyDescent="0.35">
      <c r="B40" s="1">
        <v>1995</v>
      </c>
      <c r="C40" s="1">
        <v>5433.5</v>
      </c>
      <c r="D40" s="1">
        <v>8031.7</v>
      </c>
    </row>
    <row r="41" spans="2:4" x14ac:dyDescent="0.35">
      <c r="B41" s="1">
        <v>1996</v>
      </c>
      <c r="C41" s="1">
        <v>5619.4</v>
      </c>
      <c r="D41" s="1">
        <v>8328.9</v>
      </c>
    </row>
    <row r="42" spans="2:4" x14ac:dyDescent="0.35">
      <c r="B42" s="1">
        <v>1997</v>
      </c>
      <c r="C42" s="1">
        <v>5831.8</v>
      </c>
      <c r="D42" s="1">
        <v>8703.5</v>
      </c>
    </row>
    <row r="43" spans="2:4" x14ac:dyDescent="0.35">
      <c r="B43" s="1">
        <v>1998</v>
      </c>
      <c r="C43" s="1">
        <v>6125.8</v>
      </c>
      <c r="D43" s="1">
        <v>9066.9</v>
      </c>
    </row>
    <row r="44" spans="2:4" x14ac:dyDescent="0.35">
      <c r="B44" s="1">
        <v>1999</v>
      </c>
      <c r="C44" s="1">
        <v>6438.6</v>
      </c>
      <c r="D44" s="1">
        <v>9470.2999999999993</v>
      </c>
    </row>
    <row r="45" spans="2:4" x14ac:dyDescent="0.35">
      <c r="B45" s="1">
        <v>2000</v>
      </c>
      <c r="C45" s="1">
        <v>6739.4</v>
      </c>
      <c r="D45" s="1">
        <v>9817</v>
      </c>
    </row>
    <row r="46" spans="2:4" x14ac:dyDescent="0.35">
      <c r="B46" s="1">
        <v>2001</v>
      </c>
      <c r="C46" s="1">
        <v>6910.4</v>
      </c>
      <c r="D46" s="1">
        <v>9890.7000000000007</v>
      </c>
    </row>
    <row r="47" spans="2:4" x14ac:dyDescent="0.35">
      <c r="B47" s="1">
        <v>2002</v>
      </c>
      <c r="C47" s="1">
        <v>7099.3</v>
      </c>
      <c r="D47" s="1">
        <v>10048.799999999999</v>
      </c>
    </row>
    <row r="48" spans="2:4" x14ac:dyDescent="0.35">
      <c r="B48" s="1">
        <v>2003</v>
      </c>
      <c r="C48" s="1">
        <v>7295.3</v>
      </c>
      <c r="D48" s="1">
        <v>10301</v>
      </c>
    </row>
    <row r="49" spans="2:4" x14ac:dyDescent="0.35">
      <c r="B49" s="1">
        <v>2004</v>
      </c>
      <c r="C49" s="1">
        <v>7577.1</v>
      </c>
      <c r="D49" s="1">
        <v>10703.5</v>
      </c>
    </row>
    <row r="50" spans="2:4" x14ac:dyDescent="0.35">
      <c r="B50" s="1">
        <v>2005</v>
      </c>
      <c r="C50" s="1">
        <v>7841.2</v>
      </c>
      <c r="D50" s="1">
        <v>11048.6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20"/>
  <sheetViews>
    <sheetView workbookViewId="0">
      <selection activeCell="F18" sqref="F18"/>
    </sheetView>
  </sheetViews>
  <sheetFormatPr defaultRowHeight="14.5" x14ac:dyDescent="0.35"/>
  <cols>
    <col min="1" max="1" width="3.6328125" customWidth="1"/>
    <col min="2" max="2" width="12.36328125" customWidth="1"/>
    <col min="3" max="3" width="16.6328125" customWidth="1"/>
    <col min="5" max="5" width="13.81640625" style="1" bestFit="1" customWidth="1"/>
    <col min="6" max="6" width="8.7265625" style="1"/>
  </cols>
  <sheetData>
    <row r="3" spans="2:6" x14ac:dyDescent="0.35">
      <c r="B3" s="4" t="s">
        <v>7</v>
      </c>
      <c r="C3" s="4" t="s">
        <v>8</v>
      </c>
      <c r="E3" s="3" t="s">
        <v>9</v>
      </c>
      <c r="F3" s="3" t="s">
        <v>10</v>
      </c>
    </row>
    <row r="4" spans="2:6" x14ac:dyDescent="0.35">
      <c r="B4" s="6">
        <v>0.55505052707495139</v>
      </c>
      <c r="C4" s="6">
        <v>0.26005524447790507</v>
      </c>
      <c r="E4" s="1">
        <v>18</v>
      </c>
      <c r="F4" s="1">
        <v>2600</v>
      </c>
    </row>
    <row r="5" spans="2:6" x14ac:dyDescent="0.35">
      <c r="B5" s="6">
        <v>0.78052588097777698</v>
      </c>
      <c r="C5" s="6">
        <v>0.21234105765105543</v>
      </c>
      <c r="E5" s="1">
        <v>22</v>
      </c>
      <c r="F5" s="1">
        <v>3400</v>
      </c>
    </row>
    <row r="6" spans="2:6" x14ac:dyDescent="0.35">
      <c r="B6" s="6">
        <v>0.70642976502289201</v>
      </c>
      <c r="C6" s="6">
        <v>0.20787808687240819</v>
      </c>
      <c r="E6" s="1">
        <v>1</v>
      </c>
      <c r="F6" s="1">
        <v>1300</v>
      </c>
    </row>
    <row r="7" spans="2:6" x14ac:dyDescent="0.35">
      <c r="B7" s="6">
        <v>0.84095443002735981</v>
      </c>
      <c r="C7" s="6">
        <v>0.29458807524082836</v>
      </c>
      <c r="E7" s="1">
        <v>21</v>
      </c>
      <c r="F7" s="1">
        <v>3400</v>
      </c>
    </row>
    <row r="8" spans="2:6" x14ac:dyDescent="0.35">
      <c r="B8" s="6">
        <v>0.14108713088903246</v>
      </c>
      <c r="C8" s="6">
        <v>0.11938040514331397</v>
      </c>
      <c r="E8" s="1">
        <v>0</v>
      </c>
      <c r="F8" s="1">
        <v>1300</v>
      </c>
    </row>
    <row r="9" spans="2:6" x14ac:dyDescent="0.35">
      <c r="B9" s="6">
        <v>8.0124835583360476E-2</v>
      </c>
      <c r="C9" s="6">
        <v>0.2361079963592235</v>
      </c>
      <c r="E9" s="1">
        <v>11</v>
      </c>
      <c r="F9" s="1">
        <v>2600</v>
      </c>
    </row>
    <row r="10" spans="2:6" x14ac:dyDescent="0.35">
      <c r="B10" s="6">
        <v>0.31888884477713353</v>
      </c>
      <c r="C10" s="6">
        <v>0.29786814979859505</v>
      </c>
      <c r="E10" s="1">
        <v>4</v>
      </c>
      <c r="F10" s="1">
        <v>1300</v>
      </c>
    </row>
    <row r="11" spans="2:6" x14ac:dyDescent="0.35">
      <c r="B11" s="6">
        <v>0.64278233452682021</v>
      </c>
      <c r="C11" s="6">
        <v>0.18866650033038987</v>
      </c>
      <c r="E11" s="1">
        <v>30</v>
      </c>
      <c r="F11" s="1">
        <v>7000</v>
      </c>
    </row>
    <row r="12" spans="2:6" x14ac:dyDescent="0.35">
      <c r="B12" s="6">
        <v>0.25811614523230075</v>
      </c>
      <c r="C12" s="6">
        <v>0.33988389022931864</v>
      </c>
      <c r="E12" s="1">
        <v>38</v>
      </c>
      <c r="F12" s="1">
        <v>7000</v>
      </c>
    </row>
    <row r="13" spans="2:6" x14ac:dyDescent="0.35">
      <c r="B13" s="6">
        <v>0.5328634216613819</v>
      </c>
      <c r="C13" s="6">
        <v>0.30901539559910363</v>
      </c>
      <c r="E13" s="1">
        <v>33</v>
      </c>
      <c r="F13" s="1">
        <v>7000</v>
      </c>
    </row>
    <row r="14" spans="2:6" x14ac:dyDescent="0.35">
      <c r="B14" s="6">
        <v>0.12258764239773279</v>
      </c>
      <c r="C14" s="6">
        <v>6.8487242754791705E-2</v>
      </c>
      <c r="E14" s="1">
        <v>18</v>
      </c>
      <c r="F14" s="1">
        <v>2600</v>
      </c>
    </row>
    <row r="15" spans="2:6" x14ac:dyDescent="0.35">
      <c r="B15" s="6">
        <v>0.36888964602272023</v>
      </c>
      <c r="C15" s="6">
        <v>0.28590462631537655</v>
      </c>
      <c r="E15" s="1">
        <v>34</v>
      </c>
      <c r="F15" s="1">
        <v>7000</v>
      </c>
    </row>
    <row r="16" spans="2:6" x14ac:dyDescent="0.35">
      <c r="B16" s="6">
        <v>4.4144657982705171E-2</v>
      </c>
      <c r="C16" s="6">
        <v>0.1856575593155193</v>
      </c>
      <c r="E16" s="1">
        <v>15</v>
      </c>
      <c r="F16" s="1">
        <v>2600</v>
      </c>
    </row>
    <row r="17" spans="2:6" x14ac:dyDescent="0.35">
      <c r="B17" s="6">
        <v>0.63463585223724928</v>
      </c>
      <c r="C17" s="6">
        <v>0.25365896082099881</v>
      </c>
      <c r="E17" s="1">
        <v>3</v>
      </c>
      <c r="F17" s="1">
        <v>1300</v>
      </c>
    </row>
    <row r="18" spans="2:6" x14ac:dyDescent="0.35">
      <c r="B18" s="6">
        <v>0.9002675886408974</v>
      </c>
      <c r="C18" s="6">
        <v>0.38999429454862061</v>
      </c>
      <c r="E18" s="1">
        <v>25</v>
      </c>
      <c r="F18" s="1">
        <v>3400</v>
      </c>
    </row>
    <row r="19" spans="2:6" x14ac:dyDescent="0.35">
      <c r="B19" s="6">
        <v>0.80060589592081166</v>
      </c>
      <c r="C19" s="6">
        <v>0.34654226996622706</v>
      </c>
      <c r="E19" s="1">
        <v>18</v>
      </c>
      <c r="F19" s="1">
        <v>2600</v>
      </c>
    </row>
    <row r="20" spans="2:6" x14ac:dyDescent="0.35">
      <c r="B20" s="6">
        <v>0.35416842752813882</v>
      </c>
      <c r="C20" s="6">
        <v>0.21058886671304317</v>
      </c>
      <c r="E20" s="1">
        <v>26</v>
      </c>
      <c r="F20" s="1">
        <v>7000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7"/>
  <sheetViews>
    <sheetView zoomScale="70" zoomScaleNormal="70" workbookViewId="0">
      <selection activeCell="E12" sqref="E12"/>
    </sheetView>
  </sheetViews>
  <sheetFormatPr defaultRowHeight="14.5" x14ac:dyDescent="0.35"/>
  <cols>
    <col min="1" max="1" width="3.36328125" customWidth="1"/>
    <col min="2" max="3" width="8.7265625" style="19"/>
  </cols>
  <sheetData>
    <row r="3" spans="2:3" x14ac:dyDescent="0.35">
      <c r="B3" s="22" t="s">
        <v>1</v>
      </c>
      <c r="C3" s="22" t="s">
        <v>0</v>
      </c>
    </row>
    <row r="4" spans="2:3" x14ac:dyDescent="0.35">
      <c r="B4" s="19">
        <f ca="1">RANDBETWEEN(50,100)+RAND()</f>
        <v>75.125049179588544</v>
      </c>
      <c r="C4" s="19">
        <f ca="1">RANDBETWEEN(110,220)+RAND()</f>
        <v>189.73359404284082</v>
      </c>
    </row>
    <row r="5" spans="2:3" x14ac:dyDescent="0.35">
      <c r="B5" s="19">
        <f t="shared" ref="B5:B57" ca="1" si="0">RANDBETWEEN(50,100)+RAND()</f>
        <v>54.793840417326763</v>
      </c>
      <c r="C5" s="19">
        <f t="shared" ref="C5:C57" ca="1" si="1">RANDBETWEEN(110,220)+RAND()</f>
        <v>132.05753227491067</v>
      </c>
    </row>
    <row r="6" spans="2:3" x14ac:dyDescent="0.35">
      <c r="B6" s="19">
        <f t="shared" ca="1" si="0"/>
        <v>60.662504369304699</v>
      </c>
      <c r="C6" s="19">
        <f t="shared" ca="1" si="1"/>
        <v>195.33226702229285</v>
      </c>
    </row>
    <row r="7" spans="2:3" x14ac:dyDescent="0.35">
      <c r="B7" s="19">
        <f t="shared" ca="1" si="0"/>
        <v>58.20381422200866</v>
      </c>
      <c r="C7" s="19">
        <f t="shared" ca="1" si="1"/>
        <v>184.87407650460474</v>
      </c>
    </row>
    <row r="8" spans="2:3" x14ac:dyDescent="0.35">
      <c r="B8" s="19">
        <f t="shared" ca="1" si="0"/>
        <v>72.632259992504757</v>
      </c>
      <c r="C8" s="19">
        <f t="shared" ca="1" si="1"/>
        <v>145.81469644809425</v>
      </c>
    </row>
    <row r="9" spans="2:3" x14ac:dyDescent="0.35">
      <c r="B9" s="19">
        <f t="shared" ca="1" si="0"/>
        <v>50.787589298761056</v>
      </c>
      <c r="C9" s="19">
        <f t="shared" ca="1" si="1"/>
        <v>180.22934132534562</v>
      </c>
    </row>
    <row r="10" spans="2:3" x14ac:dyDescent="0.35">
      <c r="B10" s="19">
        <f t="shared" ca="1" si="0"/>
        <v>92.191185910108388</v>
      </c>
      <c r="C10" s="19">
        <f t="shared" ca="1" si="1"/>
        <v>120.13849812900966</v>
      </c>
    </row>
    <row r="11" spans="2:3" x14ac:dyDescent="0.35">
      <c r="B11" s="19">
        <f t="shared" ca="1" si="0"/>
        <v>59.521664912229603</v>
      </c>
      <c r="C11" s="19">
        <f t="shared" ca="1" si="1"/>
        <v>110.71721590450296</v>
      </c>
    </row>
    <row r="12" spans="2:3" x14ac:dyDescent="0.35">
      <c r="B12" s="19">
        <f t="shared" ca="1" si="0"/>
        <v>92.532041119446546</v>
      </c>
      <c r="C12" s="19">
        <f t="shared" ca="1" si="1"/>
        <v>120.36421855687463</v>
      </c>
    </row>
    <row r="13" spans="2:3" x14ac:dyDescent="0.35">
      <c r="B13" s="19">
        <f t="shared" ca="1" si="0"/>
        <v>79.958472790745702</v>
      </c>
      <c r="C13" s="19">
        <f t="shared" ca="1" si="1"/>
        <v>188.32108142905005</v>
      </c>
    </row>
    <row r="14" spans="2:3" x14ac:dyDescent="0.35">
      <c r="B14" s="19">
        <f t="shared" ca="1" si="0"/>
        <v>98.00448717987976</v>
      </c>
      <c r="C14" s="19">
        <f t="shared" ca="1" si="1"/>
        <v>176.95545161496179</v>
      </c>
    </row>
    <row r="15" spans="2:3" x14ac:dyDescent="0.35">
      <c r="B15" s="19">
        <f t="shared" ca="1" si="0"/>
        <v>76.460575272012136</v>
      </c>
      <c r="C15" s="19">
        <f t="shared" ca="1" si="1"/>
        <v>214.27926694613535</v>
      </c>
    </row>
    <row r="16" spans="2:3" x14ac:dyDescent="0.35">
      <c r="B16" s="19">
        <f t="shared" ca="1" si="0"/>
        <v>88.392930504913878</v>
      </c>
      <c r="C16" s="19">
        <f t="shared" ca="1" si="1"/>
        <v>139.17095870740869</v>
      </c>
    </row>
    <row r="17" spans="2:3" x14ac:dyDescent="0.35">
      <c r="B17" s="19">
        <f t="shared" ca="1" si="0"/>
        <v>77.077002284136142</v>
      </c>
      <c r="C17" s="19">
        <f t="shared" ca="1" si="1"/>
        <v>178.88554676214565</v>
      </c>
    </row>
    <row r="18" spans="2:3" x14ac:dyDescent="0.35">
      <c r="B18" s="19">
        <f t="shared" ca="1" si="0"/>
        <v>83.606296231389777</v>
      </c>
      <c r="C18" s="19">
        <f t="shared" ca="1" si="1"/>
        <v>213.46239666052031</v>
      </c>
    </row>
    <row r="19" spans="2:3" x14ac:dyDescent="0.35">
      <c r="B19" s="19">
        <f t="shared" ca="1" si="0"/>
        <v>78.972449459642064</v>
      </c>
      <c r="C19" s="19">
        <f t="shared" ca="1" si="1"/>
        <v>169.27129180623578</v>
      </c>
    </row>
    <row r="20" spans="2:3" x14ac:dyDescent="0.35">
      <c r="B20" s="19">
        <f t="shared" ca="1" si="0"/>
        <v>89.585790701833659</v>
      </c>
      <c r="C20" s="19">
        <f t="shared" ca="1" si="1"/>
        <v>208.1944017726936</v>
      </c>
    </row>
    <row r="21" spans="2:3" x14ac:dyDescent="0.35">
      <c r="B21" s="19">
        <f t="shared" ca="1" si="0"/>
        <v>68.357252487506685</v>
      </c>
      <c r="C21" s="19">
        <f t="shared" ca="1" si="1"/>
        <v>175.03651181036398</v>
      </c>
    </row>
    <row r="22" spans="2:3" x14ac:dyDescent="0.35">
      <c r="B22" s="19">
        <f t="shared" ca="1" si="0"/>
        <v>95.309604265109698</v>
      </c>
      <c r="C22" s="19">
        <f t="shared" ca="1" si="1"/>
        <v>140.09305584525447</v>
      </c>
    </row>
    <row r="23" spans="2:3" x14ac:dyDescent="0.35">
      <c r="B23" s="19">
        <f t="shared" ca="1" si="0"/>
        <v>90.683475925405915</v>
      </c>
      <c r="C23" s="19">
        <f t="shared" ca="1" si="1"/>
        <v>130.5494289968411</v>
      </c>
    </row>
    <row r="24" spans="2:3" x14ac:dyDescent="0.35">
      <c r="B24" s="19">
        <f t="shared" ca="1" si="0"/>
        <v>62.725870526182305</v>
      </c>
      <c r="C24" s="19">
        <f t="shared" ca="1" si="1"/>
        <v>161.57865704748454</v>
      </c>
    </row>
    <row r="25" spans="2:3" x14ac:dyDescent="0.35">
      <c r="B25" s="19">
        <f t="shared" ca="1" si="0"/>
        <v>62.549359486296773</v>
      </c>
      <c r="C25" s="19">
        <f t="shared" ca="1" si="1"/>
        <v>169.03888018060181</v>
      </c>
    </row>
    <row r="26" spans="2:3" x14ac:dyDescent="0.35">
      <c r="B26" s="19">
        <f t="shared" ca="1" si="0"/>
        <v>84.700933320385587</v>
      </c>
      <c r="C26" s="19">
        <f t="shared" ca="1" si="1"/>
        <v>189.66089263324949</v>
      </c>
    </row>
    <row r="27" spans="2:3" x14ac:dyDescent="0.35">
      <c r="B27" s="19">
        <f t="shared" ca="1" si="0"/>
        <v>65.049910410854196</v>
      </c>
      <c r="C27" s="19">
        <f t="shared" ca="1" si="1"/>
        <v>208.44089773300999</v>
      </c>
    </row>
    <row r="28" spans="2:3" x14ac:dyDescent="0.35">
      <c r="B28" s="19">
        <f t="shared" ca="1" si="0"/>
        <v>79.026740663639245</v>
      </c>
      <c r="C28" s="19">
        <f t="shared" ca="1" si="1"/>
        <v>207.51533845288807</v>
      </c>
    </row>
    <row r="29" spans="2:3" x14ac:dyDescent="0.35">
      <c r="B29" s="19">
        <f t="shared" ca="1" si="0"/>
        <v>56.637916458884526</v>
      </c>
      <c r="C29" s="19">
        <f t="shared" ca="1" si="1"/>
        <v>126.64833576642211</v>
      </c>
    </row>
    <row r="30" spans="2:3" x14ac:dyDescent="0.35">
      <c r="B30" s="19">
        <f t="shared" ca="1" si="0"/>
        <v>57.405854912827891</v>
      </c>
      <c r="C30" s="19">
        <f t="shared" ca="1" si="1"/>
        <v>184.33379002632287</v>
      </c>
    </row>
    <row r="31" spans="2:3" x14ac:dyDescent="0.35">
      <c r="B31" s="19">
        <f t="shared" ca="1" si="0"/>
        <v>92.573047368400921</v>
      </c>
      <c r="C31" s="19">
        <f t="shared" ca="1" si="1"/>
        <v>117.69515531957757</v>
      </c>
    </row>
    <row r="32" spans="2:3" x14ac:dyDescent="0.35">
      <c r="B32" s="19">
        <f t="shared" ca="1" si="0"/>
        <v>67.711021147032085</v>
      </c>
      <c r="C32" s="19">
        <f t="shared" ca="1" si="1"/>
        <v>132.23859781377101</v>
      </c>
    </row>
    <row r="33" spans="2:3" x14ac:dyDescent="0.35">
      <c r="B33" s="19">
        <f t="shared" ca="1" si="0"/>
        <v>64.846962052047445</v>
      </c>
      <c r="C33" s="19">
        <f t="shared" ca="1" si="1"/>
        <v>180.20365526152051</v>
      </c>
    </row>
    <row r="34" spans="2:3" x14ac:dyDescent="0.35">
      <c r="B34" s="19">
        <f t="shared" ca="1" si="0"/>
        <v>81.295466444319899</v>
      </c>
      <c r="C34" s="19">
        <f t="shared" ca="1" si="1"/>
        <v>216.56674709917698</v>
      </c>
    </row>
    <row r="35" spans="2:3" x14ac:dyDescent="0.35">
      <c r="B35" s="19">
        <f t="shared" ca="1" si="0"/>
        <v>64.746212948406665</v>
      </c>
      <c r="C35" s="19">
        <f t="shared" ca="1" si="1"/>
        <v>173.48539973952245</v>
      </c>
    </row>
    <row r="36" spans="2:3" x14ac:dyDescent="0.35">
      <c r="B36" s="19">
        <f t="shared" ca="1" si="0"/>
        <v>69.449232970732083</v>
      </c>
      <c r="C36" s="19">
        <f t="shared" ca="1" si="1"/>
        <v>120.64925976886317</v>
      </c>
    </row>
    <row r="37" spans="2:3" x14ac:dyDescent="0.35">
      <c r="B37" s="19">
        <f t="shared" ca="1" si="0"/>
        <v>64.025968298658697</v>
      </c>
      <c r="C37" s="19">
        <f t="shared" ca="1" si="1"/>
        <v>219.67824658883538</v>
      </c>
    </row>
    <row r="38" spans="2:3" x14ac:dyDescent="0.35">
      <c r="B38" s="19">
        <f t="shared" ca="1" si="0"/>
        <v>66.27820295014493</v>
      </c>
      <c r="C38" s="19">
        <f t="shared" ca="1" si="1"/>
        <v>131.75019347809851</v>
      </c>
    </row>
    <row r="39" spans="2:3" x14ac:dyDescent="0.35">
      <c r="B39" s="19">
        <f t="shared" ca="1" si="0"/>
        <v>59.959709927144047</v>
      </c>
      <c r="C39" s="19">
        <f t="shared" ca="1" si="1"/>
        <v>194.80078883729286</v>
      </c>
    </row>
    <row r="40" spans="2:3" x14ac:dyDescent="0.35">
      <c r="B40" s="19">
        <f t="shared" ca="1" si="0"/>
        <v>92.932573878847208</v>
      </c>
      <c r="C40" s="19">
        <f t="shared" ca="1" si="1"/>
        <v>118.12305737269415</v>
      </c>
    </row>
    <row r="41" spans="2:3" x14ac:dyDescent="0.35">
      <c r="B41" s="19">
        <f t="shared" ca="1" si="0"/>
        <v>88.380229280397955</v>
      </c>
      <c r="C41" s="19">
        <f t="shared" ca="1" si="1"/>
        <v>203.70347937557491</v>
      </c>
    </row>
    <row r="42" spans="2:3" x14ac:dyDescent="0.35">
      <c r="B42" s="19">
        <f t="shared" ca="1" si="0"/>
        <v>59.903689555916166</v>
      </c>
      <c r="C42" s="19">
        <f t="shared" ca="1" si="1"/>
        <v>138.35653746992688</v>
      </c>
    </row>
    <row r="43" spans="2:3" x14ac:dyDescent="0.35">
      <c r="B43" s="19">
        <f t="shared" ca="1" si="0"/>
        <v>63.422869767021794</v>
      </c>
      <c r="C43" s="19">
        <f t="shared" ca="1" si="1"/>
        <v>126.2804572526076</v>
      </c>
    </row>
    <row r="44" spans="2:3" x14ac:dyDescent="0.35">
      <c r="B44" s="19">
        <f t="shared" ca="1" si="0"/>
        <v>97.01436524106667</v>
      </c>
      <c r="C44" s="19">
        <f t="shared" ca="1" si="1"/>
        <v>130.64676895655811</v>
      </c>
    </row>
    <row r="45" spans="2:3" x14ac:dyDescent="0.35">
      <c r="B45" s="19">
        <f t="shared" ca="1" si="0"/>
        <v>52.388703489894624</v>
      </c>
      <c r="C45" s="19">
        <f t="shared" ca="1" si="1"/>
        <v>181.38951898650137</v>
      </c>
    </row>
    <row r="46" spans="2:3" x14ac:dyDescent="0.35">
      <c r="B46" s="19">
        <f t="shared" ca="1" si="0"/>
        <v>53.184586923021534</v>
      </c>
      <c r="C46" s="19">
        <f t="shared" ca="1" si="1"/>
        <v>117.52807946918739</v>
      </c>
    </row>
    <row r="47" spans="2:3" x14ac:dyDescent="0.35">
      <c r="B47" s="19">
        <f t="shared" ca="1" si="0"/>
        <v>96.559644608142861</v>
      </c>
      <c r="C47" s="19">
        <f t="shared" ca="1" si="1"/>
        <v>145.08065439962434</v>
      </c>
    </row>
    <row r="48" spans="2:3" x14ac:dyDescent="0.35">
      <c r="B48" s="19">
        <f t="shared" ca="1" si="0"/>
        <v>89.401690326353972</v>
      </c>
      <c r="C48" s="19">
        <f t="shared" ca="1" si="1"/>
        <v>176.31542357632875</v>
      </c>
    </row>
    <row r="49" spans="2:3" x14ac:dyDescent="0.35">
      <c r="B49" s="19">
        <f t="shared" ca="1" si="0"/>
        <v>56.452827815272173</v>
      </c>
      <c r="C49" s="19">
        <f t="shared" ca="1" si="1"/>
        <v>198.53654743230379</v>
      </c>
    </row>
    <row r="50" spans="2:3" x14ac:dyDescent="0.35">
      <c r="B50" s="19">
        <f t="shared" ca="1" si="0"/>
        <v>76.004246096762515</v>
      </c>
      <c r="C50" s="19">
        <f t="shared" ca="1" si="1"/>
        <v>220.13674947143824</v>
      </c>
    </row>
    <row r="51" spans="2:3" x14ac:dyDescent="0.35">
      <c r="B51" s="19">
        <f t="shared" ca="1" si="0"/>
        <v>55.328161515736838</v>
      </c>
      <c r="C51" s="19">
        <f t="shared" ca="1" si="1"/>
        <v>149.14204452474783</v>
      </c>
    </row>
    <row r="52" spans="2:3" x14ac:dyDescent="0.35">
      <c r="B52" s="19">
        <f t="shared" ca="1" si="0"/>
        <v>56.410721821986243</v>
      </c>
      <c r="C52" s="19">
        <f t="shared" ca="1" si="1"/>
        <v>174.46439956591098</v>
      </c>
    </row>
    <row r="53" spans="2:3" x14ac:dyDescent="0.35">
      <c r="B53" s="19">
        <f t="shared" ca="1" si="0"/>
        <v>60.962184696238339</v>
      </c>
      <c r="C53" s="19">
        <f t="shared" ca="1" si="1"/>
        <v>188.28307815999261</v>
      </c>
    </row>
    <row r="54" spans="2:3" x14ac:dyDescent="0.35">
      <c r="B54" s="19">
        <f t="shared" ca="1" si="0"/>
        <v>95.846796385318669</v>
      </c>
      <c r="C54" s="19">
        <f t="shared" ca="1" si="1"/>
        <v>113.50508637973277</v>
      </c>
    </row>
    <row r="55" spans="2:3" x14ac:dyDescent="0.35">
      <c r="B55" s="19">
        <f t="shared" ca="1" si="0"/>
        <v>74.070777400287142</v>
      </c>
      <c r="C55" s="19">
        <f t="shared" ca="1" si="1"/>
        <v>126.37469690321819</v>
      </c>
    </row>
    <row r="56" spans="2:3" x14ac:dyDescent="0.35">
      <c r="B56" s="19">
        <f t="shared" ca="1" si="0"/>
        <v>83.537293123224387</v>
      </c>
      <c r="C56" s="19">
        <f t="shared" ca="1" si="1"/>
        <v>195.52688772834418</v>
      </c>
    </row>
    <row r="57" spans="2:3" x14ac:dyDescent="0.35">
      <c r="B57" s="19">
        <f t="shared" ca="1" si="0"/>
        <v>85.272725324346212</v>
      </c>
      <c r="C57" s="19">
        <f t="shared" ca="1" si="1"/>
        <v>185.09501203360034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86"/>
  <sheetViews>
    <sheetView workbookViewId="0">
      <selection activeCell="E18" sqref="E18"/>
    </sheetView>
  </sheetViews>
  <sheetFormatPr defaultRowHeight="14.5" x14ac:dyDescent="0.35"/>
  <cols>
    <col min="1" max="1" width="4.1796875" customWidth="1"/>
    <col min="2" max="2" width="8.81640625" style="1" customWidth="1"/>
    <col min="3" max="3" width="8.7265625" style="1"/>
  </cols>
  <sheetData>
    <row r="3" spans="2:3" x14ac:dyDescent="0.35">
      <c r="B3" s="2" t="s">
        <v>56</v>
      </c>
      <c r="C3" s="2" t="s">
        <v>57</v>
      </c>
    </row>
    <row r="4" spans="2:3" x14ac:dyDescent="0.35">
      <c r="B4" s="19">
        <v>26.955878329588437</v>
      </c>
      <c r="C4" s="19">
        <v>23.835408207527948</v>
      </c>
    </row>
    <row r="5" spans="2:3" x14ac:dyDescent="0.35">
      <c r="B5" s="19">
        <v>34.553277379520331</v>
      </c>
      <c r="C5" s="19">
        <v>83.072318005263398</v>
      </c>
    </row>
    <row r="6" spans="2:3" x14ac:dyDescent="0.35">
      <c r="B6" s="19">
        <v>5.1254578714261578</v>
      </c>
      <c r="C6" s="19">
        <v>23.326934924483929</v>
      </c>
    </row>
    <row r="7" spans="2:3" x14ac:dyDescent="0.35">
      <c r="B7" s="19">
        <v>53.216106548146918</v>
      </c>
      <c r="C7" s="19">
        <v>56.773604672277635</v>
      </c>
    </row>
    <row r="8" spans="2:3" x14ac:dyDescent="0.35">
      <c r="B8" s="19">
        <v>0.46504590343958929</v>
      </c>
      <c r="C8" s="19">
        <v>53.727513261690667</v>
      </c>
    </row>
    <row r="9" spans="2:3" x14ac:dyDescent="0.35">
      <c r="B9" s="19">
        <v>40.394730182337334</v>
      </c>
      <c r="C9" s="19">
        <v>45.292090473440545</v>
      </c>
    </row>
    <row r="10" spans="2:3" x14ac:dyDescent="0.35">
      <c r="B10" s="19">
        <v>38.297640337054759</v>
      </c>
      <c r="C10" s="19">
        <v>26.938858653018617</v>
      </c>
    </row>
    <row r="11" spans="2:3" x14ac:dyDescent="0.35">
      <c r="B11" s="19">
        <v>2.3505148414807051</v>
      </c>
      <c r="C11" s="19">
        <v>49.592447556282046</v>
      </c>
    </row>
    <row r="12" spans="2:3" x14ac:dyDescent="0.35">
      <c r="B12" s="19">
        <v>28.731021428923189</v>
      </c>
      <c r="C12" s="19">
        <v>19.769492275234246</v>
      </c>
    </row>
    <row r="13" spans="2:3" x14ac:dyDescent="0.35">
      <c r="B13" s="19">
        <v>4.8349901999814122</v>
      </c>
      <c r="C13" s="19">
        <v>13.251894502636532</v>
      </c>
    </row>
    <row r="14" spans="2:3" x14ac:dyDescent="0.35">
      <c r="B14" s="19">
        <v>32.848637461313537</v>
      </c>
      <c r="C14" s="19">
        <v>6.6665052466905266</v>
      </c>
    </row>
    <row r="15" spans="2:3" x14ac:dyDescent="0.35">
      <c r="B15" s="19">
        <v>10.696253761045144</v>
      </c>
      <c r="C15" s="19">
        <v>50.18263867015316</v>
      </c>
    </row>
    <row r="16" spans="2:3" x14ac:dyDescent="0.35">
      <c r="B16" s="19">
        <v>27.827644861511043</v>
      </c>
      <c r="C16" s="19">
        <v>62.610493497969308</v>
      </c>
    </row>
    <row r="17" spans="2:3" x14ac:dyDescent="0.35">
      <c r="B17" s="19">
        <v>44.377620807797435</v>
      </c>
      <c r="C17" s="19">
        <v>52.1896843507105</v>
      </c>
    </row>
    <row r="18" spans="2:3" x14ac:dyDescent="0.35">
      <c r="B18" s="19">
        <v>11.877515998314383</v>
      </c>
      <c r="C18" s="19">
        <v>30.550617091680547</v>
      </c>
    </row>
    <row r="19" spans="2:3" x14ac:dyDescent="0.35">
      <c r="B19" s="19">
        <v>21.832026753632892</v>
      </c>
      <c r="C19" s="19">
        <v>15.552621886804927</v>
      </c>
    </row>
    <row r="20" spans="2:3" x14ac:dyDescent="0.35">
      <c r="B20" s="19">
        <v>37.526276873498951</v>
      </c>
      <c r="C20" s="19">
        <v>37.260464009285009</v>
      </c>
    </row>
    <row r="21" spans="2:3" x14ac:dyDescent="0.35">
      <c r="B21" s="19">
        <v>43.728856484020802</v>
      </c>
      <c r="C21" s="19">
        <v>34.330007618321822</v>
      </c>
    </row>
    <row r="22" spans="2:3" x14ac:dyDescent="0.35">
      <c r="B22" s="19">
        <v>17.09063597114886</v>
      </c>
      <c r="C22" s="19">
        <v>4.0376276528249004</v>
      </c>
    </row>
    <row r="23" spans="2:3" x14ac:dyDescent="0.35">
      <c r="B23" s="19">
        <v>57.440244569049504</v>
      </c>
      <c r="C23" s="19">
        <v>38.384577697386916</v>
      </c>
    </row>
    <row r="24" spans="2:3" x14ac:dyDescent="0.35">
      <c r="B24" s="19">
        <v>46.634686421759596</v>
      </c>
      <c r="C24" s="19">
        <v>15.271474629984263</v>
      </c>
    </row>
    <row r="25" spans="2:3" x14ac:dyDescent="0.35">
      <c r="B25" s="19">
        <v>18.125035895922146</v>
      </c>
      <c r="C25" s="19">
        <v>56.106598965531767</v>
      </c>
    </row>
    <row r="26" spans="2:3" x14ac:dyDescent="0.35">
      <c r="B26" s="19">
        <v>48.240599169883666</v>
      </c>
      <c r="C26" s="19">
        <v>76.098893773355513</v>
      </c>
    </row>
    <row r="27" spans="2:3" x14ac:dyDescent="0.35">
      <c r="B27" s="19">
        <v>1.4120322346856478</v>
      </c>
      <c r="C27" s="19">
        <v>67.486892210108849</v>
      </c>
    </row>
    <row r="28" spans="2:3" x14ac:dyDescent="0.35">
      <c r="B28" s="19">
        <v>90.599833596440732</v>
      </c>
      <c r="C28" s="19">
        <v>4.5426566351066384</v>
      </c>
    </row>
    <row r="29" spans="2:3" x14ac:dyDescent="0.35">
      <c r="B29" s="19">
        <v>83.821547251100071</v>
      </c>
      <c r="C29" s="19">
        <v>26.588689255508974</v>
      </c>
    </row>
    <row r="30" spans="2:3" x14ac:dyDescent="0.35">
      <c r="B30" s="19">
        <v>28.859987757669106</v>
      </c>
      <c r="C30" s="19">
        <v>54.943864860065162</v>
      </c>
    </row>
    <row r="31" spans="2:3" x14ac:dyDescent="0.35">
      <c r="B31" s="19">
        <v>51.225721015315095</v>
      </c>
      <c r="C31" s="19">
        <v>28.031318198673642</v>
      </c>
    </row>
    <row r="32" spans="2:3" x14ac:dyDescent="0.35">
      <c r="B32" s="19">
        <v>36.881849935469056</v>
      </c>
      <c r="C32" s="19">
        <v>28.683943826205578</v>
      </c>
    </row>
    <row r="33" spans="2:3" x14ac:dyDescent="0.35">
      <c r="B33" s="19">
        <v>25.190271022967369</v>
      </c>
      <c r="C33" s="19">
        <v>59.875690170611243</v>
      </c>
    </row>
    <row r="34" spans="2:3" x14ac:dyDescent="0.35">
      <c r="B34" s="19">
        <v>28.740620662784242</v>
      </c>
      <c r="C34" s="19">
        <v>73.374705988047992</v>
      </c>
    </row>
    <row r="35" spans="2:3" x14ac:dyDescent="0.35">
      <c r="B35" s="19">
        <v>38.837466284583691</v>
      </c>
      <c r="C35" s="19">
        <v>13.538907755426495</v>
      </c>
    </row>
    <row r="36" spans="2:3" x14ac:dyDescent="0.35">
      <c r="B36" s="19">
        <v>65.42908693853397</v>
      </c>
      <c r="C36" s="19">
        <v>59.557436842722424</v>
      </c>
    </row>
    <row r="37" spans="2:3" x14ac:dyDescent="0.35">
      <c r="B37" s="19">
        <v>15.945916421731351</v>
      </c>
      <c r="C37" s="19">
        <v>55.087903066766067</v>
      </c>
    </row>
    <row r="38" spans="2:3" x14ac:dyDescent="0.35">
      <c r="B38" s="19">
        <v>2.2204166255119535</v>
      </c>
      <c r="C38" s="19">
        <v>0.67285245535645966</v>
      </c>
    </row>
    <row r="39" spans="2:3" x14ac:dyDescent="0.35">
      <c r="B39" s="19">
        <v>44.352488099092845</v>
      </c>
      <c r="C39" s="19">
        <v>17.378709498300367</v>
      </c>
    </row>
    <row r="40" spans="2:3" x14ac:dyDescent="0.35">
      <c r="B40" s="19">
        <v>47.500512897081769</v>
      </c>
      <c r="C40" s="19">
        <v>30.184523432449989</v>
      </c>
    </row>
    <row r="41" spans="2:3" x14ac:dyDescent="0.35">
      <c r="B41" s="19">
        <v>51.831254443092014</v>
      </c>
      <c r="C41" s="19">
        <v>5.9386239264041443</v>
      </c>
    </row>
    <row r="42" spans="2:3" x14ac:dyDescent="0.35">
      <c r="B42" s="19">
        <v>0.63767494140433456</v>
      </c>
      <c r="C42" s="19">
        <v>51.974487362450688</v>
      </c>
    </row>
    <row r="43" spans="2:3" x14ac:dyDescent="0.35">
      <c r="B43" s="19">
        <v>19.55754194754239</v>
      </c>
      <c r="C43" s="19">
        <v>63.719011939775989</v>
      </c>
    </row>
    <row r="44" spans="2:3" x14ac:dyDescent="0.35">
      <c r="B44" s="19">
        <v>23.564385723419218</v>
      </c>
      <c r="C44" s="19">
        <v>49.041214532364855</v>
      </c>
    </row>
    <row r="45" spans="2:3" x14ac:dyDescent="0.35">
      <c r="B45" s="19">
        <v>2.5259589284428499</v>
      </c>
      <c r="C45" s="19">
        <v>22.933140430514868</v>
      </c>
    </row>
    <row r="46" spans="2:3" x14ac:dyDescent="0.35">
      <c r="B46" s="19">
        <v>62.106588409299938</v>
      </c>
      <c r="C46" s="19">
        <v>7.5737037025708993</v>
      </c>
    </row>
    <row r="47" spans="2:3" x14ac:dyDescent="0.35">
      <c r="B47" s="19">
        <v>33.322054337057622</v>
      </c>
      <c r="C47" s="19">
        <v>29.477896525299172</v>
      </c>
    </row>
    <row r="48" spans="2:3" x14ac:dyDescent="0.35">
      <c r="B48" s="19">
        <v>23.401449764360166</v>
      </c>
      <c r="C48" s="19">
        <v>19.622045077860768</v>
      </c>
    </row>
    <row r="49" spans="2:3" x14ac:dyDescent="0.35">
      <c r="B49" s="19">
        <v>62.45962822744692</v>
      </c>
      <c r="C49" s="19">
        <v>39.962071239536286</v>
      </c>
    </row>
    <row r="50" spans="2:3" x14ac:dyDescent="0.35">
      <c r="B50" s="19">
        <v>8.6644753479473824</v>
      </c>
      <c r="C50" s="19">
        <v>3.3392775620019215</v>
      </c>
    </row>
    <row r="51" spans="2:3" x14ac:dyDescent="0.35">
      <c r="B51" s="19">
        <v>22.599036141522269</v>
      </c>
      <c r="C51" s="19">
        <v>24.587321722399032</v>
      </c>
    </row>
    <row r="52" spans="2:3" x14ac:dyDescent="0.35">
      <c r="B52" s="19">
        <v>76.645743266124711</v>
      </c>
      <c r="C52" s="19">
        <v>28.860320142314858</v>
      </c>
    </row>
    <row r="53" spans="2:3" x14ac:dyDescent="0.35">
      <c r="B53" s="19">
        <v>27.010060110374688</v>
      </c>
      <c r="C53" s="19">
        <v>15.303741029615169</v>
      </c>
    </row>
    <row r="54" spans="2:3" x14ac:dyDescent="0.35">
      <c r="B54" s="19">
        <v>25.358283876143368</v>
      </c>
      <c r="C54" s="19">
        <v>69.792119614086147</v>
      </c>
    </row>
    <row r="55" spans="2:3" x14ac:dyDescent="0.35">
      <c r="B55" s="19">
        <v>22.888190590921006</v>
      </c>
      <c r="C55" s="19">
        <v>28.442784285950214</v>
      </c>
    </row>
    <row r="56" spans="2:3" x14ac:dyDescent="0.35">
      <c r="B56" s="19">
        <v>50.734823601101631</v>
      </c>
      <c r="C56" s="19">
        <v>5.9749735289830141</v>
      </c>
    </row>
    <row r="57" spans="2:3" x14ac:dyDescent="0.35">
      <c r="B57" s="19">
        <v>43.15964658592241</v>
      </c>
      <c r="C57" s="19">
        <v>43.208113197377571</v>
      </c>
    </row>
    <row r="58" spans="2:3" x14ac:dyDescent="0.35">
      <c r="B58" s="19">
        <v>1.5078727040565454</v>
      </c>
      <c r="C58" s="19">
        <v>9.7268708004948454</v>
      </c>
    </row>
    <row r="59" spans="2:3" x14ac:dyDescent="0.35">
      <c r="B59" s="19">
        <v>68.593746233017868</v>
      </c>
      <c r="C59" s="19">
        <v>12.220782109007546</v>
      </c>
    </row>
    <row r="60" spans="2:3" x14ac:dyDescent="0.35">
      <c r="B60" s="19">
        <v>14.670767647469205</v>
      </c>
      <c r="C60" s="19">
        <v>42.902512678195038</v>
      </c>
    </row>
    <row r="61" spans="2:3" x14ac:dyDescent="0.35">
      <c r="B61" s="19">
        <v>39.301616667635969</v>
      </c>
      <c r="C61" s="19">
        <v>4.8880680115390227</v>
      </c>
    </row>
    <row r="62" spans="2:3" x14ac:dyDescent="0.35">
      <c r="B62" s="19">
        <v>51.708073191300343</v>
      </c>
      <c r="C62" s="19">
        <v>12.713976263828751</v>
      </c>
    </row>
    <row r="63" spans="2:3" x14ac:dyDescent="0.35">
      <c r="B63" s="19">
        <v>60.219827694491137</v>
      </c>
      <c r="C63" s="19">
        <v>26.743179162693831</v>
      </c>
    </row>
    <row r="64" spans="2:3" x14ac:dyDescent="0.35">
      <c r="B64" s="19">
        <v>49.721114161438472</v>
      </c>
      <c r="C64" s="19">
        <v>60.440838191350934</v>
      </c>
    </row>
    <row r="65" spans="2:3" x14ac:dyDescent="0.35">
      <c r="B65" s="19">
        <v>47.352103621234605</v>
      </c>
      <c r="C65" s="19">
        <v>4.14929884979421</v>
      </c>
    </row>
    <row r="66" spans="2:3" x14ac:dyDescent="0.35">
      <c r="B66" s="19">
        <v>25.933576112817796</v>
      </c>
      <c r="C66" s="19">
        <v>1.935869795492029</v>
      </c>
    </row>
    <row r="67" spans="2:3" x14ac:dyDescent="0.35">
      <c r="B67" s="19">
        <v>26.02735344166026</v>
      </c>
      <c r="C67" s="19">
        <v>26.226735553238623</v>
      </c>
    </row>
    <row r="68" spans="2:3" x14ac:dyDescent="0.35">
      <c r="B68" s="19">
        <v>7.225480117345497</v>
      </c>
      <c r="C68" s="19">
        <v>36.688535939464956</v>
      </c>
    </row>
    <row r="69" spans="2:3" x14ac:dyDescent="0.35">
      <c r="B69" s="19">
        <v>49.715404805341841</v>
      </c>
      <c r="C69" s="19">
        <v>25.993909118549681</v>
      </c>
    </row>
    <row r="70" spans="2:3" x14ac:dyDescent="0.35">
      <c r="B70" s="19">
        <v>19.222789465392641</v>
      </c>
      <c r="C70" s="19">
        <v>44.41021377458452</v>
      </c>
    </row>
    <row r="71" spans="2:3" x14ac:dyDescent="0.35">
      <c r="B71" s="19">
        <v>93.270360457130124</v>
      </c>
      <c r="C71" s="19">
        <v>72.937465411606027</v>
      </c>
    </row>
    <row r="72" spans="2:3" x14ac:dyDescent="0.35">
      <c r="B72" s="19">
        <v>1.3462461068394815</v>
      </c>
      <c r="C72" s="19">
        <v>24.876038474101762</v>
      </c>
    </row>
    <row r="73" spans="2:3" x14ac:dyDescent="0.35">
      <c r="B73" s="19">
        <v>27.347833426754217</v>
      </c>
      <c r="C73" s="19">
        <v>32.548000241880409</v>
      </c>
    </row>
    <row r="74" spans="2:3" x14ac:dyDescent="0.35">
      <c r="B74" s="19">
        <v>4.4806282011572005</v>
      </c>
      <c r="C74" s="19">
        <v>64.619824268266456</v>
      </c>
    </row>
    <row r="75" spans="2:3" x14ac:dyDescent="0.35">
      <c r="B75" s="19">
        <v>67.439966058783313</v>
      </c>
      <c r="C75" s="19">
        <v>62.541784056746145</v>
      </c>
    </row>
    <row r="76" spans="2:3" x14ac:dyDescent="0.35">
      <c r="B76" s="19">
        <v>31.876425663168021</v>
      </c>
      <c r="C76" s="19">
        <v>22.740481917887855</v>
      </c>
    </row>
    <row r="77" spans="2:3" x14ac:dyDescent="0.35">
      <c r="B77" s="19">
        <v>40.752502806205584</v>
      </c>
      <c r="C77" s="19">
        <v>28.673504118545956</v>
      </c>
    </row>
    <row r="78" spans="2:3" x14ac:dyDescent="0.35">
      <c r="B78" s="19">
        <v>30.123090147349075</v>
      </c>
      <c r="C78" s="19">
        <v>10.992837299414687</v>
      </c>
    </row>
    <row r="79" spans="2:3" x14ac:dyDescent="0.35">
      <c r="B79" s="19">
        <v>4.8345162238021899</v>
      </c>
      <c r="C79" s="19">
        <v>4.2037942790212446</v>
      </c>
    </row>
    <row r="80" spans="2:3" x14ac:dyDescent="0.35">
      <c r="B80" s="19">
        <v>23.587985539024888</v>
      </c>
      <c r="C80" s="19">
        <v>1.5394193576177391</v>
      </c>
    </row>
    <row r="81" spans="2:3" x14ac:dyDescent="0.35">
      <c r="B81" s="19">
        <v>39.745972630002214</v>
      </c>
      <c r="C81" s="19">
        <v>47.082645440201055</v>
      </c>
    </row>
    <row r="82" spans="2:3" x14ac:dyDescent="0.35">
      <c r="B82" s="19">
        <v>43.38618643105692</v>
      </c>
      <c r="C82" s="19">
        <v>31.858227282314324</v>
      </c>
    </row>
    <row r="83" spans="2:3" x14ac:dyDescent="0.35">
      <c r="B83" s="19">
        <v>31.652517487012123</v>
      </c>
      <c r="C83" s="19">
        <v>41.28898225420258</v>
      </c>
    </row>
    <row r="84" spans="2:3" x14ac:dyDescent="0.35">
      <c r="B84" s="19">
        <v>27.697475281111572</v>
      </c>
      <c r="C84" s="19">
        <v>23.493893555421462</v>
      </c>
    </row>
    <row r="85" spans="2:3" x14ac:dyDescent="0.35">
      <c r="B85" s="19">
        <v>73.346362669264039</v>
      </c>
      <c r="C85" s="19">
        <v>51.031532367695306</v>
      </c>
    </row>
    <row r="86" spans="2:3" x14ac:dyDescent="0.35">
      <c r="B86" s="19">
        <v>87.104723880393124</v>
      </c>
      <c r="C86" s="19">
        <v>47.068935061066263</v>
      </c>
    </row>
    <row r="87" spans="2:3" x14ac:dyDescent="0.35">
      <c r="B87" s="19">
        <v>23.262607809628552</v>
      </c>
      <c r="C87" s="19">
        <v>20.268383397394512</v>
      </c>
    </row>
    <row r="88" spans="2:3" x14ac:dyDescent="0.35">
      <c r="B88" s="19">
        <v>31.519511258423272</v>
      </c>
      <c r="C88" s="19">
        <v>30.164749239934334</v>
      </c>
    </row>
    <row r="89" spans="2:3" x14ac:dyDescent="0.35">
      <c r="B89" s="19">
        <v>47.778631786820355</v>
      </c>
      <c r="C89" s="19">
        <v>21.344971836838553</v>
      </c>
    </row>
    <row r="90" spans="2:3" x14ac:dyDescent="0.35">
      <c r="B90" s="19">
        <v>58.257624354499356</v>
      </c>
      <c r="C90" s="19">
        <v>40.120296355618741</v>
      </c>
    </row>
    <row r="91" spans="2:3" x14ac:dyDescent="0.35">
      <c r="B91" s="19">
        <v>13.908625326417591</v>
      </c>
      <c r="C91" s="19">
        <v>35.142035728949935</v>
      </c>
    </row>
    <row r="92" spans="2:3" x14ac:dyDescent="0.35">
      <c r="B92" s="19">
        <v>15.794849799454489</v>
      </c>
      <c r="C92" s="19">
        <v>14.126444638748719</v>
      </c>
    </row>
    <row r="93" spans="2:3" x14ac:dyDescent="0.35">
      <c r="B93" s="19">
        <v>65.309966804282226</v>
      </c>
      <c r="C93" s="19">
        <v>44.017894023803215</v>
      </c>
    </row>
    <row r="94" spans="2:3" x14ac:dyDescent="0.35">
      <c r="B94" s="19">
        <v>46.141548025447932</v>
      </c>
      <c r="C94" s="19">
        <v>15.992035497683039</v>
      </c>
    </row>
    <row r="95" spans="2:3" x14ac:dyDescent="0.35">
      <c r="B95" s="19">
        <v>32.355646757719114</v>
      </c>
      <c r="C95" s="19">
        <v>2.5702204958088575</v>
      </c>
    </row>
    <row r="96" spans="2:3" x14ac:dyDescent="0.35">
      <c r="B96" s="19">
        <v>16.966029811634602</v>
      </c>
      <c r="C96" s="19">
        <v>55.703430233158876</v>
      </c>
    </row>
    <row r="97" spans="2:3" x14ac:dyDescent="0.35">
      <c r="B97" s="19">
        <v>53.324338766699</v>
      </c>
      <c r="C97" s="19">
        <v>60.96363201148732</v>
      </c>
    </row>
    <row r="98" spans="2:3" x14ac:dyDescent="0.35">
      <c r="B98" s="19">
        <v>78.742474583809553</v>
      </c>
      <c r="C98" s="19">
        <v>53.623158383739828</v>
      </c>
    </row>
    <row r="99" spans="2:3" x14ac:dyDescent="0.35">
      <c r="B99" s="19">
        <v>96.278764356495699</v>
      </c>
      <c r="C99" s="19">
        <v>43.265249258673379</v>
      </c>
    </row>
    <row r="100" spans="2:3" x14ac:dyDescent="0.35">
      <c r="B100" s="19">
        <v>18.680877222409773</v>
      </c>
      <c r="C100" s="19">
        <v>4.861971606594782</v>
      </c>
    </row>
    <row r="101" spans="2:3" x14ac:dyDescent="0.35">
      <c r="B101" s="19">
        <v>2.9980442851857845</v>
      </c>
      <c r="C101" s="19">
        <v>33.307420225260763</v>
      </c>
    </row>
    <row r="102" spans="2:3" x14ac:dyDescent="0.35">
      <c r="B102" s="19">
        <v>22.077967484228385</v>
      </c>
      <c r="C102" s="19">
        <v>13.716960389081597</v>
      </c>
    </row>
    <row r="103" spans="2:3" x14ac:dyDescent="0.35">
      <c r="B103" s="19">
        <v>5.2069856512228796</v>
      </c>
      <c r="C103" s="19">
        <v>2.9436288516381786</v>
      </c>
    </row>
    <row r="104" spans="2:3" x14ac:dyDescent="0.35">
      <c r="B104" s="19">
        <v>6.7963150111966986</v>
      </c>
      <c r="C104" s="19">
        <v>33.446246212196691</v>
      </c>
    </row>
    <row r="105" spans="2:3" x14ac:dyDescent="0.35">
      <c r="B105" s="19">
        <v>47.526606724713581</v>
      </c>
      <c r="C105" s="19">
        <v>38.655480816325223</v>
      </c>
    </row>
    <row r="106" spans="2:3" x14ac:dyDescent="0.35">
      <c r="B106" s="19">
        <v>14.958587814042787</v>
      </c>
      <c r="C106" s="19">
        <v>49.567682708811077</v>
      </c>
    </row>
    <row r="107" spans="2:3" x14ac:dyDescent="0.35">
      <c r="B107" s="19">
        <v>0.98024293346349267</v>
      </c>
      <c r="C107" s="19">
        <v>48.737544457477078</v>
      </c>
    </row>
    <row r="108" spans="2:3" x14ac:dyDescent="0.35">
      <c r="B108" s="19">
        <v>1.9867301401031323</v>
      </c>
      <c r="C108" s="19">
        <v>47.340460658436641</v>
      </c>
    </row>
    <row r="109" spans="2:3" x14ac:dyDescent="0.35">
      <c r="B109" s="19">
        <v>30.130220370712316</v>
      </c>
      <c r="C109" s="19">
        <v>6.0799992144981871</v>
      </c>
    </row>
    <row r="110" spans="2:3" x14ac:dyDescent="0.35">
      <c r="B110" s="19">
        <v>56.04984923510623</v>
      </c>
      <c r="C110" s="19">
        <v>48.73576085402712</v>
      </c>
    </row>
    <row r="111" spans="2:3" x14ac:dyDescent="0.35">
      <c r="B111" s="19">
        <v>53.289460814921952</v>
      </c>
      <c r="C111" s="19">
        <v>27.212221982769432</v>
      </c>
    </row>
    <row r="112" spans="2:3" x14ac:dyDescent="0.35">
      <c r="B112" s="19">
        <v>0.12272805369316664</v>
      </c>
      <c r="C112" s="19">
        <v>62.493792332415197</v>
      </c>
    </row>
    <row r="113" spans="2:3" x14ac:dyDescent="0.35">
      <c r="B113" s="19">
        <v>24.511593456517424</v>
      </c>
      <c r="C113" s="19">
        <v>65.74205712165859</v>
      </c>
    </row>
    <row r="114" spans="2:3" x14ac:dyDescent="0.35">
      <c r="B114" s="19">
        <v>37.332122130870523</v>
      </c>
      <c r="C114" s="19">
        <v>32.053281145714742</v>
      </c>
    </row>
    <row r="115" spans="2:3" x14ac:dyDescent="0.35">
      <c r="B115" s="19">
        <v>13.180683348221356</v>
      </c>
      <c r="C115" s="19">
        <v>9.9526215548541952</v>
      </c>
    </row>
    <row r="116" spans="2:3" x14ac:dyDescent="0.35">
      <c r="B116" s="19">
        <v>39.175145777105094</v>
      </c>
      <c r="C116" s="19">
        <v>62.710904998497362</v>
      </c>
    </row>
    <row r="117" spans="2:3" x14ac:dyDescent="0.35">
      <c r="B117" s="19">
        <v>60.254836682645092</v>
      </c>
      <c r="C117" s="19">
        <v>22.133178999091427</v>
      </c>
    </row>
    <row r="118" spans="2:3" x14ac:dyDescent="0.35">
      <c r="B118" s="19">
        <v>8.0032364874027859</v>
      </c>
      <c r="C118" s="19">
        <v>28.1148191689045</v>
      </c>
    </row>
    <row r="119" spans="2:3" x14ac:dyDescent="0.35">
      <c r="B119" s="19">
        <v>34.630619070294841</v>
      </c>
      <c r="C119" s="19">
        <v>5.2535549324609203</v>
      </c>
    </row>
    <row r="120" spans="2:3" x14ac:dyDescent="0.35">
      <c r="B120" s="19">
        <v>29.638138807123067</v>
      </c>
      <c r="C120" s="19">
        <v>33.376948640678428</v>
      </c>
    </row>
    <row r="121" spans="2:3" x14ac:dyDescent="0.35">
      <c r="B121" s="19">
        <v>59.693824886617207</v>
      </c>
      <c r="C121" s="19">
        <v>62.95251123504967</v>
      </c>
    </row>
    <row r="122" spans="2:3" x14ac:dyDescent="0.35">
      <c r="B122" s="19">
        <v>11.981099609673008</v>
      </c>
      <c r="C122" s="19">
        <v>6.1744306622269853</v>
      </c>
    </row>
    <row r="123" spans="2:3" x14ac:dyDescent="0.35">
      <c r="B123" s="19">
        <v>38.380223441740817</v>
      </c>
      <c r="C123" s="19">
        <v>27.078455995240784</v>
      </c>
    </row>
    <row r="124" spans="2:3" x14ac:dyDescent="0.35">
      <c r="B124" s="19">
        <v>33.582650067846387</v>
      </c>
      <c r="C124" s="19">
        <v>34.574058168420045</v>
      </c>
    </row>
    <row r="125" spans="2:3" x14ac:dyDescent="0.35">
      <c r="B125" s="19">
        <v>40.999384911733138</v>
      </c>
      <c r="C125" s="19">
        <v>35.826723116042473</v>
      </c>
    </row>
    <row r="126" spans="2:3" x14ac:dyDescent="0.35">
      <c r="B126" s="19">
        <v>0.52470928376764681</v>
      </c>
      <c r="C126" s="19">
        <v>10.036228257369904</v>
      </c>
    </row>
    <row r="127" spans="2:3" x14ac:dyDescent="0.35">
      <c r="B127" s="19">
        <v>36.864022994878468</v>
      </c>
      <c r="C127" s="19">
        <v>22.167193211591584</v>
      </c>
    </row>
    <row r="128" spans="2:3" x14ac:dyDescent="0.35">
      <c r="B128" s="19">
        <v>61.419740830453989</v>
      </c>
      <c r="C128" s="19">
        <v>7.981130223099747</v>
      </c>
    </row>
    <row r="129" spans="2:3" x14ac:dyDescent="0.35">
      <c r="B129" s="19">
        <v>5.5936673164839847</v>
      </c>
      <c r="C129" s="19">
        <v>43.778246747530901</v>
      </c>
    </row>
    <row r="130" spans="2:3" x14ac:dyDescent="0.35">
      <c r="B130" s="19">
        <v>48.485982956988906</v>
      </c>
      <c r="C130" s="19">
        <v>37.787288429768907</v>
      </c>
    </row>
    <row r="131" spans="2:3" x14ac:dyDescent="0.35">
      <c r="B131" s="19">
        <v>21.869429119424701</v>
      </c>
      <c r="C131" s="19">
        <v>33.946511460700371</v>
      </c>
    </row>
    <row r="132" spans="2:3" x14ac:dyDescent="0.35">
      <c r="B132" s="19">
        <v>77.499217799818382</v>
      </c>
      <c r="C132" s="19">
        <v>28.09047775381757</v>
      </c>
    </row>
    <row r="133" spans="2:3" x14ac:dyDescent="0.35">
      <c r="B133" s="19">
        <v>9.2799718690751281</v>
      </c>
      <c r="C133" s="19">
        <v>31.690504936970239</v>
      </c>
    </row>
    <row r="134" spans="2:3" x14ac:dyDescent="0.35">
      <c r="B134" s="19">
        <v>17.325627815381694</v>
      </c>
      <c r="C134" s="19">
        <v>13.807564723183075</v>
      </c>
    </row>
    <row r="135" spans="2:3" x14ac:dyDescent="0.35">
      <c r="B135" s="19">
        <v>23.762574850966285</v>
      </c>
      <c r="C135" s="19">
        <v>10.334952704517718</v>
      </c>
    </row>
    <row r="136" spans="2:3" x14ac:dyDescent="0.35">
      <c r="B136" s="19">
        <v>2.3762526218767954E-2</v>
      </c>
      <c r="C136" s="19">
        <v>18.936354710963261</v>
      </c>
    </row>
    <row r="137" spans="2:3" x14ac:dyDescent="0.35">
      <c r="B137" s="19">
        <v>3.7844852221428149</v>
      </c>
      <c r="C137" s="19">
        <v>27.63516498934295</v>
      </c>
    </row>
    <row r="138" spans="2:3" x14ac:dyDescent="0.35">
      <c r="B138" s="19">
        <v>28.139256558111036</v>
      </c>
      <c r="C138" s="19">
        <v>47.427821998756734</v>
      </c>
    </row>
    <row r="139" spans="2:3" x14ac:dyDescent="0.35">
      <c r="B139" s="19">
        <v>1.4786627093871674</v>
      </c>
      <c r="C139" s="19">
        <v>21.645524688615467</v>
      </c>
    </row>
    <row r="140" spans="2:3" x14ac:dyDescent="0.35">
      <c r="B140" s="19">
        <v>30.670500354151457</v>
      </c>
      <c r="C140" s="19">
        <v>55.724281513511855</v>
      </c>
    </row>
    <row r="141" spans="2:3" x14ac:dyDescent="0.35">
      <c r="B141" s="19">
        <v>30.749564989375038</v>
      </c>
      <c r="C141" s="19">
        <v>10.717116404379524</v>
      </c>
    </row>
    <row r="142" spans="2:3" x14ac:dyDescent="0.35">
      <c r="B142" s="19">
        <v>19.043383528421941</v>
      </c>
      <c r="C142" s="19">
        <v>4.9605718063532249</v>
      </c>
    </row>
    <row r="143" spans="2:3" x14ac:dyDescent="0.35">
      <c r="B143" s="19">
        <v>19.403060324630932</v>
      </c>
      <c r="C143" s="19">
        <v>69.070719460519584</v>
      </c>
    </row>
    <row r="144" spans="2:3" x14ac:dyDescent="0.35">
      <c r="B144" s="19">
        <v>51.709396747866435</v>
      </c>
      <c r="C144" s="19">
        <v>25.902573125025302</v>
      </c>
    </row>
    <row r="145" spans="2:3" x14ac:dyDescent="0.35">
      <c r="B145" s="19">
        <v>3.0643430064024741</v>
      </c>
      <c r="C145" s="19">
        <v>71.012645517264687</v>
      </c>
    </row>
    <row r="146" spans="2:3" x14ac:dyDescent="0.35">
      <c r="B146" s="19">
        <v>0.71831049280142756</v>
      </c>
      <c r="C146" s="19">
        <v>76.055769320018769</v>
      </c>
    </row>
    <row r="147" spans="2:3" x14ac:dyDescent="0.35">
      <c r="B147" s="19">
        <v>42.723577502845167</v>
      </c>
      <c r="C147" s="19">
        <v>24.631055890242273</v>
      </c>
    </row>
    <row r="148" spans="2:3" x14ac:dyDescent="0.35">
      <c r="B148" s="19">
        <v>39.709895989397772</v>
      </c>
      <c r="C148" s="19">
        <v>19.532390717053829</v>
      </c>
    </row>
    <row r="149" spans="2:3" x14ac:dyDescent="0.35">
      <c r="B149" s="19">
        <v>10.653728050381677</v>
      </c>
      <c r="C149" s="19">
        <v>0.31006145040918565</v>
      </c>
    </row>
    <row r="150" spans="2:3" x14ac:dyDescent="0.35">
      <c r="B150" s="19">
        <v>20.439950914429286</v>
      </c>
      <c r="C150" s="19">
        <v>9.1324175136603962</v>
      </c>
    </row>
    <row r="151" spans="2:3" x14ac:dyDescent="0.35">
      <c r="B151" s="19">
        <v>47.739918263504954</v>
      </c>
      <c r="C151" s="19">
        <v>53.26415596885289</v>
      </c>
    </row>
    <row r="152" spans="2:3" x14ac:dyDescent="0.35">
      <c r="B152" s="19">
        <v>13.330130086396242</v>
      </c>
      <c r="C152" s="19">
        <v>15.127359501552146</v>
      </c>
    </row>
    <row r="153" spans="2:3" x14ac:dyDescent="0.35">
      <c r="B153" s="19">
        <v>20.074174415496959</v>
      </c>
      <c r="C153" s="19">
        <v>54.804466884661082</v>
      </c>
    </row>
    <row r="154" spans="2:3" x14ac:dyDescent="0.35">
      <c r="B154" s="19">
        <v>73.223763830708634</v>
      </c>
      <c r="C154" s="19">
        <v>66.300036142570391</v>
      </c>
    </row>
    <row r="155" spans="2:3" x14ac:dyDescent="0.35">
      <c r="B155" s="19">
        <v>66.471998278027542</v>
      </c>
      <c r="C155" s="19">
        <v>47.203927128113058</v>
      </c>
    </row>
    <row r="156" spans="2:3" x14ac:dyDescent="0.35">
      <c r="B156" s="19">
        <v>71.228487382746778</v>
      </c>
      <c r="C156" s="19">
        <v>41.692155355012908</v>
      </c>
    </row>
    <row r="157" spans="2:3" x14ac:dyDescent="0.35">
      <c r="B157" s="19">
        <v>6.377192856941738</v>
      </c>
      <c r="C157" s="19">
        <v>23.973066242283089</v>
      </c>
    </row>
    <row r="158" spans="2:3" x14ac:dyDescent="0.35">
      <c r="B158" s="19">
        <v>26.504742773630777</v>
      </c>
      <c r="C158" s="19">
        <v>49.33199625403801</v>
      </c>
    </row>
    <row r="159" spans="2:3" x14ac:dyDescent="0.35">
      <c r="B159" s="19">
        <v>28.668922830936378</v>
      </c>
      <c r="C159" s="19">
        <v>15.75026841928441</v>
      </c>
    </row>
    <row r="160" spans="2:3" x14ac:dyDescent="0.35">
      <c r="B160" s="19">
        <v>6.2782693286156714</v>
      </c>
      <c r="C160" s="19">
        <v>46.362495469958361</v>
      </c>
    </row>
    <row r="161" spans="2:3" x14ac:dyDescent="0.35">
      <c r="B161" s="19">
        <v>40.281494437335311</v>
      </c>
      <c r="C161" s="19">
        <v>48.196328150790301</v>
      </c>
    </row>
    <row r="162" spans="2:3" x14ac:dyDescent="0.35">
      <c r="B162" s="19">
        <v>33.996376907028214</v>
      </c>
      <c r="C162" s="19">
        <v>60.216034802938573</v>
      </c>
    </row>
    <row r="163" spans="2:3" x14ac:dyDescent="0.35">
      <c r="B163" s="19">
        <v>35.341030830939523</v>
      </c>
      <c r="C163" s="19">
        <v>24.192478772669716</v>
      </c>
    </row>
    <row r="164" spans="2:3" x14ac:dyDescent="0.35">
      <c r="B164" s="19">
        <v>39.479761704467911</v>
      </c>
      <c r="C164" s="19">
        <v>9.5224891283771402</v>
      </c>
    </row>
    <row r="165" spans="2:3" x14ac:dyDescent="0.35">
      <c r="B165" s="19">
        <v>64.209990575945469</v>
      </c>
      <c r="C165" s="19">
        <v>60.302807722764662</v>
      </c>
    </row>
    <row r="166" spans="2:3" x14ac:dyDescent="0.35">
      <c r="B166" s="19">
        <v>13.046414152741356</v>
      </c>
      <c r="C166" s="19">
        <v>59.477642443472391</v>
      </c>
    </row>
    <row r="167" spans="2:3" x14ac:dyDescent="0.35">
      <c r="B167" s="19">
        <v>76.020041775262655</v>
      </c>
      <c r="C167" s="19">
        <v>72.727610781128803</v>
      </c>
    </row>
    <row r="168" spans="2:3" x14ac:dyDescent="0.35">
      <c r="B168" s="19">
        <v>25.280115184009787</v>
      </c>
      <c r="C168" s="19">
        <v>41.720336544551273</v>
      </c>
    </row>
    <row r="169" spans="2:3" x14ac:dyDescent="0.35">
      <c r="B169" s="19">
        <v>21.358549026432822</v>
      </c>
      <c r="C169" s="19">
        <v>24.869470371077139</v>
      </c>
    </row>
    <row r="170" spans="2:3" x14ac:dyDescent="0.35">
      <c r="B170" s="19">
        <v>60.72080045569021</v>
      </c>
      <c r="C170" s="19">
        <v>49.083727425558131</v>
      </c>
    </row>
    <row r="171" spans="2:3" x14ac:dyDescent="0.35">
      <c r="B171" s="19">
        <v>25.353922208792532</v>
      </c>
      <c r="C171" s="19">
        <v>32.962701559248238</v>
      </c>
    </row>
    <row r="172" spans="2:3" x14ac:dyDescent="0.35">
      <c r="B172" s="19">
        <v>37.480296083074826</v>
      </c>
      <c r="C172" s="19">
        <v>25.197041438268258</v>
      </c>
    </row>
    <row r="173" spans="2:3" x14ac:dyDescent="0.35">
      <c r="B173" s="19">
        <v>10.085119093404224</v>
      </c>
      <c r="C173" s="19">
        <v>34.716611005138454</v>
      </c>
    </row>
    <row r="174" spans="2:3" x14ac:dyDescent="0.35">
      <c r="B174" s="19">
        <v>27.758437827038783</v>
      </c>
      <c r="C174" s="19">
        <v>15.233152036838957</v>
      </c>
    </row>
    <row r="175" spans="2:3" x14ac:dyDescent="0.35">
      <c r="B175" s="19">
        <v>16.421355815525747</v>
      </c>
      <c r="C175" s="19">
        <v>48.654490249530099</v>
      </c>
    </row>
    <row r="176" spans="2:3" x14ac:dyDescent="0.35">
      <c r="B176" s="19">
        <v>20.591004312368927</v>
      </c>
      <c r="C176" s="19">
        <v>23.531955610972496</v>
      </c>
    </row>
    <row r="177" spans="2:3" x14ac:dyDescent="0.35">
      <c r="B177" s="19">
        <v>66.637831078083664</v>
      </c>
      <c r="C177" s="19">
        <v>36.229176605835221</v>
      </c>
    </row>
    <row r="178" spans="2:3" x14ac:dyDescent="0.35">
      <c r="B178" s="19">
        <v>43.965052013320367</v>
      </c>
      <c r="C178" s="19">
        <v>15.122540382326935</v>
      </c>
    </row>
    <row r="179" spans="2:3" x14ac:dyDescent="0.35">
      <c r="B179" s="19">
        <v>47.237532130719984</v>
      </c>
      <c r="C179" s="19">
        <v>69.198351836352273</v>
      </c>
    </row>
    <row r="180" spans="2:3" x14ac:dyDescent="0.35">
      <c r="B180" s="19">
        <v>24.898652915207002</v>
      </c>
      <c r="C180" s="19">
        <v>89.390757304810904</v>
      </c>
    </row>
    <row r="181" spans="2:3" x14ac:dyDescent="0.35">
      <c r="B181" s="19">
        <v>29.664150648528889</v>
      </c>
      <c r="C181" s="19">
        <v>56.175840459175141</v>
      </c>
    </row>
    <row r="182" spans="2:3" x14ac:dyDescent="0.35">
      <c r="B182" s="19">
        <v>10.780216691661966</v>
      </c>
      <c r="C182" s="19">
        <v>18.466386721345966</v>
      </c>
    </row>
    <row r="183" spans="2:3" x14ac:dyDescent="0.35">
      <c r="B183" s="19">
        <v>13.844426372912984</v>
      </c>
      <c r="C183" s="19">
        <v>19.208505453776041</v>
      </c>
    </row>
    <row r="184" spans="2:3" x14ac:dyDescent="0.35">
      <c r="B184" s="19">
        <v>2.2747715570830378</v>
      </c>
      <c r="C184" s="19">
        <v>13.913487303973151</v>
      </c>
    </row>
    <row r="185" spans="2:3" x14ac:dyDescent="0.35">
      <c r="B185" s="19">
        <v>9.6862593821859306</v>
      </c>
      <c r="C185" s="19">
        <v>15.785449947090939</v>
      </c>
    </row>
    <row r="186" spans="2:3" x14ac:dyDescent="0.35">
      <c r="B186" s="19">
        <v>17.879932367990978</v>
      </c>
      <c r="C186" s="19">
        <v>3.0318704297172188</v>
      </c>
    </row>
    <row r="187" spans="2:3" x14ac:dyDescent="0.35">
      <c r="B187" s="19">
        <v>58.051256480202021</v>
      </c>
      <c r="C187" s="19">
        <v>29.020761469085613</v>
      </c>
    </row>
    <row r="188" spans="2:3" x14ac:dyDescent="0.35">
      <c r="B188" s="19">
        <v>11.712958042782653</v>
      </c>
      <c r="C188" s="19">
        <v>58.396528666968585</v>
      </c>
    </row>
    <row r="189" spans="2:3" x14ac:dyDescent="0.35">
      <c r="B189" s="19">
        <v>17.801161386445536</v>
      </c>
      <c r="C189" s="19">
        <v>16.084835939794495</v>
      </c>
    </row>
    <row r="190" spans="2:3" x14ac:dyDescent="0.35">
      <c r="B190" s="19">
        <v>6.0364220745352624</v>
      </c>
      <c r="C190" s="19">
        <v>36.632403038720483</v>
      </c>
    </row>
    <row r="191" spans="2:3" x14ac:dyDescent="0.35">
      <c r="B191" s="19">
        <v>47.137182637991089</v>
      </c>
      <c r="C191" s="19">
        <v>0.84111999658173175</v>
      </c>
    </row>
    <row r="192" spans="2:3" x14ac:dyDescent="0.35">
      <c r="B192" s="19">
        <v>44.13872852842821</v>
      </c>
      <c r="C192" s="19">
        <v>56.268439243943078</v>
      </c>
    </row>
    <row r="193" spans="2:3" x14ac:dyDescent="0.35">
      <c r="B193" s="19">
        <v>33.945229442110829</v>
      </c>
      <c r="C193" s="19">
        <v>34.391945909744422</v>
      </c>
    </row>
    <row r="194" spans="2:3" x14ac:dyDescent="0.35">
      <c r="B194" s="19">
        <v>46.009894730398983</v>
      </c>
      <c r="C194" s="19">
        <v>17.413284105527016</v>
      </c>
    </row>
    <row r="195" spans="2:3" x14ac:dyDescent="0.35">
      <c r="B195" s="19">
        <v>35.151392787530611</v>
      </c>
      <c r="C195" s="19">
        <v>90.857976423659366</v>
      </c>
    </row>
    <row r="196" spans="2:3" x14ac:dyDescent="0.35">
      <c r="B196" s="19">
        <v>42.937043045896672</v>
      </c>
      <c r="C196" s="19">
        <v>10.853719460356924</v>
      </c>
    </row>
    <row r="197" spans="2:3" x14ac:dyDescent="0.35">
      <c r="B197" s="19">
        <v>7.3842521435091317</v>
      </c>
      <c r="C197" s="19">
        <v>14.059220073965548</v>
      </c>
    </row>
    <row r="198" spans="2:3" x14ac:dyDescent="0.35">
      <c r="B198" s="19">
        <v>6.0306104169043317</v>
      </c>
      <c r="C198" s="19">
        <v>61.212075851945116</v>
      </c>
    </row>
    <row r="199" spans="2:3" x14ac:dyDescent="0.35">
      <c r="B199" s="19">
        <v>19.335545847351966</v>
      </c>
      <c r="C199" s="19">
        <v>39.566498047194877</v>
      </c>
    </row>
    <row r="200" spans="2:3" x14ac:dyDescent="0.35">
      <c r="B200" s="19">
        <v>14.688486360467234</v>
      </c>
      <c r="C200" s="19">
        <v>65.860209521617378</v>
      </c>
    </row>
    <row r="201" spans="2:3" x14ac:dyDescent="0.35">
      <c r="B201" s="19">
        <v>39.878027243531164</v>
      </c>
      <c r="C201" s="19">
        <v>20.899464729986665</v>
      </c>
    </row>
    <row r="202" spans="2:3" x14ac:dyDescent="0.35">
      <c r="B202" s="19">
        <v>47.879094136990837</v>
      </c>
      <c r="C202" s="19">
        <v>26.159063555981415</v>
      </c>
    </row>
    <row r="203" spans="2:3" x14ac:dyDescent="0.35">
      <c r="B203" s="19">
        <v>38.432909933009682</v>
      </c>
      <c r="C203" s="19">
        <v>16.106369032192298</v>
      </c>
    </row>
    <row r="204" spans="2:3" x14ac:dyDescent="0.35">
      <c r="B204" s="19">
        <v>31.905881575801978</v>
      </c>
      <c r="C204" s="19">
        <v>28.61308059662186</v>
      </c>
    </row>
    <row r="205" spans="2:3" x14ac:dyDescent="0.35">
      <c r="B205" s="19">
        <v>21.356597904696734</v>
      </c>
      <c r="C205" s="19">
        <v>30.63261128973771</v>
      </c>
    </row>
    <row r="206" spans="2:3" x14ac:dyDescent="0.35">
      <c r="B206" s="19">
        <v>18.904723328257937</v>
      </c>
      <c r="C206" s="19">
        <v>53.794450561476111</v>
      </c>
    </row>
    <row r="207" spans="2:3" x14ac:dyDescent="0.35">
      <c r="B207" s="19">
        <v>43.495372282171459</v>
      </c>
      <c r="C207" s="19">
        <v>21.330279500438088</v>
      </c>
    </row>
    <row r="208" spans="2:3" x14ac:dyDescent="0.35">
      <c r="B208" s="19">
        <v>57.294679486933767</v>
      </c>
      <c r="C208" s="19">
        <v>82.131234552345717</v>
      </c>
    </row>
    <row r="209" spans="2:3" x14ac:dyDescent="0.35">
      <c r="B209" s="19">
        <v>11.03858022159528</v>
      </c>
      <c r="C209" s="19">
        <v>15.570808651717428</v>
      </c>
    </row>
    <row r="210" spans="2:3" x14ac:dyDescent="0.35">
      <c r="B210" s="19">
        <v>23.572319842063685</v>
      </c>
      <c r="C210" s="19">
        <v>18.107675242856054</v>
      </c>
    </row>
    <row r="211" spans="2:3" x14ac:dyDescent="0.35">
      <c r="B211" s="19">
        <v>12.285885585087273</v>
      </c>
      <c r="C211" s="19">
        <v>70.781533730606071</v>
      </c>
    </row>
    <row r="212" spans="2:3" x14ac:dyDescent="0.35">
      <c r="B212" s="19">
        <v>23.941543667051953</v>
      </c>
      <c r="C212" s="19">
        <v>36.906655953933949</v>
      </c>
    </row>
    <row r="213" spans="2:3" x14ac:dyDescent="0.35">
      <c r="B213" s="19">
        <v>19.40237685377021</v>
      </c>
      <c r="C213" s="19">
        <v>4.6295039264530509</v>
      </c>
    </row>
    <row r="214" spans="2:3" x14ac:dyDescent="0.35">
      <c r="B214" s="19">
        <v>18.041969257209676</v>
      </c>
      <c r="C214" s="19">
        <v>66.707265802860078</v>
      </c>
    </row>
    <row r="215" spans="2:3" x14ac:dyDescent="0.35">
      <c r="B215" s="19">
        <v>62.731100776832591</v>
      </c>
      <c r="C215" s="19">
        <v>12.403343746592654</v>
      </c>
    </row>
    <row r="216" spans="2:3" x14ac:dyDescent="0.35">
      <c r="B216" s="19">
        <v>25.335257061389701</v>
      </c>
      <c r="C216" s="19">
        <v>45.27784080630871</v>
      </c>
    </row>
    <row r="217" spans="2:3" x14ac:dyDescent="0.35">
      <c r="B217" s="19">
        <v>46.085873655300396</v>
      </c>
      <c r="C217" s="19">
        <v>39.331507463200971</v>
      </c>
    </row>
    <row r="218" spans="2:3" x14ac:dyDescent="0.35">
      <c r="B218" s="19">
        <v>29.521688928820932</v>
      </c>
      <c r="C218" s="19">
        <v>4.3585718917408496</v>
      </c>
    </row>
    <row r="219" spans="2:3" x14ac:dyDescent="0.35">
      <c r="B219" s="19">
        <v>10.265406896457879</v>
      </c>
      <c r="C219" s="19">
        <v>21.308759038033561</v>
      </c>
    </row>
    <row r="220" spans="2:3" x14ac:dyDescent="0.35">
      <c r="B220" s="19">
        <v>48.110636128409404</v>
      </c>
      <c r="C220" s="19">
        <v>20.857588800219336</v>
      </c>
    </row>
    <row r="221" spans="2:3" x14ac:dyDescent="0.35">
      <c r="B221" s="19">
        <v>31.841746518199734</v>
      </c>
      <c r="C221" s="19">
        <v>62.236102057048548</v>
      </c>
    </row>
    <row r="222" spans="2:3" x14ac:dyDescent="0.35">
      <c r="B222" s="19">
        <v>39.148986335356767</v>
      </c>
      <c r="C222" s="19">
        <v>15.869285466704007</v>
      </c>
    </row>
    <row r="223" spans="2:3" x14ac:dyDescent="0.35">
      <c r="B223" s="19">
        <v>34.247685653660533</v>
      </c>
      <c r="C223" s="19">
        <v>30.796272094440262</v>
      </c>
    </row>
    <row r="224" spans="2:3" x14ac:dyDescent="0.35">
      <c r="B224" s="19">
        <v>39.71520338730501</v>
      </c>
      <c r="C224" s="19">
        <v>36.902598615994812</v>
      </c>
    </row>
    <row r="225" spans="2:3" x14ac:dyDescent="0.35">
      <c r="B225" s="19">
        <v>65.997999556414982</v>
      </c>
      <c r="C225" s="19">
        <v>9.4214810786506309</v>
      </c>
    </row>
    <row r="226" spans="2:3" x14ac:dyDescent="0.35">
      <c r="B226" s="19">
        <v>57.707010568073891</v>
      </c>
      <c r="C226" s="19">
        <v>6.2431928941922736</v>
      </c>
    </row>
    <row r="227" spans="2:3" x14ac:dyDescent="0.35">
      <c r="B227" s="19">
        <v>33.114697490720836</v>
      </c>
      <c r="C227" s="19">
        <v>68.154181769268433</v>
      </c>
    </row>
    <row r="228" spans="2:3" x14ac:dyDescent="0.35">
      <c r="B228" s="19">
        <v>73.794424392653511</v>
      </c>
      <c r="C228" s="19">
        <v>44.687092286405225</v>
      </c>
    </row>
    <row r="229" spans="2:3" x14ac:dyDescent="0.35">
      <c r="B229" s="19">
        <v>45.45523144646166</v>
      </c>
      <c r="C229" s="19">
        <v>4.6620627711143321</v>
      </c>
    </row>
    <row r="230" spans="2:3" x14ac:dyDescent="0.35">
      <c r="B230" s="19">
        <v>57.922391523698074</v>
      </c>
      <c r="C230" s="19">
        <v>57.207423971859455</v>
      </c>
    </row>
    <row r="231" spans="2:3" x14ac:dyDescent="0.35">
      <c r="B231" s="19">
        <v>3.2268716247905682</v>
      </c>
      <c r="C231" s="19">
        <v>21.786159119285635</v>
      </c>
    </row>
    <row r="232" spans="2:3" x14ac:dyDescent="0.35">
      <c r="B232" s="19">
        <v>19.7647149411141</v>
      </c>
      <c r="C232" s="19">
        <v>62.815575271529468</v>
      </c>
    </row>
    <row r="233" spans="2:3" x14ac:dyDescent="0.35">
      <c r="B233" s="19">
        <v>17.069719883290507</v>
      </c>
      <c r="C233" s="19">
        <v>36.41444009440162</v>
      </c>
    </row>
    <row r="234" spans="2:3" x14ac:dyDescent="0.35">
      <c r="B234" s="19">
        <v>18.454172778556906</v>
      </c>
      <c r="C234" s="19">
        <v>4.9217483014591394</v>
      </c>
    </row>
    <row r="235" spans="2:3" x14ac:dyDescent="0.35">
      <c r="B235" s="19">
        <v>9.2998831070310253</v>
      </c>
      <c r="C235" s="19">
        <v>9.5783709881222112</v>
      </c>
    </row>
    <row r="236" spans="2:3" x14ac:dyDescent="0.35">
      <c r="B236" s="19">
        <v>45.870925628388676</v>
      </c>
      <c r="C236" s="19">
        <v>90.162268456559502</v>
      </c>
    </row>
    <row r="237" spans="2:3" x14ac:dyDescent="0.35">
      <c r="B237" s="19">
        <v>78.43004520144018</v>
      </c>
      <c r="C237" s="19">
        <v>17.829704870477645</v>
      </c>
    </row>
    <row r="238" spans="2:3" x14ac:dyDescent="0.35">
      <c r="B238" s="19">
        <v>28.346956162857371</v>
      </c>
      <c r="C238" s="19">
        <v>28.624796026001398</v>
      </c>
    </row>
    <row r="239" spans="2:3" x14ac:dyDescent="0.35">
      <c r="B239" s="19">
        <v>8.2967314518065294</v>
      </c>
      <c r="C239" s="19">
        <v>7.9741988749846557</v>
      </c>
    </row>
    <row r="240" spans="2:3" x14ac:dyDescent="0.35">
      <c r="B240" s="19">
        <v>44.580359653441647</v>
      </c>
      <c r="C240" s="19">
        <v>10.532047157750512</v>
      </c>
    </row>
    <row r="241" spans="2:3" x14ac:dyDescent="0.35">
      <c r="B241" s="19">
        <v>1.8124703572734657</v>
      </c>
      <c r="C241" s="19">
        <v>54.362971100925378</v>
      </c>
    </row>
    <row r="242" spans="2:3" x14ac:dyDescent="0.35">
      <c r="B242" s="19">
        <v>24.006785288910919</v>
      </c>
      <c r="C242" s="19">
        <v>19.966887965073791</v>
      </c>
    </row>
    <row r="243" spans="2:3" x14ac:dyDescent="0.35">
      <c r="B243" s="19">
        <v>13.346349629908472</v>
      </c>
      <c r="C243" s="19">
        <v>32.62697256046512</v>
      </c>
    </row>
    <row r="244" spans="2:3" x14ac:dyDescent="0.35">
      <c r="B244" s="19">
        <v>59.167387994334049</v>
      </c>
      <c r="C244" s="19">
        <v>0.61747668748740614</v>
      </c>
    </row>
    <row r="245" spans="2:3" x14ac:dyDescent="0.35">
      <c r="B245" s="19">
        <v>31.738220021861267</v>
      </c>
      <c r="C245" s="19">
        <v>8.3833354899005226</v>
      </c>
    </row>
    <row r="246" spans="2:3" x14ac:dyDescent="0.35">
      <c r="B246" s="19">
        <v>60.443898880861617</v>
      </c>
      <c r="C246" s="19">
        <v>11.357918029976707</v>
      </c>
    </row>
    <row r="247" spans="2:3" x14ac:dyDescent="0.35">
      <c r="B247" s="19">
        <v>15.032757181831764</v>
      </c>
      <c r="C247" s="19">
        <v>52.341723179155643</v>
      </c>
    </row>
    <row r="248" spans="2:3" x14ac:dyDescent="0.35">
      <c r="B248" s="19">
        <v>11.288407660471563</v>
      </c>
      <c r="C248" s="19">
        <v>26.368760889528133</v>
      </c>
    </row>
    <row r="249" spans="2:3" x14ac:dyDescent="0.35">
      <c r="B249" s="19">
        <v>47.467695624733643</v>
      </c>
      <c r="C249" s="19">
        <v>13.299041258806605</v>
      </c>
    </row>
    <row r="250" spans="2:3" x14ac:dyDescent="0.35">
      <c r="B250" s="19">
        <v>59.280173715972481</v>
      </c>
      <c r="C250" s="19">
        <v>41.439447917160763</v>
      </c>
    </row>
    <row r="251" spans="2:3" x14ac:dyDescent="0.35">
      <c r="B251" s="19">
        <v>26.178630122334543</v>
      </c>
      <c r="C251" s="19">
        <v>14.387081208224267</v>
      </c>
    </row>
    <row r="252" spans="2:3" x14ac:dyDescent="0.35">
      <c r="B252" s="19">
        <v>10.587718270236364</v>
      </c>
      <c r="C252" s="19">
        <v>38.22501175918044</v>
      </c>
    </row>
    <row r="253" spans="2:3" x14ac:dyDescent="0.35">
      <c r="B253" s="19">
        <v>42.04197701571762</v>
      </c>
      <c r="C253" s="19">
        <v>3.9373913873086996</v>
      </c>
    </row>
    <row r="254" spans="2:3" x14ac:dyDescent="0.35">
      <c r="B254" s="19">
        <v>51.757898453703199</v>
      </c>
      <c r="C254" s="19">
        <v>73.941657648669491</v>
      </c>
    </row>
    <row r="255" spans="2:3" x14ac:dyDescent="0.35">
      <c r="B255" s="19">
        <v>1.6813454085959507</v>
      </c>
      <c r="C255" s="19">
        <v>73.8011668077514</v>
      </c>
    </row>
    <row r="256" spans="2:3" x14ac:dyDescent="0.35">
      <c r="B256" s="19">
        <v>19.786029596094377</v>
      </c>
      <c r="C256" s="19">
        <v>32.023687563231206</v>
      </c>
    </row>
    <row r="257" spans="2:3" x14ac:dyDescent="0.35">
      <c r="B257" s="19">
        <v>25.849006841603</v>
      </c>
      <c r="C257" s="19">
        <v>19.227951308699986</v>
      </c>
    </row>
    <row r="258" spans="2:3" x14ac:dyDescent="0.35">
      <c r="B258" s="19">
        <v>34.283209532099782</v>
      </c>
      <c r="C258" s="19">
        <v>40.210114047414024</v>
      </c>
    </row>
    <row r="259" spans="2:3" x14ac:dyDescent="0.35">
      <c r="B259" s="19">
        <v>64.532462252035387</v>
      </c>
      <c r="C259" s="19">
        <v>69.410691338739483</v>
      </c>
    </row>
    <row r="260" spans="2:3" x14ac:dyDescent="0.35">
      <c r="B260" s="19">
        <v>11.780126924792393</v>
      </c>
      <c r="C260" s="19">
        <v>22.421812150431375</v>
      </c>
    </row>
    <row r="261" spans="2:3" x14ac:dyDescent="0.35">
      <c r="B261" s="19">
        <v>26.334313150039627</v>
      </c>
      <c r="C261" s="19">
        <v>49.740457068731949</v>
      </c>
    </row>
    <row r="262" spans="2:3" x14ac:dyDescent="0.35">
      <c r="B262" s="19">
        <v>38.967977078825975</v>
      </c>
      <c r="C262" s="19">
        <v>21.595524335153932</v>
      </c>
    </row>
    <row r="263" spans="2:3" x14ac:dyDescent="0.35">
      <c r="B263" s="19">
        <v>32.804036524896041</v>
      </c>
      <c r="C263" s="19">
        <v>42.675116816417663</v>
      </c>
    </row>
    <row r="264" spans="2:3" x14ac:dyDescent="0.35">
      <c r="B264" s="19">
        <v>28.584208145164535</v>
      </c>
      <c r="C264" s="19">
        <v>17.904898297898509</v>
      </c>
    </row>
    <row r="265" spans="2:3" x14ac:dyDescent="0.35">
      <c r="B265" s="19">
        <v>71.045518300875003</v>
      </c>
      <c r="C265" s="19">
        <v>0.84710480778203379</v>
      </c>
    </row>
    <row r="266" spans="2:3" x14ac:dyDescent="0.35">
      <c r="B266" s="19">
        <v>14.292903806781311</v>
      </c>
      <c r="C266" s="19">
        <v>90.559981204710894</v>
      </c>
    </row>
    <row r="267" spans="2:3" x14ac:dyDescent="0.35">
      <c r="B267" s="19">
        <v>24.559701121144368</v>
      </c>
      <c r="C267" s="19">
        <v>23.086238713475502</v>
      </c>
    </row>
    <row r="268" spans="2:3" x14ac:dyDescent="0.35">
      <c r="B268" s="19">
        <v>23.75327150800776</v>
      </c>
      <c r="C268" s="19">
        <v>32.693699241346266</v>
      </c>
    </row>
    <row r="269" spans="2:3" x14ac:dyDescent="0.35">
      <c r="B269" s="19">
        <v>40.95096645572999</v>
      </c>
      <c r="C269" s="19">
        <v>28.623476695175487</v>
      </c>
    </row>
    <row r="270" spans="2:3" x14ac:dyDescent="0.35">
      <c r="B270" s="19">
        <v>21.336360934038094</v>
      </c>
      <c r="C270" s="19">
        <v>5.053961075997365</v>
      </c>
    </row>
    <row r="271" spans="2:3" x14ac:dyDescent="0.35">
      <c r="B271" s="19">
        <v>5.5077076125730517</v>
      </c>
      <c r="C271" s="19">
        <v>56.756481100910314</v>
      </c>
    </row>
    <row r="272" spans="2:3" x14ac:dyDescent="0.35">
      <c r="B272" s="19">
        <v>28.492204457728704</v>
      </c>
      <c r="C272" s="19">
        <v>54.795909777548736</v>
      </c>
    </row>
    <row r="273" spans="2:3" x14ac:dyDescent="0.35">
      <c r="B273" s="19">
        <v>20.46776058710569</v>
      </c>
      <c r="C273" s="19">
        <v>21.791135325498249</v>
      </c>
    </row>
    <row r="274" spans="2:3" x14ac:dyDescent="0.35">
      <c r="B274" s="19">
        <v>71.114675282139544</v>
      </c>
      <c r="C274" s="19">
        <v>11.25897873735761</v>
      </c>
    </row>
    <row r="275" spans="2:3" x14ac:dyDescent="0.35">
      <c r="B275" s="19">
        <v>22.420691482366653</v>
      </c>
      <c r="C275" s="19">
        <v>9.3295764830792685</v>
      </c>
    </row>
    <row r="276" spans="2:3" x14ac:dyDescent="0.35">
      <c r="B276" s="19">
        <v>17.437797719345685</v>
      </c>
      <c r="C276" s="19">
        <v>24.603312086012192</v>
      </c>
    </row>
    <row r="277" spans="2:3" x14ac:dyDescent="0.35">
      <c r="B277" s="19">
        <v>18.598595669308651</v>
      </c>
      <c r="C277" s="19">
        <v>41.03655316265084</v>
      </c>
    </row>
    <row r="278" spans="2:3" x14ac:dyDescent="0.35">
      <c r="B278" s="19">
        <v>41.230305880611809</v>
      </c>
      <c r="C278" s="19">
        <v>17.178202669720235</v>
      </c>
    </row>
    <row r="279" spans="2:3" x14ac:dyDescent="0.35">
      <c r="B279" s="19">
        <v>0.40801177908564557</v>
      </c>
      <c r="C279" s="19">
        <v>63.580396098538607</v>
      </c>
    </row>
    <row r="280" spans="2:3" x14ac:dyDescent="0.35">
      <c r="B280" s="19">
        <v>25.880085439933787</v>
      </c>
      <c r="C280" s="19">
        <v>24.771120427087951</v>
      </c>
    </row>
    <row r="281" spans="2:3" x14ac:dyDescent="0.35">
      <c r="B281" s="19">
        <v>64.171616784294272</v>
      </c>
      <c r="C281" s="19">
        <v>86.586303862275841</v>
      </c>
    </row>
    <row r="282" spans="2:3" x14ac:dyDescent="0.35">
      <c r="B282" s="19">
        <v>23.693595220712165</v>
      </c>
      <c r="C282" s="19">
        <v>31.707478620179653</v>
      </c>
    </row>
    <row r="283" spans="2:3" x14ac:dyDescent="0.35">
      <c r="B283" s="19">
        <v>43.00402226646878</v>
      </c>
      <c r="C283" s="19">
        <v>0.94985928924541441</v>
      </c>
    </row>
    <row r="284" spans="2:3" x14ac:dyDescent="0.35">
      <c r="B284" s="19">
        <v>6.6029510654757635</v>
      </c>
      <c r="C284" s="19">
        <v>75.821898472893764</v>
      </c>
    </row>
    <row r="285" spans="2:3" x14ac:dyDescent="0.35">
      <c r="B285" s="19">
        <v>22.55958439511496</v>
      </c>
      <c r="C285" s="19">
        <v>53.857416711929758</v>
      </c>
    </row>
    <row r="286" spans="2:3" x14ac:dyDescent="0.35">
      <c r="B286" s="19">
        <v>37.613571051140539</v>
      </c>
      <c r="C286" s="19">
        <v>33.722281209943745</v>
      </c>
    </row>
    <row r="287" spans="2:3" x14ac:dyDescent="0.35">
      <c r="B287" s="19">
        <v>7.5908983883651349</v>
      </c>
      <c r="C287" s="19">
        <v>34.146946051006118</v>
      </c>
    </row>
    <row r="288" spans="2:3" x14ac:dyDescent="0.35">
      <c r="B288" s="19">
        <v>50.008668879453928</v>
      </c>
      <c r="C288" s="19">
        <v>29.000956388283665</v>
      </c>
    </row>
    <row r="289" spans="2:3" x14ac:dyDescent="0.35">
      <c r="B289" s="19">
        <v>33.093465871637008</v>
      </c>
      <c r="C289" s="19">
        <v>23.577961005898313</v>
      </c>
    </row>
    <row r="290" spans="2:3" x14ac:dyDescent="0.35">
      <c r="B290" s="19">
        <v>36.362508358728633</v>
      </c>
      <c r="C290" s="19">
        <v>0.40924259053150536</v>
      </c>
    </row>
    <row r="291" spans="2:3" x14ac:dyDescent="0.35">
      <c r="B291" s="19">
        <v>31.265055603778261</v>
      </c>
      <c r="C291" s="19">
        <v>48.065208182406749</v>
      </c>
    </row>
    <row r="292" spans="2:3" x14ac:dyDescent="0.35">
      <c r="B292" s="19">
        <v>28.033448291719615</v>
      </c>
      <c r="C292" s="19">
        <v>51.089957478496743</v>
      </c>
    </row>
    <row r="293" spans="2:3" x14ac:dyDescent="0.35">
      <c r="B293" s="19">
        <v>61.597445453200173</v>
      </c>
      <c r="C293" s="19">
        <v>9.3430775401651349</v>
      </c>
    </row>
    <row r="294" spans="2:3" x14ac:dyDescent="0.35">
      <c r="B294" s="19">
        <v>22.47409223112199</v>
      </c>
      <c r="C294" s="19">
        <v>18.939312576516766</v>
      </c>
    </row>
    <row r="295" spans="2:3" x14ac:dyDescent="0.35">
      <c r="B295" s="19">
        <v>78.896352368359459</v>
      </c>
      <c r="C295" s="19">
        <v>39.00188907004592</v>
      </c>
    </row>
    <row r="296" spans="2:3" x14ac:dyDescent="0.35">
      <c r="B296" s="19">
        <v>36.827631162764412</v>
      </c>
      <c r="C296" s="19">
        <v>11.864626066422757</v>
      </c>
    </row>
    <row r="297" spans="2:3" x14ac:dyDescent="0.35">
      <c r="B297" s="19">
        <v>35.224300549783798</v>
      </c>
      <c r="C297" s="19">
        <v>26.326061156165821</v>
      </c>
    </row>
    <row r="298" spans="2:3" x14ac:dyDescent="0.35">
      <c r="B298" s="19">
        <v>34.658068517196781</v>
      </c>
      <c r="C298" s="19">
        <v>66.454521092301533</v>
      </c>
    </row>
    <row r="299" spans="2:3" x14ac:dyDescent="0.35">
      <c r="B299" s="19">
        <v>39.408139235881187</v>
      </c>
      <c r="C299" s="19">
        <v>51.827561126741848</v>
      </c>
    </row>
    <row r="300" spans="2:3" x14ac:dyDescent="0.35">
      <c r="B300" s="19">
        <v>31.698140986720841</v>
      </c>
      <c r="C300" s="19">
        <v>18.280806145331269</v>
      </c>
    </row>
    <row r="301" spans="2:3" x14ac:dyDescent="0.35">
      <c r="B301" s="19">
        <v>53.061326595873908</v>
      </c>
      <c r="C301" s="19">
        <v>16.324972471360631</v>
      </c>
    </row>
    <row r="302" spans="2:3" x14ac:dyDescent="0.35">
      <c r="B302" s="19">
        <v>18.731460838229797</v>
      </c>
      <c r="C302" s="19">
        <v>44.103347964484719</v>
      </c>
    </row>
    <row r="303" spans="2:3" x14ac:dyDescent="0.35">
      <c r="B303" s="19">
        <v>49.714007222521694</v>
      </c>
      <c r="C303" s="19">
        <v>51.26869356084616</v>
      </c>
    </row>
    <row r="304" spans="2:3" x14ac:dyDescent="0.35">
      <c r="B304" s="19">
        <v>60.381452223485987</v>
      </c>
      <c r="C304" s="19">
        <v>8.3738421195107087</v>
      </c>
    </row>
    <row r="305" spans="2:3" x14ac:dyDescent="0.35">
      <c r="B305" s="19">
        <v>11.727136421891586</v>
      </c>
      <c r="C305" s="19">
        <v>87.776812826209266</v>
      </c>
    </row>
    <row r="306" spans="2:3" x14ac:dyDescent="0.35">
      <c r="B306" s="19">
        <v>5.1878438707011254</v>
      </c>
      <c r="C306" s="19">
        <v>34.571301775324173</v>
      </c>
    </row>
    <row r="307" spans="2:3" x14ac:dyDescent="0.35">
      <c r="B307" s="19">
        <v>58.726748307040936</v>
      </c>
      <c r="C307" s="19">
        <v>57.537162337770162</v>
      </c>
    </row>
    <row r="308" spans="2:3" x14ac:dyDescent="0.35">
      <c r="B308" s="19">
        <v>16.351098155070822</v>
      </c>
      <c r="C308" s="19">
        <v>31.680241177364309</v>
      </c>
    </row>
    <row r="309" spans="2:3" x14ac:dyDescent="0.35">
      <c r="B309" s="19">
        <v>85.099301017641935</v>
      </c>
      <c r="C309" s="19">
        <v>38.768513045078848</v>
      </c>
    </row>
    <row r="310" spans="2:3" x14ac:dyDescent="0.35">
      <c r="B310" s="19">
        <v>9.269548364036444</v>
      </c>
      <c r="C310" s="19">
        <v>14.853119283096637</v>
      </c>
    </row>
    <row r="311" spans="2:3" x14ac:dyDescent="0.35">
      <c r="B311" s="19">
        <v>43.570781740735853</v>
      </c>
      <c r="C311" s="19">
        <v>2.6393589467937564</v>
      </c>
    </row>
    <row r="312" spans="2:3" x14ac:dyDescent="0.35">
      <c r="B312" s="19">
        <v>10.404107868254037</v>
      </c>
      <c r="C312" s="19">
        <v>94.668860510488969</v>
      </c>
    </row>
    <row r="313" spans="2:3" x14ac:dyDescent="0.35">
      <c r="B313" s="19">
        <v>21.269451902745129</v>
      </c>
      <c r="C313" s="19">
        <v>24.104149579378316</v>
      </c>
    </row>
    <row r="314" spans="2:3" x14ac:dyDescent="0.35">
      <c r="B314" s="19">
        <v>66.532363679165059</v>
      </c>
      <c r="C314" s="19">
        <v>9.3853906843180024</v>
      </c>
    </row>
    <row r="315" spans="2:3" x14ac:dyDescent="0.35">
      <c r="B315" s="19">
        <v>22.512356207492076</v>
      </c>
      <c r="C315" s="19">
        <v>11.686042089325888</v>
      </c>
    </row>
    <row r="316" spans="2:3" x14ac:dyDescent="0.35">
      <c r="B316" s="19">
        <v>33.260805277257639</v>
      </c>
      <c r="C316" s="19">
        <v>3.4407059773574282</v>
      </c>
    </row>
    <row r="317" spans="2:3" x14ac:dyDescent="0.35">
      <c r="B317" s="19">
        <v>42.884658263405321</v>
      </c>
      <c r="C317" s="19">
        <v>62.642511124410774</v>
      </c>
    </row>
    <row r="318" spans="2:3" x14ac:dyDescent="0.35">
      <c r="B318" s="19">
        <v>2.288055314155732</v>
      </c>
      <c r="C318" s="19">
        <v>32.130745221647253</v>
      </c>
    </row>
    <row r="319" spans="2:3" x14ac:dyDescent="0.35">
      <c r="B319" s="19">
        <v>55.954800871219717</v>
      </c>
      <c r="C319" s="19">
        <v>18.263302046816168</v>
      </c>
    </row>
    <row r="320" spans="2:3" x14ac:dyDescent="0.35">
      <c r="B320" s="19">
        <v>8.9403872522418659</v>
      </c>
      <c r="C320" s="19">
        <v>24.095177220762832</v>
      </c>
    </row>
    <row r="321" spans="2:3" x14ac:dyDescent="0.35">
      <c r="B321" s="19">
        <v>7.7390414873620283</v>
      </c>
      <c r="C321" s="19">
        <v>23.868373876427995</v>
      </c>
    </row>
    <row r="322" spans="2:3" x14ac:dyDescent="0.35">
      <c r="B322" s="19">
        <v>2.4589827748003659</v>
      </c>
      <c r="C322" s="19">
        <v>20.830188874855057</v>
      </c>
    </row>
    <row r="323" spans="2:3" x14ac:dyDescent="0.35">
      <c r="B323" s="19">
        <v>31.426015296749469</v>
      </c>
      <c r="C323" s="19">
        <v>33.258293191414126</v>
      </c>
    </row>
    <row r="324" spans="2:3" x14ac:dyDescent="0.35">
      <c r="B324" s="19">
        <v>0.67867151543998849</v>
      </c>
      <c r="C324" s="19">
        <v>46.634035591378378</v>
      </c>
    </row>
    <row r="325" spans="2:3" x14ac:dyDescent="0.35">
      <c r="B325" s="19">
        <v>8.2587389736124077</v>
      </c>
      <c r="C325" s="19">
        <v>46.445049925811652</v>
      </c>
    </row>
    <row r="326" spans="2:3" x14ac:dyDescent="0.35">
      <c r="B326" s="19">
        <v>66.856870139517113</v>
      </c>
      <c r="C326" s="19">
        <v>16.159396528736188</v>
      </c>
    </row>
    <row r="327" spans="2:3" x14ac:dyDescent="0.35">
      <c r="B327" s="19">
        <v>46.901678638391779</v>
      </c>
      <c r="C327" s="19">
        <v>26.499360377234218</v>
      </c>
    </row>
    <row r="328" spans="2:3" x14ac:dyDescent="0.35">
      <c r="B328" s="19">
        <v>33.747446280342714</v>
      </c>
      <c r="C328" s="19">
        <v>70.105195850620731</v>
      </c>
    </row>
    <row r="329" spans="2:3" x14ac:dyDescent="0.35">
      <c r="B329" s="19">
        <v>55.65073125052497</v>
      </c>
      <c r="C329" s="19">
        <v>3.0836286102362713</v>
      </c>
    </row>
    <row r="330" spans="2:3" x14ac:dyDescent="0.35">
      <c r="B330" s="19">
        <v>26.390475401446931</v>
      </c>
      <c r="C330" s="19">
        <v>15.340022257590036</v>
      </c>
    </row>
    <row r="331" spans="2:3" x14ac:dyDescent="0.35">
      <c r="B331" s="19">
        <v>7.6968610707124423</v>
      </c>
      <c r="C331" s="19">
        <v>1.5956090389196316</v>
      </c>
    </row>
    <row r="332" spans="2:3" x14ac:dyDescent="0.35">
      <c r="B332" s="19">
        <v>5.844218650765109</v>
      </c>
      <c r="C332" s="19">
        <v>19.371239224333035</v>
      </c>
    </row>
    <row r="333" spans="2:3" x14ac:dyDescent="0.35">
      <c r="B333" s="19">
        <v>33.352624246082897</v>
      </c>
      <c r="C333" s="19">
        <v>41.440724353621512</v>
      </c>
    </row>
    <row r="334" spans="2:3" x14ac:dyDescent="0.35">
      <c r="B334" s="19">
        <v>2.6383198082594208</v>
      </c>
      <c r="C334" s="19">
        <v>9.5029855412125155</v>
      </c>
    </row>
    <row r="335" spans="2:3" x14ac:dyDescent="0.35">
      <c r="B335" s="19">
        <v>45.412061871593231</v>
      </c>
      <c r="C335" s="19">
        <v>20.743955623329608</v>
      </c>
    </row>
    <row r="336" spans="2:3" x14ac:dyDescent="0.35">
      <c r="B336" s="19">
        <v>27.161387417711026</v>
      </c>
      <c r="C336" s="19">
        <v>18.542958950653293</v>
      </c>
    </row>
    <row r="337" spans="2:3" x14ac:dyDescent="0.35">
      <c r="B337" s="19">
        <v>20.938922665027139</v>
      </c>
      <c r="C337" s="19">
        <v>85.260056724028402</v>
      </c>
    </row>
    <row r="338" spans="2:3" x14ac:dyDescent="0.35">
      <c r="B338" s="19">
        <v>10.639296119068055</v>
      </c>
      <c r="C338" s="19">
        <v>48.327508253817946</v>
      </c>
    </row>
    <row r="339" spans="2:3" x14ac:dyDescent="0.35">
      <c r="B339" s="19">
        <v>32.709463297990879</v>
      </c>
      <c r="C339" s="19">
        <v>30.131911680202823</v>
      </c>
    </row>
    <row r="340" spans="2:3" x14ac:dyDescent="0.35">
      <c r="B340" s="19">
        <v>27.318596698973074</v>
      </c>
      <c r="C340" s="19">
        <v>67.993924419787234</v>
      </c>
    </row>
    <row r="341" spans="2:3" x14ac:dyDescent="0.35">
      <c r="B341" s="19">
        <v>33.412359308513992</v>
      </c>
      <c r="C341" s="19">
        <v>35.261014430567336</v>
      </c>
    </row>
    <row r="342" spans="2:3" x14ac:dyDescent="0.35">
      <c r="B342" s="19">
        <v>60.066555216336688</v>
      </c>
      <c r="C342" s="19">
        <v>41.900235169238783</v>
      </c>
    </row>
    <row r="343" spans="2:3" x14ac:dyDescent="0.35">
      <c r="B343" s="19">
        <v>36.195286958378709</v>
      </c>
      <c r="C343" s="19">
        <v>28.311607462121355</v>
      </c>
    </row>
    <row r="344" spans="2:3" x14ac:dyDescent="0.35">
      <c r="B344" s="19">
        <v>45.469749734263452</v>
      </c>
      <c r="C344" s="19">
        <v>75.273376056913719</v>
      </c>
    </row>
    <row r="345" spans="2:3" x14ac:dyDescent="0.35">
      <c r="B345" s="19">
        <v>61.274880832991435</v>
      </c>
      <c r="C345" s="19">
        <v>39.188640899680522</v>
      </c>
    </row>
    <row r="346" spans="2:3" x14ac:dyDescent="0.35">
      <c r="B346" s="19">
        <v>3.1398886206075769</v>
      </c>
      <c r="C346" s="19">
        <v>5.5972962793440324</v>
      </c>
    </row>
    <row r="347" spans="2:3" x14ac:dyDescent="0.35">
      <c r="B347" s="19">
        <v>77.162550338500367</v>
      </c>
      <c r="C347" s="19">
        <v>63.014772131063914</v>
      </c>
    </row>
    <row r="348" spans="2:3" x14ac:dyDescent="0.35">
      <c r="B348" s="19">
        <v>24.865025085607151</v>
      </c>
      <c r="C348" s="19">
        <v>20.392209836016189</v>
      </c>
    </row>
    <row r="349" spans="2:3" x14ac:dyDescent="0.35">
      <c r="B349" s="19">
        <v>21.796420828811648</v>
      </c>
      <c r="C349" s="19">
        <v>61.96115063797253</v>
      </c>
    </row>
    <row r="350" spans="2:3" x14ac:dyDescent="0.35">
      <c r="B350" s="19">
        <v>22.057858907495007</v>
      </c>
      <c r="C350" s="19">
        <v>44.465355971758846</v>
      </c>
    </row>
    <row r="351" spans="2:3" x14ac:dyDescent="0.35">
      <c r="B351" s="19">
        <v>73.164223220771831</v>
      </c>
      <c r="C351" s="19">
        <v>68.833898610563239</v>
      </c>
    </row>
    <row r="352" spans="2:3" x14ac:dyDescent="0.35">
      <c r="B352" s="19">
        <v>82.418260699132219</v>
      </c>
      <c r="C352" s="19">
        <v>35.081933097084331</v>
      </c>
    </row>
    <row r="353" spans="2:3" x14ac:dyDescent="0.35">
      <c r="B353" s="19">
        <v>24.790890285904577</v>
      </c>
      <c r="C353" s="19">
        <v>42.441779960412013</v>
      </c>
    </row>
    <row r="354" spans="2:3" x14ac:dyDescent="0.35">
      <c r="B354" s="19">
        <v>21.107876438159838</v>
      </c>
      <c r="C354" s="19">
        <v>26.37886384086173</v>
      </c>
    </row>
    <row r="355" spans="2:3" x14ac:dyDescent="0.35">
      <c r="B355" s="19">
        <v>22.608501027417393</v>
      </c>
      <c r="C355" s="19">
        <v>61.350038316357669</v>
      </c>
    </row>
    <row r="356" spans="2:3" x14ac:dyDescent="0.35">
      <c r="B356" s="19">
        <v>57.282008377149978</v>
      </c>
      <c r="C356" s="19">
        <v>27.87460212707067</v>
      </c>
    </row>
    <row r="357" spans="2:3" x14ac:dyDescent="0.35">
      <c r="B357" s="19">
        <v>32.299254990513639</v>
      </c>
      <c r="C357" s="19">
        <v>61.956514972657217</v>
      </c>
    </row>
    <row r="358" spans="2:3" x14ac:dyDescent="0.35">
      <c r="B358" s="19">
        <v>66.402509107467409</v>
      </c>
      <c r="C358" s="19">
        <v>11.897572336899909</v>
      </c>
    </row>
    <row r="359" spans="2:3" x14ac:dyDescent="0.35">
      <c r="B359" s="19">
        <v>26.486739899403837</v>
      </c>
      <c r="C359" s="19">
        <v>49.687761429979169</v>
      </c>
    </row>
    <row r="360" spans="2:3" x14ac:dyDescent="0.35">
      <c r="B360" s="19">
        <v>55.380565173310586</v>
      </c>
      <c r="C360" s="19">
        <v>89.287538478659528</v>
      </c>
    </row>
    <row r="361" spans="2:3" x14ac:dyDescent="0.35">
      <c r="B361" s="19">
        <v>10.453958840463443</v>
      </c>
      <c r="C361" s="19">
        <v>16.000688818754437</v>
      </c>
    </row>
    <row r="362" spans="2:3" x14ac:dyDescent="0.35">
      <c r="B362" s="19">
        <v>5.2269020465850922</v>
      </c>
      <c r="C362" s="19">
        <v>24.362909749974545</v>
      </c>
    </row>
    <row r="363" spans="2:3" x14ac:dyDescent="0.35">
      <c r="B363" s="19">
        <v>93.036553589006175</v>
      </c>
      <c r="C363" s="19">
        <v>16.834274568210603</v>
      </c>
    </row>
    <row r="364" spans="2:3" x14ac:dyDescent="0.35">
      <c r="B364" s="19">
        <v>57.589059931465663</v>
      </c>
      <c r="C364" s="19">
        <v>25.657857841970696</v>
      </c>
    </row>
    <row r="365" spans="2:3" x14ac:dyDescent="0.35">
      <c r="B365" s="19">
        <v>62.976658994673727</v>
      </c>
      <c r="C365" s="19">
        <v>38.608158097150657</v>
      </c>
    </row>
    <row r="366" spans="2:3" x14ac:dyDescent="0.35">
      <c r="B366" s="19">
        <v>3.0473241353076612</v>
      </c>
      <c r="C366" s="19">
        <v>36.545262917734121</v>
      </c>
    </row>
    <row r="367" spans="2:3" x14ac:dyDescent="0.35">
      <c r="B367" s="19">
        <v>29.442408769900368</v>
      </c>
      <c r="C367" s="19">
        <v>18.399776848501986</v>
      </c>
    </row>
    <row r="368" spans="2:3" x14ac:dyDescent="0.35">
      <c r="B368" s="19">
        <v>41.56915731333801</v>
      </c>
      <c r="C368" s="19">
        <v>33.587007819460489</v>
      </c>
    </row>
    <row r="369" spans="2:3" x14ac:dyDescent="0.35">
      <c r="B369" s="19">
        <v>34.289023150710094</v>
      </c>
      <c r="C369" s="19">
        <v>52.367625979989327</v>
      </c>
    </row>
    <row r="370" spans="2:3" x14ac:dyDescent="0.35">
      <c r="B370" s="19">
        <v>10.436282564333538</v>
      </c>
      <c r="C370" s="19">
        <v>21.866230750601812</v>
      </c>
    </row>
    <row r="371" spans="2:3" x14ac:dyDescent="0.35">
      <c r="B371" s="19">
        <v>46.78480464076398</v>
      </c>
      <c r="C371" s="19">
        <v>2.1650397930123706</v>
      </c>
    </row>
    <row r="372" spans="2:3" x14ac:dyDescent="0.35">
      <c r="B372" s="19">
        <v>74.445603171252529</v>
      </c>
      <c r="C372" s="19">
        <v>18.413948984595127</v>
      </c>
    </row>
    <row r="373" spans="2:3" x14ac:dyDescent="0.35">
      <c r="B373" s="19">
        <v>80.233735915022521</v>
      </c>
      <c r="C373" s="19">
        <v>49.875168025471531</v>
      </c>
    </row>
    <row r="374" spans="2:3" x14ac:dyDescent="0.35">
      <c r="B374" s="19">
        <v>32.616239236325001</v>
      </c>
      <c r="C374" s="19">
        <v>19.493155797178048</v>
      </c>
    </row>
    <row r="375" spans="2:3" x14ac:dyDescent="0.35">
      <c r="B375" s="19">
        <v>10.953538423400714</v>
      </c>
      <c r="C375" s="19">
        <v>31.981451399028348</v>
      </c>
    </row>
    <row r="376" spans="2:3" x14ac:dyDescent="0.35">
      <c r="B376" s="19">
        <v>55.206378387999848</v>
      </c>
      <c r="C376" s="19">
        <v>36.706059799476371</v>
      </c>
    </row>
    <row r="377" spans="2:3" x14ac:dyDescent="0.35">
      <c r="B377" s="19">
        <v>44.934096000670543</v>
      </c>
      <c r="C377" s="19">
        <v>36.754294430144789</v>
      </c>
    </row>
    <row r="378" spans="2:3" x14ac:dyDescent="0.35">
      <c r="B378" s="19">
        <v>0.98377644207010506</v>
      </c>
      <c r="C378" s="19">
        <v>37.403217804393456</v>
      </c>
    </row>
    <row r="379" spans="2:3" x14ac:dyDescent="0.35">
      <c r="B379" s="19">
        <v>58.24666793000511</v>
      </c>
      <c r="C379" s="19">
        <v>14.723574423827493</v>
      </c>
    </row>
    <row r="380" spans="2:3" x14ac:dyDescent="0.35">
      <c r="B380" s="19">
        <v>6.539185510427842</v>
      </c>
      <c r="C380" s="19">
        <v>62.181312183764391</v>
      </c>
    </row>
    <row r="381" spans="2:3" x14ac:dyDescent="0.35">
      <c r="B381" s="19">
        <v>70.465614766371786</v>
      </c>
      <c r="C381" s="19">
        <v>13.132208945108779</v>
      </c>
    </row>
    <row r="382" spans="2:3" x14ac:dyDescent="0.35">
      <c r="B382" s="19">
        <v>28.632640648066769</v>
      </c>
      <c r="C382" s="19">
        <v>37.847859401831407</v>
      </c>
    </row>
    <row r="383" spans="2:3" x14ac:dyDescent="0.35">
      <c r="B383" s="19">
        <v>7.8490003876361385</v>
      </c>
      <c r="C383" s="19">
        <v>0.31812253570376148</v>
      </c>
    </row>
    <row r="384" spans="2:3" x14ac:dyDescent="0.35">
      <c r="B384" s="19">
        <v>50.511570498250705</v>
      </c>
      <c r="C384" s="19">
        <v>27.382682041105159</v>
      </c>
    </row>
    <row r="385" spans="2:3" x14ac:dyDescent="0.35">
      <c r="B385" s="19">
        <v>20.123608583368082</v>
      </c>
      <c r="C385" s="19">
        <v>0.96899144142557136</v>
      </c>
    </row>
    <row r="386" spans="2:3" x14ac:dyDescent="0.35">
      <c r="B386" s="19">
        <v>46.586952690683198</v>
      </c>
      <c r="C386" s="19">
        <v>32.089527765954585</v>
      </c>
    </row>
    <row r="387" spans="2:3" x14ac:dyDescent="0.35">
      <c r="B387" s="19">
        <v>33.319150540025078</v>
      </c>
      <c r="C387" s="19">
        <v>39.138227106513369</v>
      </c>
    </row>
    <row r="388" spans="2:3" x14ac:dyDescent="0.35">
      <c r="B388" s="19">
        <v>34.122977008953455</v>
      </c>
      <c r="C388" s="19">
        <v>8.0377715161344536</v>
      </c>
    </row>
    <row r="389" spans="2:3" x14ac:dyDescent="0.35">
      <c r="B389" s="19">
        <v>35.774921037337698</v>
      </c>
      <c r="C389" s="19">
        <v>91.98278879799777</v>
      </c>
    </row>
    <row r="390" spans="2:3" x14ac:dyDescent="0.35">
      <c r="B390" s="19">
        <v>23.049559475736466</v>
      </c>
      <c r="C390" s="19">
        <v>53.367346514790086</v>
      </c>
    </row>
    <row r="391" spans="2:3" x14ac:dyDescent="0.35">
      <c r="B391" s="19">
        <v>27.219613451774826</v>
      </c>
      <c r="C391" s="19">
        <v>61.325079049112716</v>
      </c>
    </row>
    <row r="392" spans="2:3" x14ac:dyDescent="0.35">
      <c r="B392" s="19">
        <v>61.941616340805268</v>
      </c>
      <c r="C392" s="19">
        <v>38.750798901863192</v>
      </c>
    </row>
    <row r="393" spans="2:3" x14ac:dyDescent="0.35">
      <c r="B393" s="19">
        <v>35.996511236645603</v>
      </c>
      <c r="C393" s="19">
        <v>11.352709778299214</v>
      </c>
    </row>
    <row r="394" spans="2:3" x14ac:dyDescent="0.35">
      <c r="B394" s="19">
        <v>54.175750330151679</v>
      </c>
      <c r="C394" s="19">
        <v>4.3644509702336887</v>
      </c>
    </row>
    <row r="395" spans="2:3" x14ac:dyDescent="0.35">
      <c r="B395" s="19">
        <v>65.508930980571364</v>
      </c>
      <c r="C395" s="19">
        <v>0.41166760313117146</v>
      </c>
    </row>
    <row r="396" spans="2:3" x14ac:dyDescent="0.35">
      <c r="B396" s="19">
        <v>14.235072847877795</v>
      </c>
      <c r="C396" s="19">
        <v>5.8159922991496735</v>
      </c>
    </row>
    <row r="397" spans="2:3" x14ac:dyDescent="0.35">
      <c r="B397" s="19">
        <v>46.794419195567542</v>
      </c>
      <c r="C397" s="19">
        <v>16.266314079173963</v>
      </c>
    </row>
    <row r="398" spans="2:3" x14ac:dyDescent="0.35">
      <c r="B398" s="19">
        <v>24.723831376865753</v>
      </c>
      <c r="C398" s="19">
        <v>43.239068894616651</v>
      </c>
    </row>
    <row r="399" spans="2:3" x14ac:dyDescent="0.35">
      <c r="B399" s="19">
        <v>6.6184540241745546</v>
      </c>
      <c r="C399" s="19">
        <v>15.189995751078261</v>
      </c>
    </row>
    <row r="400" spans="2:3" x14ac:dyDescent="0.35">
      <c r="B400" s="19">
        <v>26.976597718858237</v>
      </c>
      <c r="C400" s="19">
        <v>24.769293361000216</v>
      </c>
    </row>
    <row r="401" spans="2:3" x14ac:dyDescent="0.35">
      <c r="B401" s="19">
        <v>11.260822624889398</v>
      </c>
      <c r="C401" s="19">
        <v>25.069918207713478</v>
      </c>
    </row>
    <row r="402" spans="2:3" x14ac:dyDescent="0.35">
      <c r="B402" s="19">
        <v>80.692361034116573</v>
      </c>
      <c r="C402" s="19">
        <v>55.50966377522473</v>
      </c>
    </row>
    <row r="403" spans="2:3" x14ac:dyDescent="0.35">
      <c r="B403" s="19">
        <v>77.843188030530456</v>
      </c>
      <c r="C403" s="19">
        <v>10.162236030081154</v>
      </c>
    </row>
    <row r="404" spans="2:3" x14ac:dyDescent="0.35">
      <c r="B404" s="19">
        <v>29.932088435826355</v>
      </c>
      <c r="C404" s="19">
        <v>48.482857963241067</v>
      </c>
    </row>
    <row r="405" spans="2:3" x14ac:dyDescent="0.35">
      <c r="B405" s="19">
        <v>42.281830004102474</v>
      </c>
      <c r="C405" s="19">
        <v>7.8734189054767061</v>
      </c>
    </row>
    <row r="406" spans="2:3" x14ac:dyDescent="0.35">
      <c r="B406" s="19">
        <v>22.255149146612453</v>
      </c>
      <c r="C406" s="19">
        <v>8.8799299127361948</v>
      </c>
    </row>
    <row r="407" spans="2:3" x14ac:dyDescent="0.35">
      <c r="B407" s="19">
        <v>19.253851490185504</v>
      </c>
      <c r="C407" s="19">
        <v>12.376983274793856</v>
      </c>
    </row>
    <row r="408" spans="2:3" x14ac:dyDescent="0.35">
      <c r="B408" s="19">
        <v>57.413313296275554</v>
      </c>
      <c r="C408" s="19">
        <v>17.97921797921742</v>
      </c>
    </row>
    <row r="409" spans="2:3" x14ac:dyDescent="0.35">
      <c r="B409" s="19">
        <v>0.83018043562723187</v>
      </c>
      <c r="C409" s="19">
        <v>33.388309117130596</v>
      </c>
    </row>
    <row r="410" spans="2:3" x14ac:dyDescent="0.35">
      <c r="B410" s="19">
        <v>82.691545462649685</v>
      </c>
      <c r="C410" s="19">
        <v>12.229928503863754</v>
      </c>
    </row>
    <row r="411" spans="2:3" x14ac:dyDescent="0.35">
      <c r="B411" s="19">
        <v>59.448661286473666</v>
      </c>
      <c r="C411" s="19">
        <v>21.71752230243629</v>
      </c>
    </row>
    <row r="412" spans="2:3" x14ac:dyDescent="0.35">
      <c r="B412" s="19">
        <v>93.478803031215719</v>
      </c>
      <c r="C412" s="19">
        <v>8.4710242704775105</v>
      </c>
    </row>
    <row r="413" spans="2:3" x14ac:dyDescent="0.35">
      <c r="B413" s="19">
        <v>52.588563049020692</v>
      </c>
      <c r="C413" s="19">
        <v>4.7155884206546732</v>
      </c>
    </row>
    <row r="414" spans="2:3" x14ac:dyDescent="0.35">
      <c r="B414" s="19">
        <v>58.086948794120985</v>
      </c>
      <c r="C414" s="19">
        <v>62.996942361663677</v>
      </c>
    </row>
    <row r="415" spans="2:3" x14ac:dyDescent="0.35">
      <c r="B415" s="19">
        <v>15.632676209647363</v>
      </c>
      <c r="C415" s="19">
        <v>37.851977307888752</v>
      </c>
    </row>
    <row r="416" spans="2:3" x14ac:dyDescent="0.35">
      <c r="B416" s="19">
        <v>34.410955605223535</v>
      </c>
      <c r="C416" s="19">
        <v>61.062925974490462</v>
      </c>
    </row>
    <row r="417" spans="2:3" x14ac:dyDescent="0.35">
      <c r="B417" s="19">
        <v>9.6238346599546212</v>
      </c>
      <c r="C417" s="19">
        <v>41.506639819556362</v>
      </c>
    </row>
    <row r="418" spans="2:3" x14ac:dyDescent="0.35">
      <c r="B418" s="19">
        <v>31.067172200581982</v>
      </c>
      <c r="C418" s="19">
        <v>55.071199360314893</v>
      </c>
    </row>
    <row r="419" spans="2:3" x14ac:dyDescent="0.35">
      <c r="B419" s="19">
        <v>15.396180832465067</v>
      </c>
      <c r="C419" s="19">
        <v>23.138997968117273</v>
      </c>
    </row>
    <row r="420" spans="2:3" x14ac:dyDescent="0.35">
      <c r="B420" s="19">
        <v>74.992037711732266</v>
      </c>
      <c r="C420" s="19">
        <v>38.117716784191948</v>
      </c>
    </row>
    <row r="421" spans="2:3" x14ac:dyDescent="0.35">
      <c r="B421" s="19">
        <v>11.013397079857112</v>
      </c>
      <c r="C421" s="19">
        <v>13.460004942082252</v>
      </c>
    </row>
    <row r="422" spans="2:3" x14ac:dyDescent="0.35">
      <c r="B422" s="19">
        <v>11.664834008971214</v>
      </c>
      <c r="C422" s="19">
        <v>11.560239326666263</v>
      </c>
    </row>
    <row r="423" spans="2:3" x14ac:dyDescent="0.35">
      <c r="B423" s="19">
        <v>21.844570378542567</v>
      </c>
      <c r="C423" s="19">
        <v>36.363390834961208</v>
      </c>
    </row>
    <row r="424" spans="2:3" x14ac:dyDescent="0.35">
      <c r="B424" s="19">
        <v>14.816106467288643</v>
      </c>
      <c r="C424" s="19">
        <v>76.177327994393906</v>
      </c>
    </row>
    <row r="425" spans="2:3" x14ac:dyDescent="0.35">
      <c r="B425" s="19">
        <v>15.004957196709334</v>
      </c>
      <c r="C425" s="19">
        <v>13.035377223118738</v>
      </c>
    </row>
    <row r="426" spans="2:3" x14ac:dyDescent="0.35">
      <c r="B426" s="19">
        <v>27.207765317135529</v>
      </c>
      <c r="C426" s="19">
        <v>2.0295112668920243</v>
      </c>
    </row>
    <row r="427" spans="2:3" x14ac:dyDescent="0.35">
      <c r="B427" s="19">
        <v>39.818573048580376</v>
      </c>
      <c r="C427" s="19">
        <v>12.634552580796012</v>
      </c>
    </row>
    <row r="428" spans="2:3" x14ac:dyDescent="0.35">
      <c r="B428" s="19">
        <v>3.3610950808116478</v>
      </c>
      <c r="C428" s="19">
        <v>11.603123686873683</v>
      </c>
    </row>
    <row r="429" spans="2:3" x14ac:dyDescent="0.35">
      <c r="B429" s="19">
        <v>63.891477437479772</v>
      </c>
      <c r="C429" s="19">
        <v>43.053650316005985</v>
      </c>
    </row>
    <row r="430" spans="2:3" x14ac:dyDescent="0.35">
      <c r="B430" s="19">
        <v>67.543568169675041</v>
      </c>
      <c r="C430" s="19">
        <v>65.144335700853091</v>
      </c>
    </row>
    <row r="431" spans="2:3" x14ac:dyDescent="0.35">
      <c r="B431" s="19">
        <v>14.454064981280652</v>
      </c>
      <c r="C431" s="19">
        <v>21.116095944389368</v>
      </c>
    </row>
    <row r="432" spans="2:3" x14ac:dyDescent="0.35">
      <c r="B432" s="19">
        <v>14.843185528936548</v>
      </c>
      <c r="C432" s="19">
        <v>15.627094977816354</v>
      </c>
    </row>
    <row r="433" spans="2:3" x14ac:dyDescent="0.35">
      <c r="B433" s="19">
        <v>79.40488494059575</v>
      </c>
      <c r="C433" s="19">
        <v>39.32939877267642</v>
      </c>
    </row>
    <row r="434" spans="2:3" x14ac:dyDescent="0.35">
      <c r="B434" s="19">
        <v>58.584215946557109</v>
      </c>
      <c r="C434" s="19">
        <v>37.838592466921007</v>
      </c>
    </row>
    <row r="435" spans="2:3" x14ac:dyDescent="0.35">
      <c r="B435" s="19">
        <v>36.396418105127566</v>
      </c>
      <c r="C435" s="19">
        <v>79.518824944766067</v>
      </c>
    </row>
    <row r="436" spans="2:3" x14ac:dyDescent="0.35">
      <c r="B436" s="19">
        <v>31.842412244471713</v>
      </c>
      <c r="C436" s="19">
        <v>20.543795684894764</v>
      </c>
    </row>
    <row r="437" spans="2:3" x14ac:dyDescent="0.35">
      <c r="B437" s="19">
        <v>65.233562684389724</v>
      </c>
      <c r="C437" s="19">
        <v>8.4695410120297101</v>
      </c>
    </row>
    <row r="438" spans="2:3" x14ac:dyDescent="0.35">
      <c r="B438" s="19">
        <v>0.43742245122495094</v>
      </c>
      <c r="C438" s="19">
        <v>28.962924416061117</v>
      </c>
    </row>
    <row r="439" spans="2:3" x14ac:dyDescent="0.35">
      <c r="B439" s="19">
        <v>9.5422645612113328</v>
      </c>
      <c r="C439" s="19">
        <v>47.068948883206268</v>
      </c>
    </row>
    <row r="440" spans="2:3" x14ac:dyDescent="0.35">
      <c r="B440" s="19">
        <v>43.83732671209804</v>
      </c>
      <c r="C440" s="19">
        <v>7.6892634002440943</v>
      </c>
    </row>
    <row r="441" spans="2:3" x14ac:dyDescent="0.35">
      <c r="B441" s="19">
        <v>25.856267394678028</v>
      </c>
      <c r="C441" s="19">
        <v>27.771457991646603</v>
      </c>
    </row>
    <row r="442" spans="2:3" x14ac:dyDescent="0.35">
      <c r="B442" s="19">
        <v>20.313181098749649</v>
      </c>
      <c r="C442" s="19">
        <v>46.56723610664649</v>
      </c>
    </row>
    <row r="443" spans="2:3" x14ac:dyDescent="0.35">
      <c r="B443" s="19">
        <v>31.884511529084957</v>
      </c>
      <c r="C443" s="19">
        <v>68.631067384081376</v>
      </c>
    </row>
    <row r="444" spans="2:3" x14ac:dyDescent="0.35">
      <c r="B444" s="19">
        <v>3.0945850717491519</v>
      </c>
      <c r="C444" s="19">
        <v>77.599648261215293</v>
      </c>
    </row>
    <row r="445" spans="2:3" x14ac:dyDescent="0.35">
      <c r="B445" s="19">
        <v>63.793028159664239</v>
      </c>
      <c r="C445" s="19">
        <v>28.624061100923196</v>
      </c>
    </row>
    <row r="446" spans="2:3" x14ac:dyDescent="0.35">
      <c r="B446" s="19">
        <v>31.995041802376917</v>
      </c>
      <c r="C446" s="19">
        <v>44.281346519854623</v>
      </c>
    </row>
    <row r="447" spans="2:3" x14ac:dyDescent="0.35">
      <c r="B447" s="19">
        <v>11.710800301998425</v>
      </c>
      <c r="C447" s="19">
        <v>7.979285324011685</v>
      </c>
    </row>
    <row r="448" spans="2:3" x14ac:dyDescent="0.35">
      <c r="B448" s="19">
        <v>38.992911906353257</v>
      </c>
      <c r="C448" s="19">
        <v>39.764941104659769</v>
      </c>
    </row>
    <row r="449" spans="2:3" x14ac:dyDescent="0.35">
      <c r="B449" s="19">
        <v>6.9483331406848405</v>
      </c>
      <c r="C449" s="19">
        <v>46.808073333919658</v>
      </c>
    </row>
    <row r="450" spans="2:3" x14ac:dyDescent="0.35">
      <c r="B450" s="19">
        <v>21.035703397835508</v>
      </c>
      <c r="C450" s="19">
        <v>36.107116603680687</v>
      </c>
    </row>
    <row r="451" spans="2:3" x14ac:dyDescent="0.35">
      <c r="B451" s="19">
        <v>93.422523789812587</v>
      </c>
      <c r="C451" s="19">
        <v>4.492430508773559</v>
      </c>
    </row>
    <row r="452" spans="2:3" x14ac:dyDescent="0.35">
      <c r="B452" s="19">
        <v>13.058560380807624</v>
      </c>
      <c r="C452" s="19">
        <v>4.3428495590623202</v>
      </c>
    </row>
    <row r="453" spans="2:3" x14ac:dyDescent="0.35">
      <c r="B453" s="19">
        <v>6.5341498180833542</v>
      </c>
      <c r="C453" s="19">
        <v>30.168418383891371</v>
      </c>
    </row>
    <row r="454" spans="2:3" x14ac:dyDescent="0.35">
      <c r="B454" s="19">
        <v>73.400909865851631</v>
      </c>
      <c r="C454" s="19">
        <v>62.739262441097253</v>
      </c>
    </row>
    <row r="455" spans="2:3" x14ac:dyDescent="0.35">
      <c r="B455" s="19">
        <v>76.590737223212273</v>
      </c>
      <c r="C455" s="19">
        <v>69.459920981712571</v>
      </c>
    </row>
    <row r="456" spans="2:3" x14ac:dyDescent="0.35">
      <c r="B456" s="19">
        <v>18.950538705117978</v>
      </c>
      <c r="C456" s="19">
        <v>2.5333790836160421</v>
      </c>
    </row>
    <row r="457" spans="2:3" x14ac:dyDescent="0.35">
      <c r="B457" s="19">
        <v>0.66452009802802259</v>
      </c>
      <c r="C457" s="19">
        <v>20.433351922363784</v>
      </c>
    </row>
    <row r="458" spans="2:3" x14ac:dyDescent="0.35">
      <c r="B458" s="19">
        <v>85.991873323257224</v>
      </c>
      <c r="C458" s="19">
        <v>12.463713190425162</v>
      </c>
    </row>
    <row r="459" spans="2:3" x14ac:dyDescent="0.35">
      <c r="B459" s="19">
        <v>17.079865443627284</v>
      </c>
      <c r="C459" s="19">
        <v>31.959685497897908</v>
      </c>
    </row>
    <row r="460" spans="2:3" x14ac:dyDescent="0.35">
      <c r="B460" s="19">
        <v>14.48121429714562</v>
      </c>
      <c r="C460" s="19">
        <v>87.015541759821701</v>
      </c>
    </row>
    <row r="461" spans="2:3" x14ac:dyDescent="0.35">
      <c r="B461" s="19">
        <v>4.2473366386867824</v>
      </c>
      <c r="C461" s="19">
        <v>67.034334508959617</v>
      </c>
    </row>
    <row r="462" spans="2:3" x14ac:dyDescent="0.35">
      <c r="B462" s="19">
        <v>7.6224185808598506</v>
      </c>
      <c r="C462" s="19">
        <v>4.4890626199446606</v>
      </c>
    </row>
    <row r="463" spans="2:3" x14ac:dyDescent="0.35">
      <c r="B463" s="19">
        <v>15.399710414830421</v>
      </c>
      <c r="C463" s="19">
        <v>21.192817805732616</v>
      </c>
    </row>
    <row r="464" spans="2:3" x14ac:dyDescent="0.35">
      <c r="B464" s="19">
        <v>57.910022857308661</v>
      </c>
      <c r="C464" s="19">
        <v>6.7877169401383082</v>
      </c>
    </row>
    <row r="465" spans="2:3" x14ac:dyDescent="0.35">
      <c r="B465" s="19">
        <v>77.513355040589545</v>
      </c>
      <c r="C465" s="19">
        <v>20.945890217093165</v>
      </c>
    </row>
    <row r="466" spans="2:3" x14ac:dyDescent="0.35">
      <c r="B466" s="19">
        <v>51.309561070096677</v>
      </c>
      <c r="C466" s="19">
        <v>87.01697012830509</v>
      </c>
    </row>
    <row r="467" spans="2:3" x14ac:dyDescent="0.35">
      <c r="B467" s="19">
        <v>54.618790645957972</v>
      </c>
      <c r="C467" s="19">
        <v>88.554916664752525</v>
      </c>
    </row>
    <row r="468" spans="2:3" x14ac:dyDescent="0.35">
      <c r="B468" s="19">
        <v>38.206688715471685</v>
      </c>
      <c r="C468" s="19">
        <v>31.474600383533527</v>
      </c>
    </row>
    <row r="469" spans="2:3" x14ac:dyDescent="0.35">
      <c r="B469" s="19">
        <v>10.023315191424235</v>
      </c>
      <c r="C469" s="19">
        <v>22.95012500384102</v>
      </c>
    </row>
    <row r="470" spans="2:3" x14ac:dyDescent="0.35">
      <c r="B470" s="19">
        <v>29.669039280810864</v>
      </c>
      <c r="C470" s="19">
        <v>57.607245265997982</v>
      </c>
    </row>
    <row r="471" spans="2:3" x14ac:dyDescent="0.35">
      <c r="B471" s="19">
        <v>50.845019388995176</v>
      </c>
      <c r="C471" s="19">
        <v>81.319847790834473</v>
      </c>
    </row>
    <row r="472" spans="2:3" x14ac:dyDescent="0.35">
      <c r="B472" s="19">
        <v>28.361052842393477</v>
      </c>
      <c r="C472" s="19">
        <v>46.860282094987859</v>
      </c>
    </row>
    <row r="473" spans="2:3" x14ac:dyDescent="0.35">
      <c r="B473" s="19">
        <v>61.812956948585452</v>
      </c>
      <c r="C473" s="19">
        <v>9.157647341118464</v>
      </c>
    </row>
    <row r="474" spans="2:3" x14ac:dyDescent="0.35">
      <c r="B474" s="19">
        <v>16.306230606517111</v>
      </c>
      <c r="C474" s="19">
        <v>17.846133321412527</v>
      </c>
    </row>
    <row r="475" spans="2:3" x14ac:dyDescent="0.35">
      <c r="B475" s="19">
        <v>8.7440618519233695</v>
      </c>
      <c r="C475" s="19">
        <v>9.3809622687482861</v>
      </c>
    </row>
    <row r="476" spans="2:3" x14ac:dyDescent="0.35">
      <c r="B476" s="19">
        <v>28.700384757679029</v>
      </c>
      <c r="C476" s="19">
        <v>38.98902342328784</v>
      </c>
    </row>
    <row r="477" spans="2:3" x14ac:dyDescent="0.35">
      <c r="B477" s="19">
        <v>7.7150575710389235</v>
      </c>
      <c r="C477" s="19">
        <v>33.119021249050192</v>
      </c>
    </row>
    <row r="478" spans="2:3" x14ac:dyDescent="0.35">
      <c r="B478" s="19">
        <v>8.339903850666353</v>
      </c>
      <c r="C478" s="19">
        <v>23.049436828426657</v>
      </c>
    </row>
    <row r="479" spans="2:3" x14ac:dyDescent="0.35">
      <c r="B479" s="19">
        <v>11.75787334261917</v>
      </c>
      <c r="C479" s="19">
        <v>10.754670862890308</v>
      </c>
    </row>
    <row r="480" spans="2:3" x14ac:dyDescent="0.35">
      <c r="B480" s="19">
        <v>36.159748923177858</v>
      </c>
      <c r="C480" s="19">
        <v>48.941341059872464</v>
      </c>
    </row>
    <row r="481" spans="2:3" x14ac:dyDescent="0.35">
      <c r="B481" s="19">
        <v>57.626338307902891</v>
      </c>
      <c r="C481" s="19">
        <v>58.339385648109435</v>
      </c>
    </row>
    <row r="482" spans="2:3" x14ac:dyDescent="0.35">
      <c r="B482" s="19">
        <v>51.853139479199342</v>
      </c>
      <c r="C482" s="19">
        <v>51.393226705209521</v>
      </c>
    </row>
    <row r="483" spans="2:3" x14ac:dyDescent="0.35">
      <c r="B483" s="19">
        <v>44.187919519170514</v>
      </c>
      <c r="C483" s="19">
        <v>33.355650603818745</v>
      </c>
    </row>
    <row r="484" spans="2:3" x14ac:dyDescent="0.35">
      <c r="B484" s="19">
        <v>15.696719518579627</v>
      </c>
      <c r="C484" s="19">
        <v>18.69727358723107</v>
      </c>
    </row>
    <row r="485" spans="2:3" x14ac:dyDescent="0.35">
      <c r="B485" s="19">
        <v>33.555493903845743</v>
      </c>
      <c r="C485" s="19">
        <v>12.522953560412434</v>
      </c>
    </row>
    <row r="486" spans="2:3" x14ac:dyDescent="0.35">
      <c r="B486" s="19">
        <v>48.523717597632491</v>
      </c>
      <c r="C486" s="19">
        <v>15.431463349293967</v>
      </c>
    </row>
    <row r="487" spans="2:3" x14ac:dyDescent="0.35">
      <c r="B487" s="19">
        <v>1.5588332792925033</v>
      </c>
      <c r="C487" s="19">
        <v>39.650251323791039</v>
      </c>
    </row>
    <row r="488" spans="2:3" x14ac:dyDescent="0.35">
      <c r="B488" s="19">
        <v>42.230100269920079</v>
      </c>
      <c r="C488" s="19">
        <v>12.708529264970215</v>
      </c>
    </row>
    <row r="489" spans="2:3" x14ac:dyDescent="0.35">
      <c r="B489" s="19">
        <v>46.467377300569886</v>
      </c>
      <c r="C489" s="19">
        <v>48.964332038702956</v>
      </c>
    </row>
    <row r="490" spans="2:3" x14ac:dyDescent="0.35">
      <c r="B490" s="19">
        <v>49.895749730495623</v>
      </c>
      <c r="C490" s="19">
        <v>10.873638127738582</v>
      </c>
    </row>
    <row r="491" spans="2:3" x14ac:dyDescent="0.35">
      <c r="B491" s="19">
        <v>30.460647676265321</v>
      </c>
      <c r="C491" s="19">
        <v>42.429385671826616</v>
      </c>
    </row>
    <row r="492" spans="2:3" x14ac:dyDescent="0.35">
      <c r="B492" s="19">
        <v>0.99774378731566538</v>
      </c>
      <c r="C492" s="19">
        <v>2.8451807399896571</v>
      </c>
    </row>
    <row r="493" spans="2:3" x14ac:dyDescent="0.35">
      <c r="B493" s="19">
        <v>17.826351297200919</v>
      </c>
      <c r="C493" s="19">
        <v>86.24054584055358</v>
      </c>
    </row>
    <row r="494" spans="2:3" x14ac:dyDescent="0.35">
      <c r="B494" s="19">
        <v>6.5373678618371249</v>
      </c>
      <c r="C494" s="19">
        <v>44.469255940525336</v>
      </c>
    </row>
    <row r="495" spans="2:3" x14ac:dyDescent="0.35">
      <c r="B495" s="19">
        <v>15.237555328907927</v>
      </c>
      <c r="C495" s="19">
        <v>41.200191561424191</v>
      </c>
    </row>
    <row r="496" spans="2:3" x14ac:dyDescent="0.35">
      <c r="B496" s="19">
        <v>49.388953145678585</v>
      </c>
      <c r="C496" s="19">
        <v>44.834639541131025</v>
      </c>
    </row>
    <row r="497" spans="2:3" x14ac:dyDescent="0.35">
      <c r="B497" s="19">
        <v>21.024128981887255</v>
      </c>
      <c r="C497" s="19">
        <v>53.497272273318664</v>
      </c>
    </row>
    <row r="498" spans="2:3" x14ac:dyDescent="0.35">
      <c r="B498" s="19">
        <v>5.2816235074544817</v>
      </c>
      <c r="C498" s="19">
        <v>62.789839332760813</v>
      </c>
    </row>
    <row r="499" spans="2:3" x14ac:dyDescent="0.35">
      <c r="B499" s="19">
        <v>60.673584107839794</v>
      </c>
      <c r="C499" s="19">
        <v>1.6100470641039939</v>
      </c>
    </row>
    <row r="500" spans="2:3" x14ac:dyDescent="0.35">
      <c r="B500" s="19">
        <v>11.132375506792721</v>
      </c>
      <c r="C500" s="19">
        <v>0.3182719508797105</v>
      </c>
    </row>
    <row r="501" spans="2:3" x14ac:dyDescent="0.35">
      <c r="B501" s="19">
        <v>26.369031432478554</v>
      </c>
      <c r="C501" s="19">
        <v>75.502048619591775</v>
      </c>
    </row>
    <row r="502" spans="2:3" x14ac:dyDescent="0.35">
      <c r="B502" s="19">
        <v>55.421692091204704</v>
      </c>
      <c r="C502" s="19">
        <v>10.008208333297278</v>
      </c>
    </row>
    <row r="503" spans="2:3" x14ac:dyDescent="0.35">
      <c r="B503" s="19">
        <v>7.1309748146992069</v>
      </c>
      <c r="C503" s="19">
        <v>61.876538956025648</v>
      </c>
    </row>
    <row r="504" spans="2:3" x14ac:dyDescent="0.35">
      <c r="B504" s="19">
        <v>73.12560885063138</v>
      </c>
      <c r="C504" s="19">
        <v>21.680155438110443</v>
      </c>
    </row>
    <row r="505" spans="2:3" x14ac:dyDescent="0.35">
      <c r="B505" s="19">
        <v>28.566925150970985</v>
      </c>
      <c r="C505" s="19">
        <v>22.392095802798245</v>
      </c>
    </row>
    <row r="506" spans="2:3" x14ac:dyDescent="0.35">
      <c r="B506" s="19">
        <v>7.9232326201881236</v>
      </c>
      <c r="C506" s="19">
        <v>28.353265057324148</v>
      </c>
    </row>
    <row r="507" spans="2:3" x14ac:dyDescent="0.35">
      <c r="B507" s="19">
        <v>36.437687868373061</v>
      </c>
      <c r="C507" s="19">
        <v>5.1425423552990583</v>
      </c>
    </row>
    <row r="508" spans="2:3" x14ac:dyDescent="0.35">
      <c r="B508" s="19">
        <v>62.891764627192337</v>
      </c>
      <c r="C508" s="19">
        <v>0.64486441770850134</v>
      </c>
    </row>
    <row r="509" spans="2:3" x14ac:dyDescent="0.35">
      <c r="B509" s="19">
        <v>2.0645471198507135</v>
      </c>
      <c r="C509" s="19">
        <v>6.668023515102302</v>
      </c>
    </row>
    <row r="510" spans="2:3" x14ac:dyDescent="0.35">
      <c r="B510" s="19">
        <v>1.7082405194103067</v>
      </c>
      <c r="C510" s="19">
        <v>15.969934920420586</v>
      </c>
    </row>
    <row r="511" spans="2:3" x14ac:dyDescent="0.35">
      <c r="B511" s="19">
        <v>10.698669166049461</v>
      </c>
      <c r="C511" s="19">
        <v>19.848439902420221</v>
      </c>
    </row>
    <row r="512" spans="2:3" x14ac:dyDescent="0.35">
      <c r="B512" s="19">
        <v>35.52933172081444</v>
      </c>
      <c r="C512" s="19">
        <v>67.857833751033368</v>
      </c>
    </row>
    <row r="513" spans="2:3" x14ac:dyDescent="0.35">
      <c r="B513" s="19">
        <v>29.839964889929277</v>
      </c>
      <c r="C513" s="19">
        <v>19.578360179475585</v>
      </c>
    </row>
    <row r="514" spans="2:3" x14ac:dyDescent="0.35">
      <c r="B514" s="19">
        <v>13.622501501458363</v>
      </c>
      <c r="C514" s="19">
        <v>32.061692882506811</v>
      </c>
    </row>
    <row r="515" spans="2:3" x14ac:dyDescent="0.35">
      <c r="B515" s="19">
        <v>73.835623408313438</v>
      </c>
      <c r="C515" s="19">
        <v>17.786620543910985</v>
      </c>
    </row>
    <row r="516" spans="2:3" x14ac:dyDescent="0.35">
      <c r="B516" s="19">
        <v>4.2971130139750073</v>
      </c>
      <c r="C516" s="19">
        <v>36.511624304910299</v>
      </c>
    </row>
    <row r="517" spans="2:3" x14ac:dyDescent="0.35">
      <c r="B517" s="19">
        <v>30.496235552209804</v>
      </c>
      <c r="C517" s="19">
        <v>61.738518441591523</v>
      </c>
    </row>
    <row r="518" spans="2:3" x14ac:dyDescent="0.35">
      <c r="B518" s="19">
        <v>16.036818280724471</v>
      </c>
      <c r="C518" s="19">
        <v>26.495501416661035</v>
      </c>
    </row>
    <row r="519" spans="2:3" x14ac:dyDescent="0.35">
      <c r="B519" s="19">
        <v>29.84831464350658</v>
      </c>
      <c r="C519" s="19">
        <v>39.702732979342123</v>
      </c>
    </row>
    <row r="520" spans="2:3" x14ac:dyDescent="0.35">
      <c r="B520" s="19">
        <v>12.699543580931115</v>
      </c>
      <c r="C520" s="19">
        <v>10.19268854499547</v>
      </c>
    </row>
    <row r="521" spans="2:3" x14ac:dyDescent="0.35">
      <c r="B521" s="19">
        <v>31.243518975283173</v>
      </c>
      <c r="C521" s="19">
        <v>13.20806168367359</v>
      </c>
    </row>
    <row r="522" spans="2:3" x14ac:dyDescent="0.35">
      <c r="B522" s="19">
        <v>30.177208270294187</v>
      </c>
      <c r="C522" s="19">
        <v>37.747439437876182</v>
      </c>
    </row>
    <row r="523" spans="2:3" x14ac:dyDescent="0.35">
      <c r="B523" s="19">
        <v>2.0698024691291632</v>
      </c>
      <c r="C523" s="19">
        <v>31.967134970653827</v>
      </c>
    </row>
    <row r="524" spans="2:3" x14ac:dyDescent="0.35">
      <c r="B524" s="19">
        <v>38.000906094692027</v>
      </c>
      <c r="C524" s="19">
        <v>33.920219385951697</v>
      </c>
    </row>
    <row r="525" spans="2:3" x14ac:dyDescent="0.35">
      <c r="B525" s="19">
        <v>29.937838143268497</v>
      </c>
      <c r="C525" s="19">
        <v>10.569457540206963</v>
      </c>
    </row>
    <row r="526" spans="2:3" x14ac:dyDescent="0.35">
      <c r="B526" s="19">
        <v>44.272823963285376</v>
      </c>
      <c r="C526" s="19">
        <v>38.422139445557129</v>
      </c>
    </row>
    <row r="527" spans="2:3" x14ac:dyDescent="0.35">
      <c r="B527" s="19">
        <v>26.249017917434557</v>
      </c>
      <c r="C527" s="19">
        <v>23.280844973776798</v>
      </c>
    </row>
    <row r="528" spans="2:3" x14ac:dyDescent="0.35">
      <c r="B528" s="19">
        <v>29.894551281165278</v>
      </c>
      <c r="C528" s="19">
        <v>37.397932768176915</v>
      </c>
    </row>
    <row r="529" spans="2:3" x14ac:dyDescent="0.35">
      <c r="B529" s="19">
        <v>30.911791864847551</v>
      </c>
      <c r="C529" s="19">
        <v>27.685914199173116</v>
      </c>
    </row>
    <row r="530" spans="2:3" x14ac:dyDescent="0.35">
      <c r="B530" s="19">
        <v>18.23713694067326</v>
      </c>
      <c r="C530" s="19">
        <v>39.146237863516681</v>
      </c>
    </row>
    <row r="531" spans="2:3" x14ac:dyDescent="0.35">
      <c r="B531" s="19">
        <v>4.5727433916040239</v>
      </c>
      <c r="C531" s="19">
        <v>57.110064709629505</v>
      </c>
    </row>
    <row r="532" spans="2:3" x14ac:dyDescent="0.35">
      <c r="B532" s="19">
        <v>72.730294799317704</v>
      </c>
      <c r="C532" s="19">
        <v>36.671398618588093</v>
      </c>
    </row>
    <row r="533" spans="2:3" x14ac:dyDescent="0.35">
      <c r="B533" s="19">
        <v>39.226034901098856</v>
      </c>
      <c r="C533" s="19">
        <v>39.422696989879128</v>
      </c>
    </row>
    <row r="534" spans="2:3" x14ac:dyDescent="0.35">
      <c r="B534" s="19">
        <v>8.0730430136195057</v>
      </c>
      <c r="C534" s="19">
        <v>20.258368704829369</v>
      </c>
    </row>
    <row r="535" spans="2:3" x14ac:dyDescent="0.35">
      <c r="B535" s="19">
        <v>26.286566267233702</v>
      </c>
      <c r="C535" s="19">
        <v>8.3928815325371033</v>
      </c>
    </row>
    <row r="536" spans="2:3" x14ac:dyDescent="0.35">
      <c r="B536" s="19">
        <v>29.520815084128387</v>
      </c>
      <c r="C536" s="19">
        <v>16.853831070018998</v>
      </c>
    </row>
    <row r="537" spans="2:3" x14ac:dyDescent="0.35">
      <c r="B537" s="19">
        <v>20.275169593214184</v>
      </c>
      <c r="C537" s="19">
        <v>25.026407540563778</v>
      </c>
    </row>
    <row r="538" spans="2:3" x14ac:dyDescent="0.35">
      <c r="B538" s="19">
        <v>23.416334720581141</v>
      </c>
      <c r="C538" s="19">
        <v>29.396208170584934</v>
      </c>
    </row>
    <row r="539" spans="2:3" x14ac:dyDescent="0.35">
      <c r="B539" s="19">
        <v>10.443370523063166</v>
      </c>
      <c r="C539" s="19">
        <v>56.61569010228628</v>
      </c>
    </row>
    <row r="540" spans="2:3" x14ac:dyDescent="0.35">
      <c r="B540" s="19">
        <v>11.256447935087282</v>
      </c>
      <c r="C540" s="19">
        <v>4.7912778115622201</v>
      </c>
    </row>
    <row r="541" spans="2:3" x14ac:dyDescent="0.35">
      <c r="B541" s="19">
        <v>11.333929766756778</v>
      </c>
      <c r="C541" s="19">
        <v>40.376407765440753</v>
      </c>
    </row>
    <row r="542" spans="2:3" x14ac:dyDescent="0.35">
      <c r="B542" s="19">
        <v>44.30240845657088</v>
      </c>
      <c r="C542" s="19">
        <v>10.271740872890962</v>
      </c>
    </row>
    <row r="543" spans="2:3" x14ac:dyDescent="0.35">
      <c r="B543" s="19">
        <v>12.200379036807236</v>
      </c>
      <c r="C543" s="19">
        <v>7.8111597197895479</v>
      </c>
    </row>
    <row r="544" spans="2:3" x14ac:dyDescent="0.35">
      <c r="B544" s="19">
        <v>2.2720465695843464</v>
      </c>
      <c r="C544" s="19">
        <v>12.717633662429087</v>
      </c>
    </row>
    <row r="545" spans="2:3" x14ac:dyDescent="0.35">
      <c r="B545" s="19">
        <v>15.979261711934686</v>
      </c>
      <c r="C545" s="19">
        <v>0.95364418622291725</v>
      </c>
    </row>
    <row r="546" spans="2:3" x14ac:dyDescent="0.35">
      <c r="B546" s="19">
        <v>13.103658056743585</v>
      </c>
      <c r="C546" s="19">
        <v>43.347496450017829</v>
      </c>
    </row>
    <row r="547" spans="2:3" x14ac:dyDescent="0.35">
      <c r="B547" s="19">
        <v>46.070546485764318</v>
      </c>
      <c r="C547" s="19">
        <v>55.471312226439714</v>
      </c>
    </row>
    <row r="548" spans="2:3" x14ac:dyDescent="0.35">
      <c r="B548" s="19">
        <v>46.90821187818856</v>
      </c>
      <c r="C548" s="19">
        <v>19.233723714380272</v>
      </c>
    </row>
    <row r="549" spans="2:3" x14ac:dyDescent="0.35">
      <c r="B549" s="19">
        <v>30.766756164853494</v>
      </c>
      <c r="C549" s="19">
        <v>7.0142760876365795</v>
      </c>
    </row>
    <row r="550" spans="2:3" x14ac:dyDescent="0.35">
      <c r="B550" s="19">
        <v>7.6968646291466607</v>
      </c>
      <c r="C550" s="19">
        <v>55.316771221721652</v>
      </c>
    </row>
    <row r="551" spans="2:3" x14ac:dyDescent="0.35">
      <c r="B551" s="19">
        <v>12.296917561071023</v>
      </c>
      <c r="C551" s="19">
        <v>2.4997519352192477</v>
      </c>
    </row>
    <row r="552" spans="2:3" x14ac:dyDescent="0.35">
      <c r="B552" s="19">
        <v>47.841743841342534</v>
      </c>
      <c r="C552" s="19">
        <v>48.494850383233683</v>
      </c>
    </row>
    <row r="553" spans="2:3" x14ac:dyDescent="0.35">
      <c r="B553" s="19">
        <v>2.4217639642083677</v>
      </c>
      <c r="C553" s="19">
        <v>47.887563900078128</v>
      </c>
    </row>
    <row r="554" spans="2:3" x14ac:dyDescent="0.35">
      <c r="B554" s="19">
        <v>20.648992294400497</v>
      </c>
      <c r="C554" s="19">
        <v>51.110836481366604</v>
      </c>
    </row>
    <row r="555" spans="2:3" x14ac:dyDescent="0.35">
      <c r="B555" s="19">
        <v>19.810928421372225</v>
      </c>
      <c r="C555" s="19">
        <v>33.995025726134635</v>
      </c>
    </row>
    <row r="556" spans="2:3" x14ac:dyDescent="0.35">
      <c r="B556" s="19">
        <v>26.20280309609246</v>
      </c>
      <c r="C556" s="19">
        <v>77.41847700165728</v>
      </c>
    </row>
    <row r="557" spans="2:3" x14ac:dyDescent="0.35">
      <c r="B557" s="19">
        <v>38.218535550822658</v>
      </c>
      <c r="C557" s="19">
        <v>71.682779781567419</v>
      </c>
    </row>
    <row r="558" spans="2:3" x14ac:dyDescent="0.35">
      <c r="B558" s="19">
        <v>48.626410389814502</v>
      </c>
      <c r="C558" s="19">
        <v>1.6356538844695616</v>
      </c>
    </row>
    <row r="559" spans="2:3" x14ac:dyDescent="0.35">
      <c r="B559" s="19">
        <v>8.3589850816734028</v>
      </c>
      <c r="C559" s="19">
        <v>5.8161012899816322</v>
      </c>
    </row>
    <row r="560" spans="2:3" x14ac:dyDescent="0.35">
      <c r="B560" s="19">
        <v>55.336396510824152</v>
      </c>
      <c r="C560" s="19">
        <v>0.10279981128449411</v>
      </c>
    </row>
    <row r="561" spans="2:3" x14ac:dyDescent="0.35">
      <c r="B561" s="19">
        <v>31.196269292141366</v>
      </c>
      <c r="C561" s="19">
        <v>14.091581802393097</v>
      </c>
    </row>
    <row r="562" spans="2:3" x14ac:dyDescent="0.35">
      <c r="B562" s="19">
        <v>27.977811162549603</v>
      </c>
      <c r="C562" s="19">
        <v>65.02003399507764</v>
      </c>
    </row>
    <row r="563" spans="2:3" x14ac:dyDescent="0.35">
      <c r="B563" s="19">
        <v>35.645028347000981</v>
      </c>
      <c r="C563" s="19">
        <v>53.689081912945177</v>
      </c>
    </row>
    <row r="564" spans="2:3" x14ac:dyDescent="0.35">
      <c r="B564" s="19">
        <v>21.103851555597714</v>
      </c>
      <c r="C564" s="19">
        <v>61.597843226910129</v>
      </c>
    </row>
    <row r="565" spans="2:3" x14ac:dyDescent="0.35">
      <c r="B565" s="19">
        <v>39.573364694954208</v>
      </c>
      <c r="C565" s="19">
        <v>5.6135693518603853</v>
      </c>
    </row>
    <row r="566" spans="2:3" x14ac:dyDescent="0.35">
      <c r="B566" s="19">
        <v>3.5819581918543615</v>
      </c>
      <c r="C566" s="19">
        <v>20.892463419884866</v>
      </c>
    </row>
    <row r="567" spans="2:3" x14ac:dyDescent="0.35">
      <c r="B567" s="19">
        <v>20.215654748896643</v>
      </c>
      <c r="C567" s="19">
        <v>23.032985365876847</v>
      </c>
    </row>
    <row r="568" spans="2:3" x14ac:dyDescent="0.35">
      <c r="B568" s="19">
        <v>31.045903571016304</v>
      </c>
      <c r="C568" s="19">
        <v>4.6320169133564164</v>
      </c>
    </row>
    <row r="569" spans="2:3" x14ac:dyDescent="0.35">
      <c r="B569" s="19">
        <v>36.192134689167617</v>
      </c>
      <c r="C569" s="19">
        <v>14.569806275223296</v>
      </c>
    </row>
    <row r="570" spans="2:3" x14ac:dyDescent="0.35">
      <c r="B570" s="19">
        <v>9.8876726238692605</v>
      </c>
      <c r="C570" s="19">
        <v>5.8101222236343357</v>
      </c>
    </row>
    <row r="571" spans="2:3" x14ac:dyDescent="0.35">
      <c r="B571" s="19">
        <v>34.32877489481082</v>
      </c>
      <c r="C571" s="19">
        <v>23.727513668402818</v>
      </c>
    </row>
    <row r="572" spans="2:3" x14ac:dyDescent="0.35">
      <c r="B572" s="19">
        <v>55.661588671788842</v>
      </c>
      <c r="C572" s="19">
        <v>14.369510797739972</v>
      </c>
    </row>
    <row r="573" spans="2:3" x14ac:dyDescent="0.35">
      <c r="B573" s="19">
        <v>21.291944492057645</v>
      </c>
      <c r="C573" s="19">
        <v>73.56063620324953</v>
      </c>
    </row>
    <row r="574" spans="2:3" x14ac:dyDescent="0.35">
      <c r="B574" s="19">
        <v>6.3415552880564441</v>
      </c>
      <c r="C574" s="19">
        <v>27.460426829885744</v>
      </c>
    </row>
    <row r="575" spans="2:3" x14ac:dyDescent="0.35">
      <c r="B575" s="19">
        <v>27.27185262458698</v>
      </c>
      <c r="C575" s="19">
        <v>35.298029232155429</v>
      </c>
    </row>
    <row r="576" spans="2:3" x14ac:dyDescent="0.35">
      <c r="B576" s="19">
        <v>63.583495945825518</v>
      </c>
      <c r="C576" s="19">
        <v>11.326264398306982</v>
      </c>
    </row>
    <row r="577" spans="2:3" x14ac:dyDescent="0.35">
      <c r="B577" s="19">
        <v>7.5034909916596906</v>
      </c>
      <c r="C577" s="19">
        <v>17.425979149899888</v>
      </c>
    </row>
    <row r="578" spans="2:3" x14ac:dyDescent="0.35">
      <c r="B578" s="19">
        <v>63.474533743690536</v>
      </c>
      <c r="C578" s="19">
        <v>18.599051236497942</v>
      </c>
    </row>
    <row r="579" spans="2:3" x14ac:dyDescent="0.35">
      <c r="B579" s="19">
        <v>75.330853716619586</v>
      </c>
      <c r="C579" s="19">
        <v>63.635742705691094</v>
      </c>
    </row>
    <row r="580" spans="2:3" x14ac:dyDescent="0.35">
      <c r="B580" s="19">
        <v>79.840366059853082</v>
      </c>
      <c r="C580" s="19">
        <v>30.327870264387666</v>
      </c>
    </row>
    <row r="581" spans="2:3" x14ac:dyDescent="0.35">
      <c r="B581" s="19">
        <v>30.580344312933043</v>
      </c>
      <c r="C581" s="19">
        <v>0.1373073667889021</v>
      </c>
    </row>
    <row r="582" spans="2:3" x14ac:dyDescent="0.35">
      <c r="B582" s="19">
        <v>3.6270017277604478</v>
      </c>
      <c r="C582" s="19">
        <v>58.45237944228824</v>
      </c>
    </row>
    <row r="583" spans="2:3" x14ac:dyDescent="0.35">
      <c r="B583" s="19">
        <v>24.915928274406298</v>
      </c>
      <c r="C583" s="19">
        <v>26.544361088367474</v>
      </c>
    </row>
    <row r="584" spans="2:3" x14ac:dyDescent="0.35">
      <c r="B584" s="19">
        <v>23.254888226459254</v>
      </c>
      <c r="C584" s="19">
        <v>31.63739892728201</v>
      </c>
    </row>
    <row r="585" spans="2:3" x14ac:dyDescent="0.35">
      <c r="B585" s="19">
        <v>45.938163265171191</v>
      </c>
      <c r="C585" s="19">
        <v>80.211027885346496</v>
      </c>
    </row>
    <row r="586" spans="2:3" x14ac:dyDescent="0.35">
      <c r="B586" s="19">
        <v>19.686602917352925</v>
      </c>
      <c r="C586" s="19">
        <v>5.6154545982621302</v>
      </c>
    </row>
    <row r="587" spans="2:3" x14ac:dyDescent="0.35">
      <c r="B587" s="19">
        <v>14.235400399466487</v>
      </c>
      <c r="C587" s="19">
        <v>20.268216949750844</v>
      </c>
    </row>
    <row r="588" spans="2:3" x14ac:dyDescent="0.35">
      <c r="B588" s="19">
        <v>21.191670802223904</v>
      </c>
      <c r="C588" s="19">
        <v>52.83545944963366</v>
      </c>
    </row>
    <row r="589" spans="2:3" x14ac:dyDescent="0.35">
      <c r="B589" s="19">
        <v>11.647162336805124</v>
      </c>
      <c r="C589" s="19">
        <v>2.5850082571396693</v>
      </c>
    </row>
    <row r="590" spans="2:3" x14ac:dyDescent="0.35">
      <c r="B590" s="19">
        <v>20.22933428343482</v>
      </c>
      <c r="C590" s="19">
        <v>15.956528233376064</v>
      </c>
    </row>
    <row r="591" spans="2:3" x14ac:dyDescent="0.35">
      <c r="B591" s="19">
        <v>35.641254368805846</v>
      </c>
      <c r="C591" s="19">
        <v>13.374686924064848</v>
      </c>
    </row>
    <row r="592" spans="2:3" x14ac:dyDescent="0.35">
      <c r="B592" s="19">
        <v>16.903603725884313</v>
      </c>
      <c r="C592" s="19">
        <v>52.255991227304818</v>
      </c>
    </row>
    <row r="593" spans="2:3" x14ac:dyDescent="0.35">
      <c r="B593" s="19">
        <v>1.6905845387308343</v>
      </c>
      <c r="C593" s="19">
        <v>35.498098975429798</v>
      </c>
    </row>
    <row r="594" spans="2:3" x14ac:dyDescent="0.35">
      <c r="B594" s="19">
        <v>49.139709013394878</v>
      </c>
      <c r="C594" s="19">
        <v>41.856173767939339</v>
      </c>
    </row>
    <row r="595" spans="2:3" x14ac:dyDescent="0.35">
      <c r="B595" s="19">
        <v>5.5838049237177936</v>
      </c>
      <c r="C595" s="19">
        <v>7.4496931110141782</v>
      </c>
    </row>
    <row r="596" spans="2:3" x14ac:dyDescent="0.35">
      <c r="B596" s="19">
        <v>9.3175807763480893</v>
      </c>
      <c r="C596" s="19">
        <v>68.1832553669323</v>
      </c>
    </row>
    <row r="597" spans="2:3" x14ac:dyDescent="0.35">
      <c r="B597" s="19">
        <v>4.0067943448837831</v>
      </c>
      <c r="C597" s="19">
        <v>10.692465634853454</v>
      </c>
    </row>
    <row r="598" spans="2:3" x14ac:dyDescent="0.35">
      <c r="B598" s="19">
        <v>39.380884336412436</v>
      </c>
      <c r="C598" s="19">
        <v>21.648634891568836</v>
      </c>
    </row>
    <row r="599" spans="2:3" x14ac:dyDescent="0.35">
      <c r="B599" s="19">
        <v>23.391419546964979</v>
      </c>
      <c r="C599" s="19">
        <v>5.4791397115246019</v>
      </c>
    </row>
    <row r="600" spans="2:3" x14ac:dyDescent="0.35">
      <c r="B600" s="19">
        <v>12.568022090019806</v>
      </c>
      <c r="C600" s="19">
        <v>88.086545796984439</v>
      </c>
    </row>
    <row r="601" spans="2:3" x14ac:dyDescent="0.35">
      <c r="B601" s="19">
        <v>62.753884206206543</v>
      </c>
      <c r="C601" s="19">
        <v>76.414419245774354</v>
      </c>
    </row>
    <row r="602" spans="2:3" x14ac:dyDescent="0.35">
      <c r="B602" s="19">
        <v>5.9077264813837882</v>
      </c>
      <c r="C602" s="19">
        <v>74.623092990616243</v>
      </c>
    </row>
    <row r="603" spans="2:3" x14ac:dyDescent="0.35">
      <c r="B603" s="19">
        <v>30.470779146320545</v>
      </c>
      <c r="C603" s="19">
        <v>58.698866487877282</v>
      </c>
    </row>
    <row r="604" spans="2:3" x14ac:dyDescent="0.35">
      <c r="B604" s="19">
        <v>74.038831193718735</v>
      </c>
      <c r="C604" s="19">
        <v>57.059978569204908</v>
      </c>
    </row>
    <row r="605" spans="2:3" x14ac:dyDescent="0.35">
      <c r="B605" s="19">
        <v>83.532002732973609</v>
      </c>
      <c r="C605" s="19">
        <v>80.494217054546638</v>
      </c>
    </row>
    <row r="606" spans="2:3" x14ac:dyDescent="0.35">
      <c r="B606" s="19">
        <v>4.3921263451316879</v>
      </c>
      <c r="C606" s="19">
        <v>41.550764192047176</v>
      </c>
    </row>
    <row r="607" spans="2:3" x14ac:dyDescent="0.35">
      <c r="B607" s="19">
        <v>39.030972503758008</v>
      </c>
      <c r="C607" s="19">
        <v>37.0228401157907</v>
      </c>
    </row>
    <row r="608" spans="2:3" x14ac:dyDescent="0.35">
      <c r="B608" s="19">
        <v>14.702767625984944</v>
      </c>
      <c r="C608" s="19">
        <v>1.4242125892155775</v>
      </c>
    </row>
    <row r="609" spans="2:3" x14ac:dyDescent="0.35">
      <c r="B609" s="19">
        <v>31.046160708158425</v>
      </c>
      <c r="C609" s="19">
        <v>28.019792641269959</v>
      </c>
    </row>
    <row r="610" spans="2:3" x14ac:dyDescent="0.35">
      <c r="B610" s="19">
        <v>35.174082966199123</v>
      </c>
      <c r="C610" s="19">
        <v>33.06167257890786</v>
      </c>
    </row>
    <row r="611" spans="2:3" x14ac:dyDescent="0.35">
      <c r="B611" s="19">
        <v>20.063709067415921</v>
      </c>
      <c r="C611" s="19">
        <v>57.350725326019052</v>
      </c>
    </row>
    <row r="612" spans="2:3" x14ac:dyDescent="0.35">
      <c r="B612" s="19">
        <v>22.495330253400226</v>
      </c>
      <c r="C612" s="19">
        <v>45.335490428195783</v>
      </c>
    </row>
    <row r="613" spans="2:3" x14ac:dyDescent="0.35">
      <c r="B613" s="19">
        <v>22.972290692891324</v>
      </c>
      <c r="C613" s="19">
        <v>12.609576199968114</v>
      </c>
    </row>
    <row r="614" spans="2:3" x14ac:dyDescent="0.35">
      <c r="B614" s="19">
        <v>69.867733106830471</v>
      </c>
      <c r="C614" s="19">
        <v>25.739432788541112</v>
      </c>
    </row>
    <row r="615" spans="2:3" x14ac:dyDescent="0.35">
      <c r="B615" s="19">
        <v>34.208611940213558</v>
      </c>
      <c r="C615" s="19">
        <v>23.701382475815794</v>
      </c>
    </row>
    <row r="616" spans="2:3" x14ac:dyDescent="0.35">
      <c r="B616" s="19">
        <v>21.120370347308342</v>
      </c>
      <c r="C616" s="19">
        <v>15.476569582131633</v>
      </c>
    </row>
    <row r="617" spans="2:3" x14ac:dyDescent="0.35">
      <c r="B617" s="19">
        <v>62.137121946618308</v>
      </c>
      <c r="C617" s="19">
        <v>47.925184582815184</v>
      </c>
    </row>
    <row r="618" spans="2:3" x14ac:dyDescent="0.35">
      <c r="B618" s="19">
        <v>28.540873900735413</v>
      </c>
      <c r="C618" s="19">
        <v>31.187521858651245</v>
      </c>
    </row>
    <row r="619" spans="2:3" x14ac:dyDescent="0.35">
      <c r="B619" s="19">
        <v>68.522798011960859</v>
      </c>
      <c r="C619" s="19">
        <v>21.97743499385631</v>
      </c>
    </row>
    <row r="620" spans="2:3" x14ac:dyDescent="0.35">
      <c r="B620" s="19">
        <v>30.03762136455509</v>
      </c>
      <c r="C620" s="19">
        <v>4.9366247132829173</v>
      </c>
    </row>
    <row r="621" spans="2:3" x14ac:dyDescent="0.35">
      <c r="B621" s="19">
        <v>2.7724931191501017</v>
      </c>
      <c r="C621" s="19">
        <v>49.49398640733444</v>
      </c>
    </row>
    <row r="622" spans="2:3" x14ac:dyDescent="0.35">
      <c r="B622" s="19">
        <v>8.6181589613546841</v>
      </c>
      <c r="C622" s="19">
        <v>61.581215376194791</v>
      </c>
    </row>
    <row r="623" spans="2:3" x14ac:dyDescent="0.35">
      <c r="B623" s="19">
        <v>8.7217569089395433</v>
      </c>
      <c r="C623" s="19">
        <v>14.553909796199981</v>
      </c>
    </row>
    <row r="624" spans="2:3" x14ac:dyDescent="0.35">
      <c r="B624" s="19">
        <v>11.723025848391208</v>
      </c>
      <c r="C624" s="19">
        <v>54.785759788568726</v>
      </c>
    </row>
    <row r="625" spans="2:3" x14ac:dyDescent="0.35">
      <c r="B625" s="19">
        <v>81.90958390999964</v>
      </c>
      <c r="C625" s="19">
        <v>3.6710463399324289</v>
      </c>
    </row>
    <row r="626" spans="2:3" x14ac:dyDescent="0.35">
      <c r="B626" s="19">
        <v>11.791753224783381</v>
      </c>
      <c r="C626" s="19">
        <v>18.187217389997585</v>
      </c>
    </row>
    <row r="627" spans="2:3" x14ac:dyDescent="0.35">
      <c r="B627" s="19">
        <v>53.018810544711492</v>
      </c>
      <c r="C627" s="19">
        <v>8.0249888159268465</v>
      </c>
    </row>
    <row r="628" spans="2:3" x14ac:dyDescent="0.35">
      <c r="B628" s="19">
        <v>42.656949660121029</v>
      </c>
      <c r="C628" s="19">
        <v>9.8847590789090951</v>
      </c>
    </row>
    <row r="629" spans="2:3" x14ac:dyDescent="0.35">
      <c r="B629" s="19">
        <v>3.4552708129056446</v>
      </c>
      <c r="C629" s="19">
        <v>46.411295873514071</v>
      </c>
    </row>
    <row r="630" spans="2:3" x14ac:dyDescent="0.35">
      <c r="B630" s="19">
        <v>59.401942055367421</v>
      </c>
      <c r="C630" s="19">
        <v>78.938441669947878</v>
      </c>
    </row>
    <row r="631" spans="2:3" x14ac:dyDescent="0.35">
      <c r="B631" s="19">
        <v>72.502771466431199</v>
      </c>
      <c r="C631" s="19">
        <v>27.064861713320759</v>
      </c>
    </row>
    <row r="632" spans="2:3" x14ac:dyDescent="0.35">
      <c r="B632" s="19">
        <v>34.644615283514803</v>
      </c>
      <c r="C632" s="19">
        <v>15.186137762025508</v>
      </c>
    </row>
    <row r="633" spans="2:3" x14ac:dyDescent="0.35">
      <c r="B633" s="19">
        <v>25.313304129250511</v>
      </c>
      <c r="C633" s="19">
        <v>36.448590855205659</v>
      </c>
    </row>
    <row r="634" spans="2:3" x14ac:dyDescent="0.35">
      <c r="B634" s="19">
        <v>75.888830090167872</v>
      </c>
      <c r="C634" s="19">
        <v>4.0064085170932024</v>
      </c>
    </row>
    <row r="635" spans="2:3" x14ac:dyDescent="0.35">
      <c r="B635" s="19">
        <v>14.284092065152455</v>
      </c>
      <c r="C635" s="19">
        <v>71.660861330131553</v>
      </c>
    </row>
    <row r="636" spans="2:3" x14ac:dyDescent="0.35">
      <c r="B636" s="19">
        <v>27.60624828921582</v>
      </c>
      <c r="C636" s="19">
        <v>35.962497357223363</v>
      </c>
    </row>
    <row r="637" spans="2:3" x14ac:dyDescent="0.35">
      <c r="B637" s="19">
        <v>70.562496341265557</v>
      </c>
      <c r="C637" s="19">
        <v>13.198577743037887</v>
      </c>
    </row>
    <row r="638" spans="2:3" x14ac:dyDescent="0.35">
      <c r="B638" s="19">
        <v>24.171929640976987</v>
      </c>
      <c r="C638" s="19">
        <v>29.772277944720518</v>
      </c>
    </row>
    <row r="639" spans="2:3" x14ac:dyDescent="0.35">
      <c r="B639" s="19">
        <v>1.9585819667469426</v>
      </c>
      <c r="C639" s="19">
        <v>20.971068461554413</v>
      </c>
    </row>
    <row r="640" spans="2:3" x14ac:dyDescent="0.35">
      <c r="B640" s="19">
        <v>8.3262548318149374</v>
      </c>
      <c r="C640" s="19">
        <v>30.368373478472215</v>
      </c>
    </row>
    <row r="641" spans="2:3" x14ac:dyDescent="0.35">
      <c r="B641" s="19">
        <v>26.368682922266267</v>
      </c>
      <c r="C641" s="19">
        <v>5.6076633103849858</v>
      </c>
    </row>
    <row r="642" spans="2:3" x14ac:dyDescent="0.35">
      <c r="B642" s="19">
        <v>28.458978639859282</v>
      </c>
      <c r="C642" s="19">
        <v>8.3352886242526676</v>
      </c>
    </row>
    <row r="643" spans="2:3" x14ac:dyDescent="0.35">
      <c r="B643" s="19">
        <v>29.728763126996171</v>
      </c>
      <c r="C643" s="19">
        <v>43.626224579298324</v>
      </c>
    </row>
    <row r="644" spans="2:3" x14ac:dyDescent="0.35">
      <c r="B644" s="19">
        <v>11.426457884995688</v>
      </c>
      <c r="C644" s="19">
        <v>60.422813549589065</v>
      </c>
    </row>
    <row r="645" spans="2:3" x14ac:dyDescent="0.35">
      <c r="B645" s="19">
        <v>4.0483354726208898</v>
      </c>
      <c r="C645" s="19">
        <v>24.06594620715418</v>
      </c>
    </row>
    <row r="646" spans="2:3" x14ac:dyDescent="0.35">
      <c r="B646" s="19">
        <v>88.846576997675797</v>
      </c>
      <c r="C646" s="19">
        <v>59.302254509017075</v>
      </c>
    </row>
    <row r="647" spans="2:3" x14ac:dyDescent="0.35">
      <c r="B647" s="19">
        <v>6.1862303899724687</v>
      </c>
      <c r="C647" s="19">
        <v>68.213594974813603</v>
      </c>
    </row>
    <row r="648" spans="2:3" x14ac:dyDescent="0.35">
      <c r="B648" s="19">
        <v>30.733512496917342</v>
      </c>
      <c r="C648" s="19">
        <v>30.461595687465547</v>
      </c>
    </row>
    <row r="649" spans="2:3" x14ac:dyDescent="0.35">
      <c r="B649" s="19">
        <v>2.4309028046922045</v>
      </c>
      <c r="C649" s="19">
        <v>44.549918593520445</v>
      </c>
    </row>
    <row r="650" spans="2:3" x14ac:dyDescent="0.35">
      <c r="B650" s="19">
        <v>33.837919098381171</v>
      </c>
      <c r="C650" s="19">
        <v>34.682603253910827</v>
      </c>
    </row>
    <row r="651" spans="2:3" x14ac:dyDescent="0.35">
      <c r="B651" s="19">
        <v>3.6591230757152844</v>
      </c>
      <c r="C651" s="19">
        <v>22.263672144177882</v>
      </c>
    </row>
    <row r="652" spans="2:3" x14ac:dyDescent="0.35">
      <c r="B652" s="19">
        <v>35.858137164486017</v>
      </c>
      <c r="C652" s="19">
        <v>19.197984889798413</v>
      </c>
    </row>
    <row r="653" spans="2:3" x14ac:dyDescent="0.35">
      <c r="B653" s="19">
        <v>39.513486412332341</v>
      </c>
      <c r="C653" s="19">
        <v>49.431809284040042</v>
      </c>
    </row>
    <row r="654" spans="2:3" x14ac:dyDescent="0.35">
      <c r="B654" s="19">
        <v>51.962303531468926</v>
      </c>
      <c r="C654" s="19">
        <v>76.909766538194077</v>
      </c>
    </row>
    <row r="655" spans="2:3" x14ac:dyDescent="0.35">
      <c r="B655" s="19">
        <v>27.285678993790491</v>
      </c>
      <c r="C655" s="19">
        <v>9.7427346366834797</v>
      </c>
    </row>
    <row r="656" spans="2:3" x14ac:dyDescent="0.35">
      <c r="B656" s="19">
        <v>31.275192799511689</v>
      </c>
      <c r="C656" s="19">
        <v>16.014977409740059</v>
      </c>
    </row>
    <row r="657" spans="2:3" x14ac:dyDescent="0.35">
      <c r="B657" s="19">
        <v>60.723498031993728</v>
      </c>
      <c r="C657" s="19">
        <v>11.931627915855309</v>
      </c>
    </row>
    <row r="658" spans="2:3" x14ac:dyDescent="0.35">
      <c r="B658" s="19">
        <v>34.798617475402601</v>
      </c>
      <c r="C658" s="19">
        <v>27.002127657845101</v>
      </c>
    </row>
    <row r="659" spans="2:3" x14ac:dyDescent="0.35">
      <c r="B659" s="19">
        <v>5.8497337799254572</v>
      </c>
      <c r="C659" s="19">
        <v>49.485339384636774</v>
      </c>
    </row>
    <row r="660" spans="2:3" x14ac:dyDescent="0.35">
      <c r="B660" s="19">
        <v>15.550382222411018</v>
      </c>
      <c r="C660" s="19">
        <v>59.16432842057359</v>
      </c>
    </row>
    <row r="661" spans="2:3" x14ac:dyDescent="0.35">
      <c r="B661" s="19">
        <v>4.4185307334804156</v>
      </c>
      <c r="C661" s="19">
        <v>41.570893379389268</v>
      </c>
    </row>
    <row r="662" spans="2:3" x14ac:dyDescent="0.35">
      <c r="B662" s="19">
        <v>22.549476370588579</v>
      </c>
      <c r="C662" s="19">
        <v>47.499524615347944</v>
      </c>
    </row>
    <row r="663" spans="2:3" x14ac:dyDescent="0.35">
      <c r="B663" s="19">
        <v>66.010358241665713</v>
      </c>
      <c r="C663" s="19">
        <v>47.355564963502019</v>
      </c>
    </row>
    <row r="664" spans="2:3" x14ac:dyDescent="0.35">
      <c r="B664" s="19">
        <v>94.921520543065043</v>
      </c>
      <c r="C664" s="19">
        <v>34.545390171696624</v>
      </c>
    </row>
    <row r="665" spans="2:3" x14ac:dyDescent="0.35">
      <c r="B665" s="19">
        <v>76.21465898292891</v>
      </c>
      <c r="C665" s="19">
        <v>7.6656411924388914</v>
      </c>
    </row>
    <row r="666" spans="2:3" x14ac:dyDescent="0.35">
      <c r="B666" s="19">
        <v>20.910805006206534</v>
      </c>
      <c r="C666" s="19">
        <v>17.778532459405628</v>
      </c>
    </row>
    <row r="667" spans="2:3" x14ac:dyDescent="0.35">
      <c r="B667" s="19">
        <v>5.5141328842320334</v>
      </c>
      <c r="C667" s="19">
        <v>5.1908671166353457</v>
      </c>
    </row>
    <row r="668" spans="2:3" x14ac:dyDescent="0.35">
      <c r="B668" s="19">
        <v>26.876356365376918</v>
      </c>
      <c r="C668" s="19">
        <v>1.5417089928185712</v>
      </c>
    </row>
    <row r="669" spans="2:3" x14ac:dyDescent="0.35">
      <c r="B669" s="19">
        <v>51.369776851533352</v>
      </c>
      <c r="C669" s="19">
        <v>9.4374593127880999</v>
      </c>
    </row>
    <row r="670" spans="2:3" x14ac:dyDescent="0.35">
      <c r="B670" s="19">
        <v>9.9340000737301164</v>
      </c>
      <c r="C670" s="19">
        <v>33.837873265065873</v>
      </c>
    </row>
    <row r="671" spans="2:3" x14ac:dyDescent="0.35">
      <c r="B671" s="19">
        <v>35.836265516783136</v>
      </c>
      <c r="C671" s="19">
        <v>66.57113723973454</v>
      </c>
    </row>
    <row r="672" spans="2:3" x14ac:dyDescent="0.35">
      <c r="B672" s="19">
        <v>19.315445561704053</v>
      </c>
      <c r="C672" s="19">
        <v>15.761419144561996</v>
      </c>
    </row>
    <row r="673" spans="2:3" x14ac:dyDescent="0.35">
      <c r="B673" s="19">
        <v>10.787417365675196</v>
      </c>
      <c r="C673" s="19">
        <v>31.482813040780314</v>
      </c>
    </row>
    <row r="674" spans="2:3" x14ac:dyDescent="0.35">
      <c r="B674" s="19">
        <v>44.944435502383783</v>
      </c>
      <c r="C674" s="19">
        <v>7.1831801234250143</v>
      </c>
    </row>
    <row r="675" spans="2:3" x14ac:dyDescent="0.35">
      <c r="B675" s="19">
        <v>64.316092883924341</v>
      </c>
      <c r="C675" s="19">
        <v>29.473940830039076</v>
      </c>
    </row>
    <row r="676" spans="2:3" x14ac:dyDescent="0.35">
      <c r="B676" s="19">
        <v>81.416518588989106</v>
      </c>
      <c r="C676" s="19">
        <v>0.90584352096882448</v>
      </c>
    </row>
    <row r="677" spans="2:3" x14ac:dyDescent="0.35">
      <c r="B677" s="19">
        <v>45.041505946265254</v>
      </c>
      <c r="C677" s="19">
        <v>27.03914087765715</v>
      </c>
    </row>
    <row r="678" spans="2:3" x14ac:dyDescent="0.35">
      <c r="B678" s="19">
        <v>20.060004381477803</v>
      </c>
      <c r="C678" s="19">
        <v>25.027523361229441</v>
      </c>
    </row>
    <row r="679" spans="2:3" x14ac:dyDescent="0.35">
      <c r="B679" s="19">
        <v>7.4567816360068253</v>
      </c>
      <c r="C679" s="19">
        <v>11.938218616273755</v>
      </c>
    </row>
    <row r="680" spans="2:3" x14ac:dyDescent="0.35">
      <c r="B680" s="19">
        <v>9.257726626794037</v>
      </c>
      <c r="C680" s="19">
        <v>3.4074047021317533</v>
      </c>
    </row>
    <row r="681" spans="2:3" x14ac:dyDescent="0.35">
      <c r="B681" s="19">
        <v>58.781559233597626</v>
      </c>
      <c r="C681" s="19">
        <v>53.210766808994727</v>
      </c>
    </row>
    <row r="682" spans="2:3" x14ac:dyDescent="0.35">
      <c r="B682" s="19">
        <v>4.1082938703246974</v>
      </c>
      <c r="C682" s="19">
        <v>48.347106959996701</v>
      </c>
    </row>
    <row r="683" spans="2:3" x14ac:dyDescent="0.35">
      <c r="B683" s="19">
        <v>48.266443283110434</v>
      </c>
      <c r="C683" s="19">
        <v>33.232244494899632</v>
      </c>
    </row>
    <row r="684" spans="2:3" x14ac:dyDescent="0.35">
      <c r="B684" s="19">
        <v>25.726997185025496</v>
      </c>
      <c r="C684" s="19">
        <v>10.874714559649801</v>
      </c>
    </row>
    <row r="685" spans="2:3" x14ac:dyDescent="0.35">
      <c r="B685" s="19">
        <v>20.956698120116275</v>
      </c>
      <c r="C685" s="19">
        <v>40.986081125898906</v>
      </c>
    </row>
    <row r="686" spans="2:3" x14ac:dyDescent="0.35">
      <c r="B686" s="19">
        <v>78.780692691819098</v>
      </c>
      <c r="C686" s="19">
        <v>15.620528393029211</v>
      </c>
    </row>
    <row r="687" spans="2:3" x14ac:dyDescent="0.35">
      <c r="B687" s="19">
        <v>61.238828259925135</v>
      </c>
      <c r="C687" s="19">
        <v>54.434167737132853</v>
      </c>
    </row>
    <row r="688" spans="2:3" x14ac:dyDescent="0.35">
      <c r="B688" s="19">
        <v>33.534957563347533</v>
      </c>
      <c r="C688" s="19">
        <v>21.758850299868385</v>
      </c>
    </row>
    <row r="689" spans="2:3" x14ac:dyDescent="0.35">
      <c r="B689" s="19">
        <v>5.9794130092172573</v>
      </c>
      <c r="C689" s="19">
        <v>33.482909653361965</v>
      </c>
    </row>
    <row r="690" spans="2:3" x14ac:dyDescent="0.35">
      <c r="B690" s="19">
        <v>12.592605999062556</v>
      </c>
      <c r="C690" s="19">
        <v>36.967657545618835</v>
      </c>
    </row>
    <row r="691" spans="2:3" x14ac:dyDescent="0.35">
      <c r="B691" s="19">
        <v>76.235330621085666</v>
      </c>
      <c r="C691" s="19">
        <v>58.09944444350517</v>
      </c>
    </row>
    <row r="692" spans="2:3" x14ac:dyDescent="0.35">
      <c r="B692" s="19">
        <v>54.967579509531568</v>
      </c>
      <c r="C692" s="19">
        <v>38.362309865125404</v>
      </c>
    </row>
    <row r="693" spans="2:3" x14ac:dyDescent="0.35">
      <c r="B693" s="19">
        <v>13.013565418896233</v>
      </c>
      <c r="C693" s="19">
        <v>16.740794679015654</v>
      </c>
    </row>
    <row r="694" spans="2:3" x14ac:dyDescent="0.35">
      <c r="B694" s="19">
        <v>57.836534195480773</v>
      </c>
      <c r="C694" s="19">
        <v>4.7111077131233241</v>
      </c>
    </row>
    <row r="695" spans="2:3" x14ac:dyDescent="0.35">
      <c r="B695" s="19">
        <v>18.362221797485674</v>
      </c>
      <c r="C695" s="19">
        <v>11.612763601797782</v>
      </c>
    </row>
    <row r="696" spans="2:3" x14ac:dyDescent="0.35">
      <c r="B696" s="19">
        <v>34.827103349708963</v>
      </c>
      <c r="C696" s="19">
        <v>5.7816177327435447</v>
      </c>
    </row>
    <row r="697" spans="2:3" x14ac:dyDescent="0.35">
      <c r="B697" s="19">
        <v>79.309144648987314</v>
      </c>
      <c r="C697" s="19">
        <v>32.990828072165655</v>
      </c>
    </row>
    <row r="698" spans="2:3" x14ac:dyDescent="0.35">
      <c r="B698" s="19">
        <v>74.658712280090143</v>
      </c>
      <c r="C698" s="19">
        <v>19.015462426852288</v>
      </c>
    </row>
    <row r="699" spans="2:3" x14ac:dyDescent="0.35">
      <c r="B699" s="19">
        <v>62.885285885405352</v>
      </c>
      <c r="C699" s="19">
        <v>19.550436245577494</v>
      </c>
    </row>
    <row r="700" spans="2:3" x14ac:dyDescent="0.35">
      <c r="B700" s="19">
        <v>15.617797431739763</v>
      </c>
      <c r="C700" s="19">
        <v>19.669008292315862</v>
      </c>
    </row>
    <row r="701" spans="2:3" x14ac:dyDescent="0.35">
      <c r="B701" s="19">
        <v>22.862923933060021</v>
      </c>
      <c r="C701" s="19">
        <v>60.188340047749129</v>
      </c>
    </row>
    <row r="702" spans="2:3" x14ac:dyDescent="0.35">
      <c r="B702" s="19">
        <v>30.73057652402834</v>
      </c>
      <c r="C702" s="19">
        <v>19.632072951279742</v>
      </c>
    </row>
    <row r="703" spans="2:3" x14ac:dyDescent="0.35">
      <c r="B703" s="19">
        <v>33.206179623274025</v>
      </c>
      <c r="C703" s="19">
        <v>1.2949931123972749</v>
      </c>
    </row>
    <row r="704" spans="2:3" x14ac:dyDescent="0.35">
      <c r="B704" s="19">
        <v>18.686114947168694</v>
      </c>
      <c r="C704" s="19">
        <v>9.8250383585892465</v>
      </c>
    </row>
    <row r="705" spans="2:3" x14ac:dyDescent="0.35">
      <c r="B705" s="19">
        <v>46.805064771419197</v>
      </c>
      <c r="C705" s="19">
        <v>28.590982643587328</v>
      </c>
    </row>
    <row r="706" spans="2:3" x14ac:dyDescent="0.35">
      <c r="B706" s="19">
        <v>36.453881983600112</v>
      </c>
      <c r="C706" s="19">
        <v>73.872918184370221</v>
      </c>
    </row>
    <row r="707" spans="2:3" x14ac:dyDescent="0.35">
      <c r="B707" s="19">
        <v>49.77863326411201</v>
      </c>
      <c r="C707" s="19">
        <v>59.933936081972377</v>
      </c>
    </row>
    <row r="708" spans="2:3" x14ac:dyDescent="0.35">
      <c r="B708" s="19">
        <v>75.290745488685047</v>
      </c>
      <c r="C708" s="19">
        <v>24.593283877662671</v>
      </c>
    </row>
    <row r="709" spans="2:3" x14ac:dyDescent="0.35">
      <c r="B709" s="19">
        <v>7.4679512704462692</v>
      </c>
      <c r="C709" s="19">
        <v>37.149214457830467</v>
      </c>
    </row>
    <row r="710" spans="2:3" x14ac:dyDescent="0.35">
      <c r="B710" s="19">
        <v>39.141588888299268</v>
      </c>
      <c r="C710" s="19">
        <v>53.497716847059976</v>
      </c>
    </row>
    <row r="711" spans="2:3" x14ac:dyDescent="0.35">
      <c r="B711" s="19">
        <v>35.01458630662453</v>
      </c>
      <c r="C711" s="19">
        <v>21.920514193859514</v>
      </c>
    </row>
    <row r="712" spans="2:3" x14ac:dyDescent="0.35">
      <c r="B712" s="19">
        <v>13.870327027622881</v>
      </c>
      <c r="C712" s="19">
        <v>5.1447826679044573</v>
      </c>
    </row>
    <row r="713" spans="2:3" x14ac:dyDescent="0.35">
      <c r="B713" s="19">
        <v>20.522629232422936</v>
      </c>
      <c r="C713" s="19">
        <v>55.925423738342488</v>
      </c>
    </row>
    <row r="714" spans="2:3" x14ac:dyDescent="0.35">
      <c r="B714" s="19">
        <v>41.13284859736229</v>
      </c>
      <c r="C714" s="19">
        <v>39.182169954785422</v>
      </c>
    </row>
    <row r="715" spans="2:3" x14ac:dyDescent="0.35">
      <c r="B715" s="19">
        <v>56.711847987857745</v>
      </c>
      <c r="C715" s="19">
        <v>19.029227972115425</v>
      </c>
    </row>
    <row r="716" spans="2:3" x14ac:dyDescent="0.35">
      <c r="B716" s="19">
        <v>3.1364976829124629</v>
      </c>
      <c r="C716" s="19">
        <v>43.704465604748357</v>
      </c>
    </row>
    <row r="717" spans="2:3" x14ac:dyDescent="0.35">
      <c r="B717" s="19">
        <v>54.677204565985569</v>
      </c>
      <c r="C717" s="19">
        <v>0.79870849647751641</v>
      </c>
    </row>
    <row r="718" spans="2:3" x14ac:dyDescent="0.35">
      <c r="B718" s="19">
        <v>50.723655781772607</v>
      </c>
      <c r="C718" s="19">
        <v>30.345288549353285</v>
      </c>
    </row>
    <row r="719" spans="2:3" x14ac:dyDescent="0.35">
      <c r="B719" s="19">
        <v>30.354461175586813</v>
      </c>
      <c r="C719" s="19">
        <v>52.022928374616271</v>
      </c>
    </row>
    <row r="720" spans="2:3" x14ac:dyDescent="0.35">
      <c r="B720" s="19">
        <v>32.044010668318606</v>
      </c>
      <c r="C720" s="19">
        <v>69.812588141772579</v>
      </c>
    </row>
    <row r="721" spans="2:3" x14ac:dyDescent="0.35">
      <c r="B721" s="19">
        <v>1.8602913022320477</v>
      </c>
      <c r="C721" s="19">
        <v>26.791782752323478</v>
      </c>
    </row>
    <row r="722" spans="2:3" x14ac:dyDescent="0.35">
      <c r="B722" s="19">
        <v>10.251356902552169</v>
      </c>
      <c r="C722" s="19">
        <v>60.886603224305034</v>
      </c>
    </row>
    <row r="723" spans="2:3" x14ac:dyDescent="0.35">
      <c r="B723" s="19">
        <v>50.342802779718312</v>
      </c>
      <c r="C723" s="19">
        <v>11.180291938204745</v>
      </c>
    </row>
    <row r="724" spans="2:3" x14ac:dyDescent="0.35">
      <c r="B724" s="19">
        <v>18.860596641967309</v>
      </c>
      <c r="C724" s="19">
        <v>2.6562625621504576</v>
      </c>
    </row>
    <row r="725" spans="2:3" x14ac:dyDescent="0.35">
      <c r="B725" s="19">
        <v>9.0459937993149548</v>
      </c>
      <c r="C725" s="19">
        <v>39.638429132580775</v>
      </c>
    </row>
    <row r="726" spans="2:3" x14ac:dyDescent="0.35">
      <c r="B726" s="19">
        <v>49.586574388320656</v>
      </c>
      <c r="C726" s="19">
        <v>27.661424286744698</v>
      </c>
    </row>
    <row r="727" spans="2:3" x14ac:dyDescent="0.35">
      <c r="B727" s="19">
        <v>6.144935656494698</v>
      </c>
      <c r="C727" s="19">
        <v>28.385766057474104</v>
      </c>
    </row>
    <row r="728" spans="2:3" x14ac:dyDescent="0.35">
      <c r="B728" s="19">
        <v>40.935163563299731</v>
      </c>
      <c r="C728" s="19">
        <v>68.425807728449129</v>
      </c>
    </row>
    <row r="729" spans="2:3" x14ac:dyDescent="0.35">
      <c r="B729" s="19">
        <v>47.905170427645004</v>
      </c>
      <c r="C729" s="19">
        <v>33.739369310962864</v>
      </c>
    </row>
    <row r="730" spans="2:3" x14ac:dyDescent="0.35">
      <c r="B730" s="19">
        <v>17.032224967243373</v>
      </c>
      <c r="C730" s="19">
        <v>56.85939233611176</v>
      </c>
    </row>
    <row r="731" spans="2:3" x14ac:dyDescent="0.35">
      <c r="B731" s="19">
        <v>27.838449097500508</v>
      </c>
      <c r="C731" s="19">
        <v>22.111204887043737</v>
      </c>
    </row>
    <row r="732" spans="2:3" x14ac:dyDescent="0.35">
      <c r="B732" s="19">
        <v>6.9232852375701839</v>
      </c>
      <c r="C732" s="19">
        <v>68.414496389481712</v>
      </c>
    </row>
    <row r="733" spans="2:3" x14ac:dyDescent="0.35">
      <c r="B733" s="19">
        <v>20.737514317744239</v>
      </c>
      <c r="C733" s="19">
        <v>11.30503583535814</v>
      </c>
    </row>
    <row r="734" spans="2:3" x14ac:dyDescent="0.35">
      <c r="B734" s="19">
        <v>7.8548156450409579</v>
      </c>
      <c r="C734" s="19">
        <v>25.576160034615608</v>
      </c>
    </row>
    <row r="735" spans="2:3" x14ac:dyDescent="0.35">
      <c r="B735" s="19">
        <v>49.387768871201679</v>
      </c>
      <c r="C735" s="19">
        <v>15.737502736853532</v>
      </c>
    </row>
    <row r="736" spans="2:3" x14ac:dyDescent="0.35">
      <c r="B736" s="19">
        <v>5.1545823411536533</v>
      </c>
      <c r="C736" s="19">
        <v>5.6717363872913502</v>
      </c>
    </row>
    <row r="737" spans="2:3" x14ac:dyDescent="0.35">
      <c r="B737" s="19">
        <v>68.100819690266576</v>
      </c>
      <c r="C737" s="19">
        <v>44.911889494457526</v>
      </c>
    </row>
    <row r="738" spans="2:3" x14ac:dyDescent="0.35">
      <c r="B738" s="19">
        <v>9.4372897208494919</v>
      </c>
      <c r="C738" s="19">
        <v>39.660785240260978</v>
      </c>
    </row>
    <row r="739" spans="2:3" x14ac:dyDescent="0.35">
      <c r="B739" s="19">
        <v>20.950432328405913</v>
      </c>
      <c r="C739" s="19">
        <v>60.650631845030752</v>
      </c>
    </row>
    <row r="740" spans="2:3" x14ac:dyDescent="0.35">
      <c r="B740" s="19">
        <v>77.656321342183261</v>
      </c>
      <c r="C740" s="19">
        <v>82.307113889868901</v>
      </c>
    </row>
    <row r="741" spans="2:3" x14ac:dyDescent="0.35">
      <c r="B741" s="19">
        <v>73.2493102310967</v>
      </c>
      <c r="C741" s="19">
        <v>13.909180402305751</v>
      </c>
    </row>
    <row r="742" spans="2:3" x14ac:dyDescent="0.35">
      <c r="B742" s="19">
        <v>15.1858123251499</v>
      </c>
      <c r="C742" s="19">
        <v>40.789112089953399</v>
      </c>
    </row>
    <row r="743" spans="2:3" x14ac:dyDescent="0.35">
      <c r="B743" s="19">
        <v>6.047583974356888</v>
      </c>
      <c r="C743" s="19">
        <v>41.83554317551647</v>
      </c>
    </row>
    <row r="744" spans="2:3" x14ac:dyDescent="0.35">
      <c r="B744" s="19">
        <v>17.10796382144699</v>
      </c>
      <c r="C744" s="19">
        <v>6.7147427805391127</v>
      </c>
    </row>
    <row r="745" spans="2:3" x14ac:dyDescent="0.35">
      <c r="B745" s="19">
        <v>19.937710105407355</v>
      </c>
      <c r="C745" s="19">
        <v>77.123477340418162</v>
      </c>
    </row>
    <row r="746" spans="2:3" x14ac:dyDescent="0.35">
      <c r="B746" s="19">
        <v>3.2606747029869725</v>
      </c>
      <c r="C746" s="19">
        <v>36.370998040529805</v>
      </c>
    </row>
    <row r="747" spans="2:3" x14ac:dyDescent="0.35">
      <c r="B747" s="19">
        <v>7.783855259168587</v>
      </c>
      <c r="C747" s="19">
        <v>40.62943925288743</v>
      </c>
    </row>
    <row r="748" spans="2:3" x14ac:dyDescent="0.35">
      <c r="B748" s="19">
        <v>67.037342557763836</v>
      </c>
      <c r="C748" s="19">
        <v>54.343895297944336</v>
      </c>
    </row>
    <row r="749" spans="2:3" x14ac:dyDescent="0.35">
      <c r="B749" s="19">
        <v>54.049880426399106</v>
      </c>
      <c r="C749" s="19">
        <v>7.1129706613142973</v>
      </c>
    </row>
    <row r="750" spans="2:3" x14ac:dyDescent="0.35">
      <c r="B750" s="19">
        <v>49.661846046622507</v>
      </c>
      <c r="C750" s="19">
        <v>38.26921697217449</v>
      </c>
    </row>
    <row r="751" spans="2:3" x14ac:dyDescent="0.35">
      <c r="B751" s="19">
        <v>32.484552040842537</v>
      </c>
      <c r="C751" s="19">
        <v>77.255193000058441</v>
      </c>
    </row>
    <row r="752" spans="2:3" x14ac:dyDescent="0.35">
      <c r="B752" s="19">
        <v>15.006763990605922</v>
      </c>
      <c r="C752" s="19">
        <v>12.709014720435849</v>
      </c>
    </row>
    <row r="753" spans="2:3" x14ac:dyDescent="0.35">
      <c r="B753" s="19">
        <v>19.898330563855694</v>
      </c>
      <c r="C753" s="19">
        <v>61.826429911528358</v>
      </c>
    </row>
    <row r="754" spans="2:3" x14ac:dyDescent="0.35">
      <c r="B754" s="19">
        <v>22.05632211557981</v>
      </c>
      <c r="C754" s="19">
        <v>29.597250213620466</v>
      </c>
    </row>
    <row r="755" spans="2:3" x14ac:dyDescent="0.35">
      <c r="B755" s="19">
        <v>14.084700362897312</v>
      </c>
      <c r="C755" s="19">
        <v>30.203233624260069</v>
      </c>
    </row>
    <row r="756" spans="2:3" x14ac:dyDescent="0.35">
      <c r="B756" s="19">
        <v>53.172233651193892</v>
      </c>
      <c r="C756" s="19">
        <v>18.836193174744359</v>
      </c>
    </row>
    <row r="757" spans="2:3" x14ac:dyDescent="0.35">
      <c r="B757" s="19">
        <v>18.645319742262362</v>
      </c>
      <c r="C757" s="19">
        <v>69.43372670918248</v>
      </c>
    </row>
    <row r="758" spans="2:3" x14ac:dyDescent="0.35">
      <c r="B758" s="19">
        <v>21.158612139196208</v>
      </c>
      <c r="C758" s="19">
        <v>3.3754055627626585</v>
      </c>
    </row>
    <row r="759" spans="2:3" x14ac:dyDescent="0.35">
      <c r="B759" s="19">
        <v>29.853992644523476</v>
      </c>
      <c r="C759" s="19">
        <v>37.055074473880893</v>
      </c>
    </row>
    <row r="760" spans="2:3" x14ac:dyDescent="0.35">
      <c r="B760" s="19">
        <v>38.460211064089918</v>
      </c>
      <c r="C760" s="19">
        <v>9.4214048368865555</v>
      </c>
    </row>
    <row r="761" spans="2:3" x14ac:dyDescent="0.35">
      <c r="B761" s="19">
        <v>12.973497194481659</v>
      </c>
      <c r="C761" s="19">
        <v>6.6965247816467492</v>
      </c>
    </row>
    <row r="762" spans="2:3" x14ac:dyDescent="0.35">
      <c r="B762" s="19">
        <v>42.561204988912337</v>
      </c>
      <c r="C762" s="19">
        <v>28.574926430129448</v>
      </c>
    </row>
    <row r="763" spans="2:3" x14ac:dyDescent="0.35">
      <c r="B763" s="19">
        <v>41.80775069853302</v>
      </c>
      <c r="C763" s="19">
        <v>4.1334179308297925</v>
      </c>
    </row>
    <row r="764" spans="2:3" x14ac:dyDescent="0.35">
      <c r="B764" s="19">
        <v>2.1609305358164823</v>
      </c>
      <c r="C764" s="19">
        <v>31.205542971652044</v>
      </c>
    </row>
    <row r="765" spans="2:3" x14ac:dyDescent="0.35">
      <c r="B765" s="19">
        <v>8.2416250387667294</v>
      </c>
      <c r="C765" s="19">
        <v>35.094565503952374</v>
      </c>
    </row>
    <row r="766" spans="2:3" x14ac:dyDescent="0.35">
      <c r="B766" s="19">
        <v>47.412872689019395</v>
      </c>
      <c r="C766" s="19">
        <v>9.661345694238257</v>
      </c>
    </row>
    <row r="767" spans="2:3" x14ac:dyDescent="0.35">
      <c r="B767" s="19">
        <v>86.446171525015899</v>
      </c>
      <c r="C767" s="19">
        <v>14.955872231754535</v>
      </c>
    </row>
    <row r="768" spans="2:3" x14ac:dyDescent="0.35">
      <c r="B768" s="19">
        <v>30.836959477905129</v>
      </c>
      <c r="C768" s="19">
        <v>6.093297425849685</v>
      </c>
    </row>
    <row r="769" spans="2:3" x14ac:dyDescent="0.35">
      <c r="B769" s="19">
        <v>19.419147473272506</v>
      </c>
      <c r="C769" s="19">
        <v>50.519708578985245</v>
      </c>
    </row>
    <row r="770" spans="2:3" x14ac:dyDescent="0.35">
      <c r="B770" s="19">
        <v>6.8510018324660589</v>
      </c>
      <c r="C770" s="19">
        <v>5.4843030343623065</v>
      </c>
    </row>
    <row r="771" spans="2:3" x14ac:dyDescent="0.35">
      <c r="B771" s="19">
        <v>30.903978583157588</v>
      </c>
      <c r="C771" s="19">
        <v>12.449527960719053</v>
      </c>
    </row>
    <row r="772" spans="2:3" x14ac:dyDescent="0.35">
      <c r="B772" s="19">
        <v>51.461526354889891</v>
      </c>
      <c r="C772" s="19">
        <v>23.196882092667295</v>
      </c>
    </row>
    <row r="773" spans="2:3" x14ac:dyDescent="0.35">
      <c r="B773" s="19">
        <v>36.29804318837909</v>
      </c>
      <c r="C773" s="19">
        <v>57.518555837987357</v>
      </c>
    </row>
    <row r="774" spans="2:3" x14ac:dyDescent="0.35">
      <c r="B774" s="19">
        <v>42.507044712677413</v>
      </c>
      <c r="C774" s="19">
        <v>8.2006610454736304</v>
      </c>
    </row>
    <row r="775" spans="2:3" x14ac:dyDescent="0.35">
      <c r="B775" s="19">
        <v>10.202167347019872</v>
      </c>
      <c r="C775" s="19">
        <v>7.457436506985557</v>
      </c>
    </row>
    <row r="776" spans="2:3" x14ac:dyDescent="0.35">
      <c r="B776" s="19">
        <v>87.573605193344207</v>
      </c>
      <c r="C776" s="19">
        <v>73.640605078476113</v>
      </c>
    </row>
    <row r="777" spans="2:3" x14ac:dyDescent="0.35">
      <c r="B777" s="19">
        <v>72.966332080839805</v>
      </c>
      <c r="C777" s="19">
        <v>56.25427516395122</v>
      </c>
    </row>
    <row r="778" spans="2:3" x14ac:dyDescent="0.35">
      <c r="B778" s="19">
        <v>13.052689026083339</v>
      </c>
      <c r="C778" s="19">
        <v>26.661680108321157</v>
      </c>
    </row>
    <row r="779" spans="2:3" x14ac:dyDescent="0.35">
      <c r="B779" s="19">
        <v>53.535505624569531</v>
      </c>
      <c r="C779" s="19">
        <v>21.288408379386691</v>
      </c>
    </row>
    <row r="780" spans="2:3" x14ac:dyDescent="0.35">
      <c r="B780" s="19">
        <v>35.284005128804196</v>
      </c>
      <c r="C780" s="19">
        <v>51.470169155296077</v>
      </c>
    </row>
    <row r="781" spans="2:3" x14ac:dyDescent="0.35">
      <c r="B781" s="19">
        <v>78.947486084525295</v>
      </c>
      <c r="C781" s="19">
        <v>12.060667509612536</v>
      </c>
    </row>
    <row r="782" spans="2:3" x14ac:dyDescent="0.35">
      <c r="B782" s="19">
        <v>40.115037763225132</v>
      </c>
      <c r="C782" s="19">
        <v>24.224835191204971</v>
      </c>
    </row>
    <row r="783" spans="2:3" x14ac:dyDescent="0.35">
      <c r="B783" s="19">
        <v>79.528332437854118</v>
      </c>
      <c r="C783" s="19">
        <v>9.4616682840688178</v>
      </c>
    </row>
    <row r="784" spans="2:3" x14ac:dyDescent="0.35">
      <c r="B784" s="19">
        <v>42.819897153479353</v>
      </c>
      <c r="C784" s="19">
        <v>31.025375918485928</v>
      </c>
    </row>
    <row r="785" spans="2:3" x14ac:dyDescent="0.35">
      <c r="B785" s="19">
        <v>72.61123307562795</v>
      </c>
      <c r="C785" s="19">
        <v>0.82138280286980225</v>
      </c>
    </row>
    <row r="786" spans="2:3" x14ac:dyDescent="0.35">
      <c r="B786" s="19">
        <v>69.342774424984697</v>
      </c>
      <c r="C786" s="19">
        <v>21.039776788986877</v>
      </c>
    </row>
    <row r="787" spans="2:3" x14ac:dyDescent="0.35">
      <c r="B787" s="19">
        <v>11.67969341111184</v>
      </c>
      <c r="C787" s="19">
        <v>50.654679473891882</v>
      </c>
    </row>
    <row r="788" spans="2:3" x14ac:dyDescent="0.35">
      <c r="B788" s="19">
        <v>21.201669790025083</v>
      </c>
      <c r="C788" s="19">
        <v>45.464710172226432</v>
      </c>
    </row>
    <row r="789" spans="2:3" x14ac:dyDescent="0.35">
      <c r="B789" s="19">
        <v>3.3592107199563896</v>
      </c>
      <c r="C789" s="19">
        <v>9.9017901902725072</v>
      </c>
    </row>
    <row r="790" spans="2:3" x14ac:dyDescent="0.35">
      <c r="B790" s="19">
        <v>26.123374391051005</v>
      </c>
      <c r="C790" s="19">
        <v>54.929956028262701</v>
      </c>
    </row>
    <row r="791" spans="2:3" x14ac:dyDescent="0.35">
      <c r="B791" s="19">
        <v>85.753195811331167</v>
      </c>
      <c r="C791" s="19">
        <v>23.127305225891213</v>
      </c>
    </row>
    <row r="792" spans="2:3" x14ac:dyDescent="0.35">
      <c r="B792" s="19">
        <v>49.646204192362013</v>
      </c>
      <c r="C792" s="19">
        <v>42.369138318476558</v>
      </c>
    </row>
    <row r="793" spans="2:3" x14ac:dyDescent="0.35">
      <c r="B793" s="19">
        <v>52.836430328011886</v>
      </c>
      <c r="C793" s="19">
        <v>7.9538794436838973</v>
      </c>
    </row>
    <row r="794" spans="2:3" x14ac:dyDescent="0.35">
      <c r="B794" s="19">
        <v>9.3781856910560109</v>
      </c>
      <c r="C794" s="19">
        <v>25.463567824119082</v>
      </c>
    </row>
    <row r="795" spans="2:3" x14ac:dyDescent="0.35">
      <c r="B795" s="19">
        <v>10.237728266621099</v>
      </c>
      <c r="C795" s="19">
        <v>41.063846256362126</v>
      </c>
    </row>
    <row r="796" spans="2:3" x14ac:dyDescent="0.35">
      <c r="B796" s="19">
        <v>56.08268564600899</v>
      </c>
      <c r="C796" s="19">
        <v>78.340387884114335</v>
      </c>
    </row>
    <row r="797" spans="2:3" x14ac:dyDescent="0.35">
      <c r="B797" s="19">
        <v>37.160968325534704</v>
      </c>
      <c r="C797" s="19">
        <v>38.719688961568906</v>
      </c>
    </row>
    <row r="798" spans="2:3" x14ac:dyDescent="0.35">
      <c r="B798" s="19">
        <v>33.273397198362147</v>
      </c>
      <c r="C798" s="19">
        <v>65.0064896589043</v>
      </c>
    </row>
    <row r="799" spans="2:3" x14ac:dyDescent="0.35">
      <c r="B799" s="19">
        <v>40.287803035408629</v>
      </c>
      <c r="C799" s="19">
        <v>56.982919182838188</v>
      </c>
    </row>
    <row r="800" spans="2:3" x14ac:dyDescent="0.35">
      <c r="B800" s="19">
        <v>44.4228786655543</v>
      </c>
      <c r="C800" s="19">
        <v>47.016280543767408</v>
      </c>
    </row>
    <row r="801" spans="2:3" x14ac:dyDescent="0.35">
      <c r="B801" s="19">
        <v>81.958578915802136</v>
      </c>
      <c r="C801" s="19">
        <v>11.236498906638513</v>
      </c>
    </row>
    <row r="802" spans="2:3" x14ac:dyDescent="0.35">
      <c r="B802" s="19">
        <v>40.141023479245803</v>
      </c>
      <c r="C802" s="19">
        <v>19.364865286680644</v>
      </c>
    </row>
    <row r="803" spans="2:3" x14ac:dyDescent="0.35">
      <c r="B803" s="19">
        <v>17.866097110666871</v>
      </c>
      <c r="C803" s="19">
        <v>9.4877895405063093</v>
      </c>
    </row>
    <row r="804" spans="2:3" x14ac:dyDescent="0.35">
      <c r="B804" s="19">
        <v>66.807366078241628</v>
      </c>
      <c r="C804" s="19">
        <v>12.995551372482982</v>
      </c>
    </row>
    <row r="805" spans="2:3" x14ac:dyDescent="0.35">
      <c r="B805" s="19">
        <v>11.163071268591791</v>
      </c>
      <c r="C805" s="19">
        <v>3.1955076966512959</v>
      </c>
    </row>
    <row r="806" spans="2:3" x14ac:dyDescent="0.35">
      <c r="B806" s="19">
        <v>55.497958926468904</v>
      </c>
      <c r="C806" s="19">
        <v>76.080914636276617</v>
      </c>
    </row>
    <row r="807" spans="2:3" x14ac:dyDescent="0.35">
      <c r="B807" s="19">
        <v>5.8164733285596668</v>
      </c>
      <c r="C807" s="19">
        <v>17.406378659455267</v>
      </c>
    </row>
    <row r="808" spans="2:3" x14ac:dyDescent="0.35">
      <c r="B808" s="19">
        <v>16.589910009825406</v>
      </c>
      <c r="C808" s="19">
        <v>14.204422718837366</v>
      </c>
    </row>
    <row r="809" spans="2:3" x14ac:dyDescent="0.35">
      <c r="B809" s="19">
        <v>25.14771138860074</v>
      </c>
      <c r="C809" s="19">
        <v>26.025922633806307</v>
      </c>
    </row>
    <row r="810" spans="2:3" x14ac:dyDescent="0.35">
      <c r="B810" s="19">
        <v>24.805855169080413</v>
      </c>
      <c r="C810" s="19">
        <v>3.4627331072221694</v>
      </c>
    </row>
    <row r="811" spans="2:3" x14ac:dyDescent="0.35">
      <c r="B811" s="19">
        <v>3.3204338375698961</v>
      </c>
      <c r="C811" s="19">
        <v>61.515529680857242</v>
      </c>
    </row>
    <row r="812" spans="2:3" x14ac:dyDescent="0.35">
      <c r="B812" s="19">
        <v>1.3591933764486974</v>
      </c>
      <c r="C812" s="19">
        <v>27.412191907490811</v>
      </c>
    </row>
    <row r="813" spans="2:3" x14ac:dyDescent="0.35">
      <c r="B813" s="19">
        <v>79.056882473967946</v>
      </c>
      <c r="C813" s="19">
        <v>19.041498707697205</v>
      </c>
    </row>
    <row r="814" spans="2:3" x14ac:dyDescent="0.35">
      <c r="B814" s="19">
        <v>7.8161452274163379</v>
      </c>
      <c r="C814" s="19">
        <v>23.628645510810376</v>
      </c>
    </row>
    <row r="815" spans="2:3" x14ac:dyDescent="0.35">
      <c r="B815" s="19">
        <v>16.739143524216498</v>
      </c>
      <c r="C815" s="19">
        <v>45.811806582345021</v>
      </c>
    </row>
    <row r="816" spans="2:3" x14ac:dyDescent="0.35">
      <c r="B816" s="19">
        <v>14.985616660082332</v>
      </c>
      <c r="C816" s="19">
        <v>48.481489190654742</v>
      </c>
    </row>
    <row r="817" spans="2:3" x14ac:dyDescent="0.35">
      <c r="B817" s="19">
        <v>70.885181586938302</v>
      </c>
      <c r="C817" s="19">
        <v>1.1176485180026026</v>
      </c>
    </row>
    <row r="818" spans="2:3" x14ac:dyDescent="0.35">
      <c r="B818" s="19">
        <v>23.513695079245597</v>
      </c>
      <c r="C818" s="19">
        <v>21.815273509529824</v>
      </c>
    </row>
    <row r="819" spans="2:3" x14ac:dyDescent="0.35">
      <c r="B819" s="19">
        <v>53.254625615310133</v>
      </c>
      <c r="C819" s="19">
        <v>49.695219198015508</v>
      </c>
    </row>
    <row r="820" spans="2:3" x14ac:dyDescent="0.35">
      <c r="B820" s="19">
        <v>37.941063930015126</v>
      </c>
      <c r="C820" s="19">
        <v>49.512900845608947</v>
      </c>
    </row>
    <row r="821" spans="2:3" x14ac:dyDescent="0.35">
      <c r="B821" s="19">
        <v>19.564710200861562</v>
      </c>
      <c r="C821" s="19">
        <v>13.590655864332039</v>
      </c>
    </row>
    <row r="822" spans="2:3" x14ac:dyDescent="0.35">
      <c r="B822" s="19">
        <v>5.6122141880760799</v>
      </c>
      <c r="C822" s="19">
        <v>19.316721293403781</v>
      </c>
    </row>
    <row r="823" spans="2:3" x14ac:dyDescent="0.35">
      <c r="B823" s="19">
        <v>20.219159906724897</v>
      </c>
      <c r="C823" s="19">
        <v>6.8818382776702052</v>
      </c>
    </row>
    <row r="824" spans="2:3" x14ac:dyDescent="0.35">
      <c r="B824" s="19">
        <v>31.329104341764587</v>
      </c>
      <c r="C824" s="19">
        <v>21.212277199605658</v>
      </c>
    </row>
    <row r="825" spans="2:3" x14ac:dyDescent="0.35">
      <c r="B825" s="19">
        <v>14.316221729578135</v>
      </c>
      <c r="C825" s="19">
        <v>59.379509227075289</v>
      </c>
    </row>
    <row r="826" spans="2:3" x14ac:dyDescent="0.35">
      <c r="B826" s="19">
        <v>50.996641448474833</v>
      </c>
      <c r="C826" s="19">
        <v>45.872983562473166</v>
      </c>
    </row>
    <row r="827" spans="2:3" x14ac:dyDescent="0.35">
      <c r="B827" s="19">
        <v>82.392177759967979</v>
      </c>
      <c r="C827" s="19">
        <v>11.972989042324691</v>
      </c>
    </row>
    <row r="828" spans="2:3" x14ac:dyDescent="0.35">
      <c r="B828" s="19">
        <v>20.272636953602703</v>
      </c>
      <c r="C828" s="19">
        <v>79.042192801046653</v>
      </c>
    </row>
    <row r="829" spans="2:3" x14ac:dyDescent="0.35">
      <c r="B829" s="19">
        <v>44.73852306782841</v>
      </c>
      <c r="C829" s="19">
        <v>69.922103126206309</v>
      </c>
    </row>
    <row r="830" spans="2:3" x14ac:dyDescent="0.35">
      <c r="B830" s="19">
        <v>28.922179433622858</v>
      </c>
      <c r="C830" s="19">
        <v>38.524805967805115</v>
      </c>
    </row>
    <row r="831" spans="2:3" x14ac:dyDescent="0.35">
      <c r="B831" s="19">
        <v>24.890679575454751</v>
      </c>
      <c r="C831" s="19">
        <v>29.143095891617254</v>
      </c>
    </row>
    <row r="832" spans="2:3" x14ac:dyDescent="0.35">
      <c r="B832" s="19">
        <v>0.36351966144678594</v>
      </c>
      <c r="C832" s="19">
        <v>38.226112219531302</v>
      </c>
    </row>
    <row r="833" spans="2:3" x14ac:dyDescent="0.35">
      <c r="B833" s="19">
        <v>21.454935777416445</v>
      </c>
      <c r="C833" s="19">
        <v>21.566330028638994</v>
      </c>
    </row>
    <row r="834" spans="2:3" x14ac:dyDescent="0.35">
      <c r="B834" s="19">
        <v>23.630768576662842</v>
      </c>
      <c r="C834" s="19">
        <v>14.139104455820089</v>
      </c>
    </row>
    <row r="835" spans="2:3" x14ac:dyDescent="0.35">
      <c r="B835" s="19">
        <v>83.093124482674426</v>
      </c>
      <c r="C835" s="19">
        <v>40.983820902947784</v>
      </c>
    </row>
    <row r="836" spans="2:3" x14ac:dyDescent="0.35">
      <c r="B836" s="19">
        <v>38.953078143535947</v>
      </c>
      <c r="C836" s="19">
        <v>3.474272627842045</v>
      </c>
    </row>
    <row r="837" spans="2:3" x14ac:dyDescent="0.35">
      <c r="B837" s="19">
        <v>10.367395648886198</v>
      </c>
      <c r="C837" s="19">
        <v>40.745462913260397</v>
      </c>
    </row>
    <row r="838" spans="2:3" x14ac:dyDescent="0.35">
      <c r="B838" s="19">
        <v>2.9946785507544851</v>
      </c>
      <c r="C838" s="19">
        <v>13.869142450999197</v>
      </c>
    </row>
    <row r="839" spans="2:3" x14ac:dyDescent="0.35">
      <c r="B839" s="19">
        <v>14.948476070897842</v>
      </c>
      <c r="C839" s="19">
        <v>74.880254262007554</v>
      </c>
    </row>
    <row r="840" spans="2:3" x14ac:dyDescent="0.35">
      <c r="B840" s="19">
        <v>15.168924350338372</v>
      </c>
      <c r="C840" s="19">
        <v>15.519272683869342</v>
      </c>
    </row>
    <row r="841" spans="2:3" x14ac:dyDescent="0.35">
      <c r="B841" s="19">
        <v>28.57338781407346</v>
      </c>
      <c r="C841" s="19">
        <v>2.4164995766522708</v>
      </c>
    </row>
    <row r="842" spans="2:3" x14ac:dyDescent="0.35">
      <c r="B842" s="19">
        <v>30.686660972088049</v>
      </c>
      <c r="C842" s="19">
        <v>10.814818107412426</v>
      </c>
    </row>
    <row r="843" spans="2:3" x14ac:dyDescent="0.35">
      <c r="B843" s="19">
        <v>29.828452402358018</v>
      </c>
      <c r="C843" s="19">
        <v>16.726962547835541</v>
      </c>
    </row>
    <row r="844" spans="2:3" x14ac:dyDescent="0.35">
      <c r="B844" s="19">
        <v>7.2989043429010732</v>
      </c>
      <c r="C844" s="19">
        <v>37.182725170854219</v>
      </c>
    </row>
    <row r="845" spans="2:3" x14ac:dyDescent="0.35">
      <c r="B845" s="19">
        <v>25.784271927059461</v>
      </c>
      <c r="C845" s="19">
        <v>71.335829041563684</v>
      </c>
    </row>
    <row r="846" spans="2:3" x14ac:dyDescent="0.35">
      <c r="B846" s="19">
        <v>0.92243883730103116</v>
      </c>
      <c r="C846" s="19">
        <v>66.842452383995337</v>
      </c>
    </row>
    <row r="847" spans="2:3" x14ac:dyDescent="0.35">
      <c r="B847" s="19">
        <v>8.0762222491637381</v>
      </c>
      <c r="C847" s="19">
        <v>24.247378413873054</v>
      </c>
    </row>
    <row r="848" spans="2:3" x14ac:dyDescent="0.35">
      <c r="B848" s="19">
        <v>70.109697560049938</v>
      </c>
      <c r="C848" s="19">
        <v>32.781415366693516</v>
      </c>
    </row>
    <row r="849" spans="2:3" x14ac:dyDescent="0.35">
      <c r="B849" s="19">
        <v>48.857240406711426</v>
      </c>
      <c r="C849" s="19">
        <v>32.266084581732819</v>
      </c>
    </row>
    <row r="850" spans="2:3" x14ac:dyDescent="0.35">
      <c r="B850" s="19">
        <v>24.226750312133369</v>
      </c>
      <c r="C850" s="19">
        <v>27.952443304212753</v>
      </c>
    </row>
    <row r="851" spans="2:3" x14ac:dyDescent="0.35">
      <c r="B851" s="19">
        <v>11.585123557833198</v>
      </c>
      <c r="C851" s="19">
        <v>5.4658617483205809</v>
      </c>
    </row>
    <row r="852" spans="2:3" x14ac:dyDescent="0.35">
      <c r="B852" s="19">
        <v>27.544285446694232</v>
      </c>
      <c r="C852" s="19">
        <v>27.525986491164861</v>
      </c>
    </row>
    <row r="853" spans="2:3" x14ac:dyDescent="0.35">
      <c r="B853" s="19">
        <v>13.853451330506273</v>
      </c>
      <c r="C853" s="19">
        <v>42.138827747831805</v>
      </c>
    </row>
    <row r="854" spans="2:3" x14ac:dyDescent="0.35">
      <c r="B854" s="19">
        <v>21.8115159466142</v>
      </c>
      <c r="C854" s="19">
        <v>34.108868767856521</v>
      </c>
    </row>
    <row r="855" spans="2:3" x14ac:dyDescent="0.35">
      <c r="B855" s="19">
        <v>34.294437004451297</v>
      </c>
      <c r="C855" s="19">
        <v>60.189386790583484</v>
      </c>
    </row>
    <row r="856" spans="2:3" x14ac:dyDescent="0.35">
      <c r="B856" s="19">
        <v>77.443518923756386</v>
      </c>
      <c r="C856" s="19">
        <v>26.426810340365918</v>
      </c>
    </row>
    <row r="857" spans="2:3" x14ac:dyDescent="0.35">
      <c r="B857" s="19">
        <v>81.606019571312089</v>
      </c>
      <c r="C857" s="19">
        <v>17.852189015177185</v>
      </c>
    </row>
    <row r="858" spans="2:3" x14ac:dyDescent="0.35">
      <c r="B858" s="19">
        <v>40.028306533939833</v>
      </c>
      <c r="C858" s="19">
        <v>50.997069346176104</v>
      </c>
    </row>
    <row r="859" spans="2:3" x14ac:dyDescent="0.35">
      <c r="B859" s="19">
        <v>13.314182653105799</v>
      </c>
      <c r="C859" s="19">
        <v>11.411623174486181</v>
      </c>
    </row>
    <row r="860" spans="2:3" x14ac:dyDescent="0.35">
      <c r="B860" s="19">
        <v>59.596343685436452</v>
      </c>
      <c r="C860" s="19">
        <v>5.4698583140940125</v>
      </c>
    </row>
    <row r="861" spans="2:3" x14ac:dyDescent="0.35">
      <c r="B861" s="19">
        <v>11.765977015415626</v>
      </c>
      <c r="C861" s="19">
        <v>27.975609677298198</v>
      </c>
    </row>
    <row r="862" spans="2:3" x14ac:dyDescent="0.35">
      <c r="B862" s="19">
        <v>36.068928765009417</v>
      </c>
      <c r="C862" s="19">
        <v>4.8524150025049995</v>
      </c>
    </row>
    <row r="863" spans="2:3" x14ac:dyDescent="0.35">
      <c r="B863" s="19">
        <v>13.062492300651815</v>
      </c>
      <c r="C863" s="19">
        <v>40.138549772255679</v>
      </c>
    </row>
    <row r="864" spans="2:3" x14ac:dyDescent="0.35">
      <c r="B864" s="19">
        <v>4.7048566535596823</v>
      </c>
      <c r="C864" s="19">
        <v>57.69259940348816</v>
      </c>
    </row>
    <row r="865" spans="2:3" x14ac:dyDescent="0.35">
      <c r="B865" s="19">
        <v>29.203617462023889</v>
      </c>
      <c r="C865" s="19">
        <v>52.161491389809704</v>
      </c>
    </row>
    <row r="866" spans="2:3" x14ac:dyDescent="0.35">
      <c r="B866" s="19">
        <v>1.9938329311357306</v>
      </c>
      <c r="C866" s="19">
        <v>19.147942125269136</v>
      </c>
    </row>
    <row r="867" spans="2:3" x14ac:dyDescent="0.35">
      <c r="B867" s="19">
        <v>61.521559099425581</v>
      </c>
      <c r="C867" s="19">
        <v>11.132905372571649</v>
      </c>
    </row>
    <row r="868" spans="2:3" x14ac:dyDescent="0.35">
      <c r="B868" s="19">
        <v>78.879012428040994</v>
      </c>
      <c r="C868" s="19">
        <v>32.563921436187279</v>
      </c>
    </row>
    <row r="869" spans="2:3" x14ac:dyDescent="0.35">
      <c r="B869" s="19">
        <v>26.565530708482807</v>
      </c>
      <c r="C869" s="19">
        <v>61.035018893850285</v>
      </c>
    </row>
    <row r="870" spans="2:3" x14ac:dyDescent="0.35">
      <c r="B870" s="19">
        <v>35.165953984304714</v>
      </c>
      <c r="C870" s="19">
        <v>49.023313407454495</v>
      </c>
    </row>
    <row r="871" spans="2:3" x14ac:dyDescent="0.35">
      <c r="B871" s="19">
        <v>29.064831198005471</v>
      </c>
      <c r="C871" s="19">
        <v>10.951212142977091</v>
      </c>
    </row>
    <row r="872" spans="2:3" x14ac:dyDescent="0.35">
      <c r="B872" s="19">
        <v>37.442011671417028</v>
      </c>
      <c r="C872" s="19">
        <v>13.198744929834193</v>
      </c>
    </row>
    <row r="873" spans="2:3" x14ac:dyDescent="0.35">
      <c r="B873" s="19">
        <v>16.667328487445161</v>
      </c>
      <c r="C873" s="19">
        <v>62.915179973112302</v>
      </c>
    </row>
    <row r="874" spans="2:3" x14ac:dyDescent="0.35">
      <c r="B874" s="19">
        <v>52.194293027942749</v>
      </c>
      <c r="C874" s="19">
        <v>24.665079329440502</v>
      </c>
    </row>
    <row r="875" spans="2:3" x14ac:dyDescent="0.35">
      <c r="B875" s="19">
        <v>54.994856025213949</v>
      </c>
      <c r="C875" s="19">
        <v>19.715999350315574</v>
      </c>
    </row>
    <row r="876" spans="2:3" x14ac:dyDescent="0.35">
      <c r="B876" s="19">
        <v>43.716684774783133</v>
      </c>
      <c r="C876" s="19">
        <v>52.897378142807689</v>
      </c>
    </row>
    <row r="877" spans="2:3" x14ac:dyDescent="0.35">
      <c r="B877" s="19">
        <v>34.590444500511197</v>
      </c>
      <c r="C877" s="19">
        <v>23.857462172944516</v>
      </c>
    </row>
    <row r="878" spans="2:3" x14ac:dyDescent="0.35">
      <c r="B878" s="19">
        <v>20.445072482713357</v>
      </c>
      <c r="C878" s="19">
        <v>10.363246941952735</v>
      </c>
    </row>
    <row r="879" spans="2:3" x14ac:dyDescent="0.35">
      <c r="B879" s="19">
        <v>47.932468665641437</v>
      </c>
      <c r="C879" s="19">
        <v>34.00730934545166</v>
      </c>
    </row>
    <row r="880" spans="2:3" x14ac:dyDescent="0.35">
      <c r="B880" s="19">
        <v>55.854614571706612</v>
      </c>
      <c r="C880" s="19">
        <v>1.2133661814458812</v>
      </c>
    </row>
    <row r="881" spans="2:3" x14ac:dyDescent="0.35">
      <c r="B881" s="19">
        <v>50.115902394267124</v>
      </c>
      <c r="C881" s="19">
        <v>12.210902896298615</v>
      </c>
    </row>
    <row r="882" spans="2:3" x14ac:dyDescent="0.35">
      <c r="B882" s="19">
        <v>41.357742546889988</v>
      </c>
      <c r="C882" s="19">
        <v>3.0621751228966358</v>
      </c>
    </row>
    <row r="883" spans="2:3" x14ac:dyDescent="0.35">
      <c r="B883" s="19">
        <v>49.036997649156291</v>
      </c>
      <c r="C883" s="19">
        <v>54.308050692512587</v>
      </c>
    </row>
    <row r="884" spans="2:3" x14ac:dyDescent="0.35">
      <c r="B884" s="19">
        <v>28.916461048474197</v>
      </c>
      <c r="C884" s="19">
        <v>0.24628653456486127</v>
      </c>
    </row>
    <row r="885" spans="2:3" x14ac:dyDescent="0.35">
      <c r="B885" s="19">
        <v>8.5625989554149857</v>
      </c>
      <c r="C885" s="19">
        <v>14.835970420862894</v>
      </c>
    </row>
    <row r="886" spans="2:3" x14ac:dyDescent="0.35">
      <c r="B886" s="19">
        <v>68.399848863916759</v>
      </c>
      <c r="C886" s="19">
        <v>2.9998464751435447</v>
      </c>
    </row>
    <row r="887" spans="2:3" x14ac:dyDescent="0.35">
      <c r="B887" s="19">
        <v>31.37412058775211</v>
      </c>
      <c r="C887" s="19">
        <v>26.06076621918071</v>
      </c>
    </row>
    <row r="888" spans="2:3" x14ac:dyDescent="0.35">
      <c r="B888" s="19">
        <v>25.430529353823534</v>
      </c>
      <c r="C888" s="19">
        <v>9.5376808551876415</v>
      </c>
    </row>
    <row r="889" spans="2:3" x14ac:dyDescent="0.35">
      <c r="B889" s="19">
        <v>17.374692677096466</v>
      </c>
      <c r="C889" s="19">
        <v>0.56225298076600838</v>
      </c>
    </row>
    <row r="890" spans="2:3" x14ac:dyDescent="0.35">
      <c r="B890" s="19">
        <v>46.519600029057329</v>
      </c>
      <c r="C890" s="19">
        <v>39.352314190691786</v>
      </c>
    </row>
    <row r="891" spans="2:3" x14ac:dyDescent="0.35">
      <c r="B891" s="19">
        <v>9.9746995547420667</v>
      </c>
      <c r="C891" s="19">
        <v>60.791658257249402</v>
      </c>
    </row>
    <row r="892" spans="2:3" x14ac:dyDescent="0.35">
      <c r="B892" s="19">
        <v>18.022274860114447</v>
      </c>
      <c r="C892" s="19">
        <v>2.0327373945319995</v>
      </c>
    </row>
    <row r="893" spans="2:3" x14ac:dyDescent="0.35">
      <c r="B893" s="19">
        <v>54.980457157375618</v>
      </c>
      <c r="C893" s="19">
        <v>55.662878400620222</v>
      </c>
    </row>
    <row r="894" spans="2:3" x14ac:dyDescent="0.35">
      <c r="B894" s="19">
        <v>4.6640383829697738</v>
      </c>
      <c r="C894" s="19">
        <v>26.683018683736979</v>
      </c>
    </row>
    <row r="895" spans="2:3" x14ac:dyDescent="0.35">
      <c r="B895" s="19">
        <v>64.430039329227569</v>
      </c>
      <c r="C895" s="19">
        <v>61.474127260077594</v>
      </c>
    </row>
    <row r="896" spans="2:3" x14ac:dyDescent="0.35">
      <c r="B896" s="19">
        <v>9.062744888175617</v>
      </c>
      <c r="C896" s="19">
        <v>58.411580349749812</v>
      </c>
    </row>
    <row r="897" spans="2:3" x14ac:dyDescent="0.35">
      <c r="B897" s="19">
        <v>19.365269915865102</v>
      </c>
      <c r="C897" s="19">
        <v>6.3805680961876288</v>
      </c>
    </row>
    <row r="898" spans="2:3" x14ac:dyDescent="0.35">
      <c r="B898" s="19">
        <v>1.7540071002639943</v>
      </c>
      <c r="C898" s="19">
        <v>34.32415550832647</v>
      </c>
    </row>
    <row r="899" spans="2:3" x14ac:dyDescent="0.35">
      <c r="B899" s="19">
        <v>29.389178499258417</v>
      </c>
      <c r="C899" s="19">
        <v>22.078436323892127</v>
      </c>
    </row>
    <row r="900" spans="2:3" x14ac:dyDescent="0.35">
      <c r="B900" s="19">
        <v>34.419933417332722</v>
      </c>
      <c r="C900" s="19">
        <v>82.659928900730009</v>
      </c>
    </row>
    <row r="901" spans="2:3" x14ac:dyDescent="0.35">
      <c r="B901" s="19">
        <v>23.287705681938725</v>
      </c>
      <c r="C901" s="19">
        <v>50.818296840139503</v>
      </c>
    </row>
    <row r="902" spans="2:3" x14ac:dyDescent="0.35">
      <c r="B902" s="19">
        <v>26.177734418739231</v>
      </c>
      <c r="C902" s="19">
        <v>5.4904974185127609</v>
      </c>
    </row>
    <row r="903" spans="2:3" x14ac:dyDescent="0.35">
      <c r="B903" s="19">
        <v>6.7439315505961783</v>
      </c>
      <c r="C903" s="19">
        <v>22.375214603669825</v>
      </c>
    </row>
    <row r="904" spans="2:3" x14ac:dyDescent="0.35">
      <c r="B904" s="19">
        <v>3.7187160872304701</v>
      </c>
      <c r="C904" s="19">
        <v>22.581170733576272</v>
      </c>
    </row>
    <row r="905" spans="2:3" x14ac:dyDescent="0.35">
      <c r="B905" s="19">
        <v>46.941850741522281</v>
      </c>
      <c r="C905" s="19">
        <v>11.642206884096298</v>
      </c>
    </row>
    <row r="906" spans="2:3" x14ac:dyDescent="0.35">
      <c r="B906" s="19">
        <v>48.785732063353258</v>
      </c>
      <c r="C906" s="19">
        <v>7.5803292862416116</v>
      </c>
    </row>
    <row r="907" spans="2:3" x14ac:dyDescent="0.35">
      <c r="B907" s="19">
        <v>21.044588658378757</v>
      </c>
      <c r="C907" s="19">
        <v>19.45813212669351</v>
      </c>
    </row>
    <row r="908" spans="2:3" x14ac:dyDescent="0.35">
      <c r="B908" s="19">
        <v>47.834164145311028</v>
      </c>
      <c r="C908" s="19">
        <v>41.147697500543956</v>
      </c>
    </row>
    <row r="909" spans="2:3" x14ac:dyDescent="0.35">
      <c r="B909" s="19">
        <v>2.0282329354526576</v>
      </c>
      <c r="C909" s="19">
        <v>45.185381067052198</v>
      </c>
    </row>
    <row r="910" spans="2:3" x14ac:dyDescent="0.35">
      <c r="B910" s="19">
        <v>41.403941619988508</v>
      </c>
      <c r="C910" s="19">
        <v>25.061874963537555</v>
      </c>
    </row>
    <row r="911" spans="2:3" x14ac:dyDescent="0.35">
      <c r="B911" s="19">
        <v>44.110727028072738</v>
      </c>
      <c r="C911" s="19">
        <v>19.549070397574589</v>
      </c>
    </row>
    <row r="912" spans="2:3" x14ac:dyDescent="0.35">
      <c r="B912" s="19">
        <v>72.544693567413162</v>
      </c>
      <c r="C912" s="19">
        <v>81.122729153559646</v>
      </c>
    </row>
    <row r="913" spans="2:3" x14ac:dyDescent="0.35">
      <c r="B913" s="19">
        <v>28.167754477104012</v>
      </c>
      <c r="C913" s="19">
        <v>59.09462995880817</v>
      </c>
    </row>
    <row r="914" spans="2:3" x14ac:dyDescent="0.35">
      <c r="B914" s="19">
        <v>0.48788828155337638</v>
      </c>
      <c r="C914" s="19">
        <v>68.936698248254089</v>
      </c>
    </row>
    <row r="915" spans="2:3" x14ac:dyDescent="0.35">
      <c r="B915" s="19">
        <v>23.903646515287157</v>
      </c>
      <c r="C915" s="19">
        <v>27.383698094756848</v>
      </c>
    </row>
    <row r="916" spans="2:3" x14ac:dyDescent="0.35">
      <c r="B916" s="19">
        <v>68.331624391668882</v>
      </c>
      <c r="C916" s="19">
        <v>27.292198081926777</v>
      </c>
    </row>
    <row r="917" spans="2:3" x14ac:dyDescent="0.35">
      <c r="B917" s="19">
        <v>41.139085707357196</v>
      </c>
      <c r="C917" s="19">
        <v>16.76356369051372</v>
      </c>
    </row>
    <row r="918" spans="2:3" x14ac:dyDescent="0.35">
      <c r="B918" s="19">
        <v>51.188516434461469</v>
      </c>
      <c r="C918" s="19">
        <v>40.642434306888831</v>
      </c>
    </row>
    <row r="919" spans="2:3" x14ac:dyDescent="0.35">
      <c r="B919" s="19">
        <v>18.033819132916534</v>
      </c>
      <c r="C919" s="19">
        <v>47.514962133842793</v>
      </c>
    </row>
    <row r="920" spans="2:3" x14ac:dyDescent="0.35">
      <c r="B920" s="19">
        <v>29.569481538875731</v>
      </c>
      <c r="C920" s="19">
        <v>16.502892307977287</v>
      </c>
    </row>
    <row r="921" spans="2:3" x14ac:dyDescent="0.35">
      <c r="B921" s="19">
        <v>23.124240223832871</v>
      </c>
      <c r="C921" s="19">
        <v>25.40213417124264</v>
      </c>
    </row>
    <row r="922" spans="2:3" x14ac:dyDescent="0.35">
      <c r="B922" s="19">
        <v>39.22330441968478</v>
      </c>
      <c r="C922" s="19">
        <v>16.30902274380416</v>
      </c>
    </row>
    <row r="923" spans="2:3" x14ac:dyDescent="0.35">
      <c r="B923" s="19">
        <v>25.413709143352293</v>
      </c>
      <c r="C923" s="19">
        <v>48.227410654691319</v>
      </c>
    </row>
    <row r="924" spans="2:3" x14ac:dyDescent="0.35">
      <c r="B924" s="19">
        <v>43.212309716523635</v>
      </c>
      <c r="C924" s="19">
        <v>32.178730965100478</v>
      </c>
    </row>
    <row r="925" spans="2:3" x14ac:dyDescent="0.35">
      <c r="B925" s="19">
        <v>36.170397260823222</v>
      </c>
      <c r="C925" s="19">
        <v>55.185810440341314</v>
      </c>
    </row>
    <row r="926" spans="2:3" x14ac:dyDescent="0.35">
      <c r="B926" s="19">
        <v>2.2563780780030811</v>
      </c>
      <c r="C926" s="19">
        <v>35.83263892393424</v>
      </c>
    </row>
    <row r="927" spans="2:3" x14ac:dyDescent="0.35">
      <c r="B927" s="19">
        <v>53.603971880968068</v>
      </c>
      <c r="C927" s="19">
        <v>18.216080259431941</v>
      </c>
    </row>
    <row r="928" spans="2:3" x14ac:dyDescent="0.35">
      <c r="B928" s="19">
        <v>32.889643525480814</v>
      </c>
      <c r="C928" s="19">
        <v>48.281212920338653</v>
      </c>
    </row>
    <row r="929" spans="2:3" x14ac:dyDescent="0.35">
      <c r="B929" s="19">
        <v>37.674274094606908</v>
      </c>
      <c r="C929" s="19">
        <v>11.563541655409841</v>
      </c>
    </row>
    <row r="930" spans="2:3" x14ac:dyDescent="0.35">
      <c r="B930" s="19">
        <v>20.514178219008684</v>
      </c>
      <c r="C930" s="19">
        <v>11.623621480711378</v>
      </c>
    </row>
    <row r="931" spans="2:3" x14ac:dyDescent="0.35">
      <c r="B931" s="19">
        <v>60.205653626813238</v>
      </c>
      <c r="C931" s="19">
        <v>49.428911430896214</v>
      </c>
    </row>
    <row r="932" spans="2:3" x14ac:dyDescent="0.35">
      <c r="B932" s="19">
        <v>73.560159352902446</v>
      </c>
      <c r="C932" s="19">
        <v>59.977339650572624</v>
      </c>
    </row>
    <row r="933" spans="2:3" x14ac:dyDescent="0.35">
      <c r="B933" s="19">
        <v>69.518304902522004</v>
      </c>
      <c r="C933" s="19">
        <v>7.6312643141204504</v>
      </c>
    </row>
    <row r="934" spans="2:3" x14ac:dyDescent="0.35">
      <c r="B934" s="19">
        <v>36.099851177893825</v>
      </c>
      <c r="C934" s="19">
        <v>8.8577078202402486</v>
      </c>
    </row>
    <row r="935" spans="2:3" x14ac:dyDescent="0.35">
      <c r="B935" s="19">
        <v>46.678092390445592</v>
      </c>
      <c r="C935" s="19">
        <v>47.531745175314335</v>
      </c>
    </row>
    <row r="936" spans="2:3" x14ac:dyDescent="0.35">
      <c r="B936" s="19">
        <v>72.541118881792016</v>
      </c>
      <c r="C936" s="19">
        <v>32.717508432266428</v>
      </c>
    </row>
    <row r="937" spans="2:3" x14ac:dyDescent="0.35">
      <c r="B937" s="19">
        <v>3.4858024815816542</v>
      </c>
      <c r="C937" s="19">
        <v>18.038168000119775</v>
      </c>
    </row>
    <row r="938" spans="2:3" x14ac:dyDescent="0.35">
      <c r="B938" s="19">
        <v>1.6500647803370221</v>
      </c>
      <c r="C938" s="19">
        <v>43.49048760094761</v>
      </c>
    </row>
    <row r="939" spans="2:3" x14ac:dyDescent="0.35">
      <c r="B939" s="19">
        <v>30.656266406781569</v>
      </c>
      <c r="C939" s="19">
        <v>43.528386831200692</v>
      </c>
    </row>
    <row r="940" spans="2:3" x14ac:dyDescent="0.35">
      <c r="B940" s="19">
        <v>20.327698429377033</v>
      </c>
      <c r="C940" s="19">
        <v>12.425536133794539</v>
      </c>
    </row>
    <row r="941" spans="2:3" x14ac:dyDescent="0.35">
      <c r="B941" s="19">
        <v>35.595770364375397</v>
      </c>
      <c r="C941" s="19">
        <v>22.028201225204612</v>
      </c>
    </row>
    <row r="942" spans="2:3" x14ac:dyDescent="0.35">
      <c r="B942" s="19">
        <v>30.491973605898437</v>
      </c>
      <c r="C942" s="19">
        <v>27.757991557894758</v>
      </c>
    </row>
    <row r="943" spans="2:3" x14ac:dyDescent="0.35">
      <c r="B943" s="19">
        <v>36.76594726903263</v>
      </c>
      <c r="C943" s="19">
        <v>40.099848346308839</v>
      </c>
    </row>
    <row r="944" spans="2:3" x14ac:dyDescent="0.35">
      <c r="B944" s="19">
        <v>15.508951515292091</v>
      </c>
      <c r="C944" s="19">
        <v>36.814441526108261</v>
      </c>
    </row>
    <row r="945" spans="2:3" x14ac:dyDescent="0.35">
      <c r="B945" s="19">
        <v>14.201126835076915</v>
      </c>
      <c r="C945" s="19">
        <v>72.823361249003966</v>
      </c>
    </row>
    <row r="946" spans="2:3" x14ac:dyDescent="0.35">
      <c r="B946" s="19">
        <v>36.841907023268234</v>
      </c>
      <c r="C946" s="19">
        <v>3.6806991840943439</v>
      </c>
    </row>
    <row r="947" spans="2:3" x14ac:dyDescent="0.35">
      <c r="B947" s="19">
        <v>1.3699717058728249</v>
      </c>
      <c r="C947" s="19">
        <v>2.8007601641577056</v>
      </c>
    </row>
    <row r="948" spans="2:3" x14ac:dyDescent="0.35">
      <c r="B948" s="19">
        <v>68.788142994268014</v>
      </c>
      <c r="C948" s="19">
        <v>44.450491266171746</v>
      </c>
    </row>
    <row r="949" spans="2:3" x14ac:dyDescent="0.35">
      <c r="B949" s="19">
        <v>57.934249491362081</v>
      </c>
      <c r="C949" s="19">
        <v>9.8457469896643897</v>
      </c>
    </row>
    <row r="950" spans="2:3" x14ac:dyDescent="0.35">
      <c r="B950" s="19">
        <v>59.500054550258177</v>
      </c>
      <c r="C950" s="19">
        <v>2.0945801256253098</v>
      </c>
    </row>
    <row r="951" spans="2:3" x14ac:dyDescent="0.35">
      <c r="B951" s="19">
        <v>8.9378301779664788</v>
      </c>
      <c r="C951" s="19">
        <v>14.389011379579642</v>
      </c>
    </row>
    <row r="952" spans="2:3" x14ac:dyDescent="0.35">
      <c r="B952" s="19">
        <v>33.038314219061846</v>
      </c>
      <c r="C952" s="19">
        <v>31.6251166106718</v>
      </c>
    </row>
    <row r="953" spans="2:3" x14ac:dyDescent="0.35">
      <c r="B953" s="19">
        <v>60.469126772801992</v>
      </c>
      <c r="C953" s="19">
        <v>3.6699970094192111</v>
      </c>
    </row>
    <row r="954" spans="2:3" x14ac:dyDescent="0.35">
      <c r="B954" s="19">
        <v>5.7401090138886524</v>
      </c>
      <c r="C954" s="19">
        <v>28.537315175409653</v>
      </c>
    </row>
    <row r="955" spans="2:3" x14ac:dyDescent="0.35">
      <c r="B955" s="19">
        <v>18.693804938738985</v>
      </c>
      <c r="C955" s="19">
        <v>39.72337628003784</v>
      </c>
    </row>
    <row r="956" spans="2:3" x14ac:dyDescent="0.35">
      <c r="B956" s="19">
        <v>28.108692856241142</v>
      </c>
      <c r="C956" s="19">
        <v>24.312913506950835</v>
      </c>
    </row>
    <row r="957" spans="2:3" x14ac:dyDescent="0.35">
      <c r="B957" s="19">
        <v>37.131551723130691</v>
      </c>
      <c r="C957" s="19">
        <v>7.5619327900052813</v>
      </c>
    </row>
    <row r="958" spans="2:3" x14ac:dyDescent="0.35">
      <c r="B958" s="19">
        <v>75.348716906756621</v>
      </c>
      <c r="C958" s="19">
        <v>27.976383424260138</v>
      </c>
    </row>
    <row r="959" spans="2:3" x14ac:dyDescent="0.35">
      <c r="B959" s="19">
        <v>13.26692080202346</v>
      </c>
      <c r="C959" s="19">
        <v>25.413987003438855</v>
      </c>
    </row>
    <row r="960" spans="2:3" x14ac:dyDescent="0.35">
      <c r="B960" s="19">
        <v>10.658277033731611</v>
      </c>
      <c r="C960" s="19">
        <v>0.64464599978693471</v>
      </c>
    </row>
    <row r="961" spans="2:3" x14ac:dyDescent="0.35">
      <c r="B961" s="19">
        <v>80.446182225157401</v>
      </c>
      <c r="C961" s="19">
        <v>18.747282394767357</v>
      </c>
    </row>
    <row r="962" spans="2:3" x14ac:dyDescent="0.35">
      <c r="B962" s="19">
        <v>46.500633644732574</v>
      </c>
      <c r="C962" s="19">
        <v>67.616641615512179</v>
      </c>
    </row>
    <row r="963" spans="2:3" x14ac:dyDescent="0.35">
      <c r="B963" s="19">
        <v>16.775978083024391</v>
      </c>
      <c r="C963" s="19">
        <v>10.956621125413266</v>
      </c>
    </row>
    <row r="964" spans="2:3" x14ac:dyDescent="0.35">
      <c r="B964" s="19">
        <v>69.84332130238478</v>
      </c>
      <c r="C964" s="19">
        <v>11.952188229093363</v>
      </c>
    </row>
    <row r="965" spans="2:3" x14ac:dyDescent="0.35">
      <c r="B965" s="19">
        <v>10.400024072928428</v>
      </c>
      <c r="C965" s="19">
        <v>59.903123159132186</v>
      </c>
    </row>
    <row r="966" spans="2:3" x14ac:dyDescent="0.35">
      <c r="B966" s="19">
        <v>22.788218368374153</v>
      </c>
      <c r="C966" s="19">
        <v>29.42446117268463</v>
      </c>
    </row>
    <row r="967" spans="2:3" x14ac:dyDescent="0.35">
      <c r="B967" s="19">
        <v>33.15607635829587</v>
      </c>
      <c r="C967" s="19">
        <v>1.8134206549131777</v>
      </c>
    </row>
    <row r="968" spans="2:3" x14ac:dyDescent="0.35">
      <c r="B968" s="19">
        <v>3.5879295347971789</v>
      </c>
      <c r="C968" s="19">
        <v>41.611223581699498</v>
      </c>
    </row>
    <row r="969" spans="2:3" x14ac:dyDescent="0.35">
      <c r="B969" s="19">
        <v>46.544178961116707</v>
      </c>
      <c r="C969" s="19">
        <v>19.919286537104021</v>
      </c>
    </row>
    <row r="970" spans="2:3" x14ac:dyDescent="0.35">
      <c r="B970" s="19">
        <v>29.369260155105977</v>
      </c>
      <c r="C970" s="19">
        <v>3.2963833401005056</v>
      </c>
    </row>
    <row r="971" spans="2:3" x14ac:dyDescent="0.35">
      <c r="B971" s="19">
        <v>58.070548794903686</v>
      </c>
      <c r="C971" s="19">
        <v>14.990914532110368</v>
      </c>
    </row>
    <row r="972" spans="2:3" x14ac:dyDescent="0.35">
      <c r="B972" s="19">
        <v>34.183135746085448</v>
      </c>
      <c r="C972" s="19">
        <v>60.785848805053639</v>
      </c>
    </row>
    <row r="973" spans="2:3" x14ac:dyDescent="0.35">
      <c r="B973" s="19">
        <v>18.474552884404346</v>
      </c>
      <c r="C973" s="19">
        <v>25.866869032175277</v>
      </c>
    </row>
    <row r="974" spans="2:3" x14ac:dyDescent="0.35">
      <c r="B974" s="19">
        <v>44.93338431274686</v>
      </c>
      <c r="C974" s="19">
        <v>76.073903026291845</v>
      </c>
    </row>
    <row r="975" spans="2:3" x14ac:dyDescent="0.35">
      <c r="B975" s="19">
        <v>41.186508357032878</v>
      </c>
      <c r="C975" s="19">
        <v>4.1483187601589577</v>
      </c>
    </row>
    <row r="976" spans="2:3" x14ac:dyDescent="0.35">
      <c r="B976" s="19">
        <v>48.086011088321769</v>
      </c>
      <c r="C976" s="19">
        <v>28.55686619669487</v>
      </c>
    </row>
    <row r="977" spans="2:3" x14ac:dyDescent="0.35">
      <c r="B977" s="19">
        <v>18.187576693436132</v>
      </c>
      <c r="C977" s="19">
        <v>21.669457394576789</v>
      </c>
    </row>
    <row r="978" spans="2:3" x14ac:dyDescent="0.35">
      <c r="B978" s="19">
        <v>43.367749275173026</v>
      </c>
      <c r="C978" s="19">
        <v>9.1424570276089163</v>
      </c>
    </row>
    <row r="979" spans="2:3" x14ac:dyDescent="0.35">
      <c r="B979" s="19">
        <v>69.73206984715307</v>
      </c>
      <c r="C979" s="19">
        <v>41.251223091310138</v>
      </c>
    </row>
    <row r="980" spans="2:3" x14ac:dyDescent="0.35">
      <c r="B980" s="19">
        <v>32.442436243906336</v>
      </c>
      <c r="C980" s="19">
        <v>39.317069590757143</v>
      </c>
    </row>
    <row r="981" spans="2:3" x14ac:dyDescent="0.35">
      <c r="B981" s="19">
        <v>18.79713567059968</v>
      </c>
      <c r="C981" s="19">
        <v>1.3916817789587306</v>
      </c>
    </row>
    <row r="982" spans="2:3" x14ac:dyDescent="0.35">
      <c r="B982" s="19">
        <v>33.627702949872315</v>
      </c>
      <c r="C982" s="19">
        <v>67.466330730711647</v>
      </c>
    </row>
    <row r="983" spans="2:3" x14ac:dyDescent="0.35">
      <c r="B983" s="19">
        <v>0.82096757846937951</v>
      </c>
      <c r="C983" s="19">
        <v>15.457728012226703</v>
      </c>
    </row>
    <row r="984" spans="2:3" x14ac:dyDescent="0.35">
      <c r="B984" s="19">
        <v>17.115424284424279</v>
      </c>
      <c r="C984" s="19">
        <v>64.65008845238161</v>
      </c>
    </row>
    <row r="985" spans="2:3" x14ac:dyDescent="0.35">
      <c r="B985" s="19">
        <v>53.03640803391653</v>
      </c>
      <c r="C985" s="19">
        <v>21.532449471467316</v>
      </c>
    </row>
    <row r="986" spans="2:3" x14ac:dyDescent="0.35">
      <c r="B986" s="19">
        <v>33.849894450034668</v>
      </c>
      <c r="C986" s="19">
        <v>65.231668391449205</v>
      </c>
    </row>
    <row r="987" spans="2:3" x14ac:dyDescent="0.35">
      <c r="B987" s="19">
        <v>49.359532522897752</v>
      </c>
      <c r="C987" s="19">
        <v>51.750801179194418</v>
      </c>
    </row>
    <row r="988" spans="2:3" x14ac:dyDescent="0.35">
      <c r="B988" s="19">
        <v>24.51782657026445</v>
      </c>
      <c r="C988" s="19">
        <v>22.211984197609059</v>
      </c>
    </row>
    <row r="989" spans="2:3" x14ac:dyDescent="0.35">
      <c r="B989" s="19">
        <v>62.842064920901677</v>
      </c>
      <c r="C989" s="19">
        <v>45.295035923731277</v>
      </c>
    </row>
    <row r="990" spans="2:3" x14ac:dyDescent="0.35">
      <c r="B990" s="19">
        <v>22.158583691269111</v>
      </c>
      <c r="C990" s="19">
        <v>19.594989691372774</v>
      </c>
    </row>
    <row r="991" spans="2:3" x14ac:dyDescent="0.35">
      <c r="B991" s="19">
        <v>39.343675204289376</v>
      </c>
      <c r="C991" s="19">
        <v>17.094049456662603</v>
      </c>
    </row>
    <row r="992" spans="2:3" x14ac:dyDescent="0.35">
      <c r="B992" s="19">
        <v>29.327880149019304</v>
      </c>
      <c r="C992" s="19">
        <v>87.475587912921142</v>
      </c>
    </row>
    <row r="993" spans="2:3" x14ac:dyDescent="0.35">
      <c r="B993" s="19">
        <v>10.648924924687995</v>
      </c>
      <c r="C993" s="19">
        <v>20.674210928809902</v>
      </c>
    </row>
    <row r="994" spans="2:3" x14ac:dyDescent="0.35">
      <c r="B994" s="19">
        <v>33.916884324997724</v>
      </c>
      <c r="C994" s="19">
        <v>31.988123956899372</v>
      </c>
    </row>
    <row r="995" spans="2:3" x14ac:dyDescent="0.35">
      <c r="B995" s="19">
        <v>27.333918577287275</v>
      </c>
      <c r="C995" s="19">
        <v>4.5367754980963593</v>
      </c>
    </row>
    <row r="996" spans="2:3" x14ac:dyDescent="0.35">
      <c r="B996" s="19">
        <v>11.647309567279247</v>
      </c>
      <c r="C996" s="19">
        <v>40.35858802567644</v>
      </c>
    </row>
    <row r="997" spans="2:3" x14ac:dyDescent="0.35">
      <c r="B997" s="19">
        <v>67.819821787809303</v>
      </c>
      <c r="C997" s="19">
        <v>10.590234413859882</v>
      </c>
    </row>
    <row r="998" spans="2:3" x14ac:dyDescent="0.35">
      <c r="B998" s="19">
        <v>21.883077243944271</v>
      </c>
      <c r="C998" s="19">
        <v>70.227826944341388</v>
      </c>
    </row>
    <row r="999" spans="2:3" x14ac:dyDescent="0.35">
      <c r="B999" s="19">
        <v>86.769595740786158</v>
      </c>
      <c r="C999" s="19">
        <v>6.4886215118505151</v>
      </c>
    </row>
    <row r="1000" spans="2:3" x14ac:dyDescent="0.35">
      <c r="B1000" s="19">
        <v>38.726292755179834</v>
      </c>
      <c r="C1000" s="19">
        <v>67.957160857629589</v>
      </c>
    </row>
    <row r="1001" spans="2:3" x14ac:dyDescent="0.35">
      <c r="B1001" s="19">
        <v>59.070970761996762</v>
      </c>
      <c r="C1001" s="19">
        <v>19.327674499486903</v>
      </c>
    </row>
    <row r="1002" spans="2:3" x14ac:dyDescent="0.35">
      <c r="B1002" s="19">
        <v>58.957027920850649</v>
      </c>
      <c r="C1002" s="19">
        <v>5.5797202091467479</v>
      </c>
    </row>
    <row r="1003" spans="2:3" x14ac:dyDescent="0.35">
      <c r="B1003" s="19">
        <v>70.37923572456701</v>
      </c>
      <c r="C1003" s="19">
        <v>1.1997662234313196</v>
      </c>
    </row>
    <row r="1004" spans="2:3" x14ac:dyDescent="0.35">
      <c r="B1004" s="19">
        <v>0.33111986712901009</v>
      </c>
      <c r="C1004" s="19">
        <v>59.842160663304483</v>
      </c>
    </row>
    <row r="1005" spans="2:3" x14ac:dyDescent="0.35">
      <c r="B1005" s="19">
        <v>66.775832631835669</v>
      </c>
      <c r="C1005" s="19">
        <v>19.46343713279132</v>
      </c>
    </row>
    <row r="1006" spans="2:3" x14ac:dyDescent="0.35">
      <c r="B1006" s="19">
        <v>25.14592825099886</v>
      </c>
      <c r="C1006" s="19">
        <v>1.0924831620635258</v>
      </c>
    </row>
    <row r="1007" spans="2:3" x14ac:dyDescent="0.35">
      <c r="B1007" s="19">
        <v>63.952047765416339</v>
      </c>
      <c r="C1007" s="19">
        <v>38.189239360284667</v>
      </c>
    </row>
    <row r="1008" spans="2:3" x14ac:dyDescent="0.35">
      <c r="B1008" s="19">
        <v>17.539334093615828</v>
      </c>
      <c r="C1008" s="19">
        <v>22.828070027019123</v>
      </c>
    </row>
    <row r="1009" spans="2:3" x14ac:dyDescent="0.35">
      <c r="B1009" s="19">
        <v>14.962863330777875</v>
      </c>
      <c r="C1009" s="19">
        <v>33.273744996861346</v>
      </c>
    </row>
    <row r="1010" spans="2:3" x14ac:dyDescent="0.35">
      <c r="B1010" s="19">
        <v>34.437589673893868</v>
      </c>
      <c r="C1010" s="19">
        <v>57.735276349408089</v>
      </c>
    </row>
    <row r="1011" spans="2:3" x14ac:dyDescent="0.35">
      <c r="B1011" s="19">
        <v>6.6639079171239226</v>
      </c>
      <c r="C1011" s="19">
        <v>14.820229433191187</v>
      </c>
    </row>
    <row r="1012" spans="2:3" x14ac:dyDescent="0.35">
      <c r="B1012" s="19">
        <v>40.564077044303971</v>
      </c>
      <c r="C1012" s="19">
        <v>23.683485842511207</v>
      </c>
    </row>
    <row r="1013" spans="2:3" x14ac:dyDescent="0.35">
      <c r="B1013" s="19">
        <v>45.259128615380185</v>
      </c>
      <c r="C1013" s="19">
        <v>3.2071686781837521</v>
      </c>
    </row>
    <row r="1014" spans="2:3" x14ac:dyDescent="0.35">
      <c r="B1014" s="19">
        <v>48.36585959739736</v>
      </c>
      <c r="C1014" s="19">
        <v>72.055151210611186</v>
      </c>
    </row>
    <row r="1015" spans="2:3" x14ac:dyDescent="0.35">
      <c r="B1015" s="19">
        <v>14.788333551999312</v>
      </c>
      <c r="C1015" s="19">
        <v>12.705232569603337</v>
      </c>
    </row>
    <row r="1016" spans="2:3" x14ac:dyDescent="0.35">
      <c r="B1016" s="19">
        <v>10.993944806022309</v>
      </c>
      <c r="C1016" s="19">
        <v>68.472423827730523</v>
      </c>
    </row>
    <row r="1017" spans="2:3" x14ac:dyDescent="0.35">
      <c r="B1017" s="19">
        <v>9.0194588138074323</v>
      </c>
      <c r="C1017" s="19">
        <v>41.792787730276515</v>
      </c>
    </row>
    <row r="1018" spans="2:3" x14ac:dyDescent="0.35">
      <c r="B1018" s="19">
        <v>62.602428339651951</v>
      </c>
      <c r="C1018" s="19">
        <v>9.6372158249676279</v>
      </c>
    </row>
    <row r="1019" spans="2:3" x14ac:dyDescent="0.35">
      <c r="B1019" s="19">
        <v>23.852023825609177</v>
      </c>
      <c r="C1019" s="19">
        <v>2.834444652559978</v>
      </c>
    </row>
    <row r="1020" spans="2:3" x14ac:dyDescent="0.35">
      <c r="B1020" s="19">
        <v>34.670017280159627</v>
      </c>
      <c r="C1020" s="19">
        <v>79.138908859026245</v>
      </c>
    </row>
    <row r="1021" spans="2:3" x14ac:dyDescent="0.35">
      <c r="B1021" s="19">
        <v>25.053654587504383</v>
      </c>
      <c r="C1021" s="19">
        <v>16.04548822152455</v>
      </c>
    </row>
    <row r="1022" spans="2:3" x14ac:dyDescent="0.35">
      <c r="B1022" s="19">
        <v>76.455857127580913</v>
      </c>
      <c r="C1022" s="19">
        <v>30.069292168910827</v>
      </c>
    </row>
    <row r="1023" spans="2:3" x14ac:dyDescent="0.35">
      <c r="B1023" s="19">
        <v>43.352115258213232</v>
      </c>
      <c r="C1023" s="19">
        <v>71.373362511038579</v>
      </c>
    </row>
    <row r="1024" spans="2:3" x14ac:dyDescent="0.35">
      <c r="B1024" s="19">
        <v>17.8863372591059</v>
      </c>
      <c r="C1024" s="19">
        <v>29.348659474798012</v>
      </c>
    </row>
    <row r="1025" spans="2:3" x14ac:dyDescent="0.35">
      <c r="B1025" s="19">
        <v>13.967744102164859</v>
      </c>
      <c r="C1025" s="19">
        <v>67.994766860025976</v>
      </c>
    </row>
    <row r="1026" spans="2:3" x14ac:dyDescent="0.35">
      <c r="B1026" s="19">
        <v>0.97296684505982589</v>
      </c>
      <c r="C1026" s="19">
        <v>43.350692365074494</v>
      </c>
    </row>
    <row r="1027" spans="2:3" x14ac:dyDescent="0.35">
      <c r="B1027" s="19">
        <v>33.351418404313506</v>
      </c>
      <c r="C1027" s="19">
        <v>33.912964070194562</v>
      </c>
    </row>
    <row r="1028" spans="2:3" x14ac:dyDescent="0.35">
      <c r="B1028" s="19">
        <v>75.646941402675154</v>
      </c>
      <c r="C1028" s="19">
        <v>21.700818983944984</v>
      </c>
    </row>
    <row r="1029" spans="2:3" x14ac:dyDescent="0.35">
      <c r="B1029" s="19">
        <v>63.932425412359038</v>
      </c>
      <c r="C1029" s="19">
        <v>54.214310207676341</v>
      </c>
    </row>
    <row r="1030" spans="2:3" x14ac:dyDescent="0.35">
      <c r="B1030" s="19">
        <v>38.417852276783861</v>
      </c>
      <c r="C1030" s="19">
        <v>25.961585073065013</v>
      </c>
    </row>
    <row r="1031" spans="2:3" x14ac:dyDescent="0.35">
      <c r="B1031" s="19">
        <v>37.107582306269926</v>
      </c>
      <c r="C1031" s="19">
        <v>3.3962215248215561</v>
      </c>
    </row>
    <row r="1032" spans="2:3" x14ac:dyDescent="0.35">
      <c r="B1032" s="19">
        <v>25.278381776827114</v>
      </c>
      <c r="C1032" s="19">
        <v>2.2193403288911209</v>
      </c>
    </row>
    <row r="1033" spans="2:3" x14ac:dyDescent="0.35">
      <c r="B1033" s="19">
        <v>26.087262933438211</v>
      </c>
      <c r="C1033" s="19">
        <v>30.882233680435473</v>
      </c>
    </row>
    <row r="1034" spans="2:3" x14ac:dyDescent="0.35">
      <c r="B1034" s="19">
        <v>44.922169583317256</v>
      </c>
      <c r="C1034" s="19">
        <v>34.303323077762279</v>
      </c>
    </row>
    <row r="1035" spans="2:3" x14ac:dyDescent="0.35">
      <c r="B1035" s="19">
        <v>4.1317989211145156E-2</v>
      </c>
      <c r="C1035" s="19">
        <v>9.2012194423888118</v>
      </c>
    </row>
    <row r="1036" spans="2:3" x14ac:dyDescent="0.35">
      <c r="B1036" s="19">
        <v>52.513279168359318</v>
      </c>
      <c r="C1036" s="19">
        <v>2.7875854198640466</v>
      </c>
    </row>
    <row r="1037" spans="2:3" x14ac:dyDescent="0.35">
      <c r="B1037" s="19">
        <v>29.341862322735867</v>
      </c>
      <c r="C1037" s="19">
        <v>30.288262913145509</v>
      </c>
    </row>
    <row r="1038" spans="2:3" x14ac:dyDescent="0.35">
      <c r="B1038" s="19">
        <v>6.6514985850596196</v>
      </c>
      <c r="C1038" s="19">
        <v>46.708291239131988</v>
      </c>
    </row>
    <row r="1039" spans="2:3" x14ac:dyDescent="0.35">
      <c r="B1039" s="19">
        <v>61.73561464295387</v>
      </c>
      <c r="C1039" s="19">
        <v>35.898118108153184</v>
      </c>
    </row>
    <row r="1040" spans="2:3" x14ac:dyDescent="0.35">
      <c r="B1040" s="19">
        <v>4.3258326173590635</v>
      </c>
      <c r="C1040" s="19">
        <v>32.235161233355164</v>
      </c>
    </row>
    <row r="1041" spans="2:3" x14ac:dyDescent="0.35">
      <c r="B1041" s="19">
        <v>7.7658344888371493</v>
      </c>
      <c r="C1041" s="19">
        <v>30.799895952456179</v>
      </c>
    </row>
    <row r="1042" spans="2:3" x14ac:dyDescent="0.35">
      <c r="B1042" s="19">
        <v>4.4417441323538531</v>
      </c>
      <c r="C1042" s="19">
        <v>27.833077475895514</v>
      </c>
    </row>
    <row r="1043" spans="2:3" x14ac:dyDescent="0.35">
      <c r="B1043" s="19">
        <v>20.627596498843879</v>
      </c>
      <c r="C1043" s="19">
        <v>14.091572842043792</v>
      </c>
    </row>
    <row r="1044" spans="2:3" x14ac:dyDescent="0.35">
      <c r="B1044" s="19">
        <v>9.3919724966930005</v>
      </c>
      <c r="C1044" s="19">
        <v>68.323084422627218</v>
      </c>
    </row>
    <row r="1045" spans="2:3" x14ac:dyDescent="0.35">
      <c r="B1045" s="19">
        <v>22.802936098736012</v>
      </c>
      <c r="C1045" s="19">
        <v>15.751950289881112</v>
      </c>
    </row>
    <row r="1046" spans="2:3" x14ac:dyDescent="0.35">
      <c r="B1046" s="19">
        <v>8.4256691210876795</v>
      </c>
      <c r="C1046" s="19">
        <v>4.7294589028732412</v>
      </c>
    </row>
    <row r="1047" spans="2:3" x14ac:dyDescent="0.35">
      <c r="B1047" s="19">
        <v>37.584950013558398</v>
      </c>
      <c r="C1047" s="19">
        <v>21.645660799814657</v>
      </c>
    </row>
    <row r="1048" spans="2:3" x14ac:dyDescent="0.35">
      <c r="B1048" s="19">
        <v>65.870890772888771</v>
      </c>
      <c r="C1048" s="19">
        <v>12.016779806995494</v>
      </c>
    </row>
    <row r="1049" spans="2:3" x14ac:dyDescent="0.35">
      <c r="B1049" s="19">
        <v>31.04062730855075</v>
      </c>
      <c r="C1049" s="19">
        <v>19.490864482231324</v>
      </c>
    </row>
    <row r="1050" spans="2:3" x14ac:dyDescent="0.35">
      <c r="B1050" s="19">
        <v>3.3124653174207017</v>
      </c>
      <c r="C1050" s="19">
        <v>44.040980806834646</v>
      </c>
    </row>
    <row r="1051" spans="2:3" x14ac:dyDescent="0.35">
      <c r="B1051" s="19">
        <v>43.442410910137149</v>
      </c>
      <c r="C1051" s="19">
        <v>0.78604720263300698</v>
      </c>
    </row>
    <row r="1052" spans="2:3" x14ac:dyDescent="0.35">
      <c r="B1052" s="19">
        <v>27.2924746776538</v>
      </c>
      <c r="C1052" s="19">
        <v>65.439104726515481</v>
      </c>
    </row>
    <row r="1053" spans="2:3" x14ac:dyDescent="0.35">
      <c r="B1053" s="19">
        <v>7.9517331040745596</v>
      </c>
      <c r="C1053" s="19">
        <v>73.169679136924771</v>
      </c>
    </row>
    <row r="1054" spans="2:3" x14ac:dyDescent="0.35">
      <c r="B1054" s="19">
        <v>1.0607756169341709</v>
      </c>
      <c r="C1054" s="19">
        <v>2.7614208958663733</v>
      </c>
    </row>
    <row r="1055" spans="2:3" x14ac:dyDescent="0.35">
      <c r="B1055" s="19">
        <v>12.150956784864757</v>
      </c>
      <c r="C1055" s="19">
        <v>13.66161546242753</v>
      </c>
    </row>
    <row r="1056" spans="2:3" x14ac:dyDescent="0.35">
      <c r="B1056" s="19">
        <v>1.0777646205842428</v>
      </c>
      <c r="C1056" s="19">
        <v>5.7160343047769153</v>
      </c>
    </row>
    <row r="1057" spans="2:3" x14ac:dyDescent="0.35">
      <c r="B1057" s="19">
        <v>16.911478005432581</v>
      </c>
      <c r="C1057" s="19">
        <v>60.304253180305338</v>
      </c>
    </row>
    <row r="1058" spans="2:3" x14ac:dyDescent="0.35">
      <c r="B1058" s="19">
        <v>24.550548187847038</v>
      </c>
      <c r="C1058" s="19">
        <v>68.470159754985218</v>
      </c>
    </row>
    <row r="1059" spans="2:3" x14ac:dyDescent="0.35">
      <c r="B1059" s="19">
        <v>25.42566108518195</v>
      </c>
      <c r="C1059" s="19">
        <v>5.5485729381351678</v>
      </c>
    </row>
    <row r="1060" spans="2:3" x14ac:dyDescent="0.35">
      <c r="B1060" s="19">
        <v>60.888796918500255</v>
      </c>
      <c r="C1060" s="19">
        <v>1.7685267236355777</v>
      </c>
    </row>
    <row r="1061" spans="2:3" x14ac:dyDescent="0.35">
      <c r="B1061" s="19">
        <v>45.088606818940285</v>
      </c>
      <c r="C1061" s="19">
        <v>7.5690274663908186</v>
      </c>
    </row>
    <row r="1062" spans="2:3" x14ac:dyDescent="0.35">
      <c r="B1062" s="19">
        <v>38.201029219335688</v>
      </c>
      <c r="C1062" s="19">
        <v>70.128050182422811</v>
      </c>
    </row>
    <row r="1063" spans="2:3" x14ac:dyDescent="0.35">
      <c r="B1063" s="19">
        <v>25.648642681977986</v>
      </c>
      <c r="C1063" s="19">
        <v>27.535122742318332</v>
      </c>
    </row>
    <row r="1064" spans="2:3" x14ac:dyDescent="0.35">
      <c r="B1064" s="19">
        <v>35.321800255285517</v>
      </c>
      <c r="C1064" s="19">
        <v>6.8690525055880087</v>
      </c>
    </row>
    <row r="1065" spans="2:3" x14ac:dyDescent="0.35">
      <c r="B1065" s="19">
        <v>30.840444622411788</v>
      </c>
      <c r="C1065" s="19">
        <v>45.623811692289415</v>
      </c>
    </row>
    <row r="1066" spans="2:3" x14ac:dyDescent="0.35">
      <c r="B1066" s="19">
        <v>30.980756811392972</v>
      </c>
      <c r="C1066" s="19">
        <v>6.7274643657102597</v>
      </c>
    </row>
    <row r="1067" spans="2:3" x14ac:dyDescent="0.35">
      <c r="B1067" s="19">
        <v>20.971739063462358</v>
      </c>
      <c r="C1067" s="19">
        <v>52.26809923632878</v>
      </c>
    </row>
    <row r="1068" spans="2:3" x14ac:dyDescent="0.35">
      <c r="B1068" s="19">
        <v>8.5699080570712685</v>
      </c>
      <c r="C1068" s="19">
        <v>27.875326850269133</v>
      </c>
    </row>
    <row r="1069" spans="2:3" x14ac:dyDescent="0.35">
      <c r="B1069" s="19">
        <v>11.763137375382438</v>
      </c>
      <c r="C1069" s="19">
        <v>13.906140683828355</v>
      </c>
    </row>
    <row r="1070" spans="2:3" x14ac:dyDescent="0.35">
      <c r="B1070" s="19">
        <v>18.33229849120346</v>
      </c>
      <c r="C1070" s="19">
        <v>35.274779418789883</v>
      </c>
    </row>
    <row r="1071" spans="2:3" x14ac:dyDescent="0.35">
      <c r="B1071" s="19">
        <v>30.736623220521324</v>
      </c>
      <c r="C1071" s="19">
        <v>50.787022357308267</v>
      </c>
    </row>
    <row r="1072" spans="2:3" x14ac:dyDescent="0.35">
      <c r="B1072" s="19">
        <v>8.0158581377121916</v>
      </c>
      <c r="C1072" s="19">
        <v>41.138950070219558</v>
      </c>
    </row>
    <row r="1073" spans="2:3" x14ac:dyDescent="0.35">
      <c r="B1073" s="19">
        <v>0.32794114783782691</v>
      </c>
      <c r="C1073" s="19">
        <v>41.250030682513056</v>
      </c>
    </row>
    <row r="1074" spans="2:3" x14ac:dyDescent="0.35">
      <c r="B1074" s="19">
        <v>1.3131232301800499</v>
      </c>
      <c r="C1074" s="19">
        <v>15.902654840948056</v>
      </c>
    </row>
    <row r="1075" spans="2:3" x14ac:dyDescent="0.35">
      <c r="B1075" s="19">
        <v>35.155920030059811</v>
      </c>
      <c r="C1075" s="19">
        <v>16.119668678701359</v>
      </c>
    </row>
    <row r="1076" spans="2:3" x14ac:dyDescent="0.35">
      <c r="B1076" s="19">
        <v>55.742088197715823</v>
      </c>
      <c r="C1076" s="19">
        <v>75.655994139183875</v>
      </c>
    </row>
    <row r="1077" spans="2:3" x14ac:dyDescent="0.35">
      <c r="B1077" s="19">
        <v>9.1888693550334963</v>
      </c>
      <c r="C1077" s="19">
        <v>59.768167571591007</v>
      </c>
    </row>
    <row r="1078" spans="2:3" x14ac:dyDescent="0.35">
      <c r="B1078" s="19">
        <v>22.148182980010944</v>
      </c>
      <c r="C1078" s="19">
        <v>21.93427525544627</v>
      </c>
    </row>
    <row r="1079" spans="2:3" x14ac:dyDescent="0.35">
      <c r="B1079" s="19">
        <v>41.591081811953657</v>
      </c>
      <c r="C1079" s="19">
        <v>54.124690401116247</v>
      </c>
    </row>
    <row r="1080" spans="2:3" x14ac:dyDescent="0.35">
      <c r="B1080" s="19">
        <v>97.244775339415725</v>
      </c>
      <c r="C1080" s="19">
        <v>25.166378111789612</v>
      </c>
    </row>
    <row r="1081" spans="2:3" x14ac:dyDescent="0.35">
      <c r="B1081" s="19">
        <v>72.133566496436686</v>
      </c>
      <c r="C1081" s="19">
        <v>53.946342105027128</v>
      </c>
    </row>
    <row r="1082" spans="2:3" x14ac:dyDescent="0.35">
      <c r="B1082" s="19">
        <v>14.286815511642939</v>
      </c>
      <c r="C1082" s="19">
        <v>33.090377291520852</v>
      </c>
    </row>
    <row r="1083" spans="2:3" x14ac:dyDescent="0.35">
      <c r="B1083" s="19">
        <v>28.026603788402802</v>
      </c>
      <c r="C1083" s="19">
        <v>1.22831520477515</v>
      </c>
    </row>
    <row r="1084" spans="2:3" x14ac:dyDescent="0.35">
      <c r="B1084" s="19">
        <v>46.746927347498676</v>
      </c>
      <c r="C1084" s="19">
        <v>44.126616589253125</v>
      </c>
    </row>
    <row r="1085" spans="2:3" x14ac:dyDescent="0.35">
      <c r="B1085" s="19">
        <v>12.266581989535128</v>
      </c>
      <c r="C1085" s="19">
        <v>78.015806648491747</v>
      </c>
    </row>
    <row r="1086" spans="2:3" x14ac:dyDescent="0.35">
      <c r="B1086" s="19">
        <v>9.2079676008497877</v>
      </c>
      <c r="C1086" s="19">
        <v>60.635521618535989</v>
      </c>
    </row>
    <row r="1087" spans="2:3" x14ac:dyDescent="0.35">
      <c r="B1087" s="19">
        <v>45.623088403671524</v>
      </c>
      <c r="C1087" s="19">
        <v>10.353950066826522</v>
      </c>
    </row>
    <row r="1088" spans="2:3" x14ac:dyDescent="0.35">
      <c r="B1088" s="19">
        <v>63.446519507814124</v>
      </c>
      <c r="C1088" s="19">
        <v>70.114661416696876</v>
      </c>
    </row>
    <row r="1089" spans="2:3" x14ac:dyDescent="0.35">
      <c r="B1089" s="19">
        <v>16.406858875243202</v>
      </c>
      <c r="C1089" s="19">
        <v>31.020746788285543</v>
      </c>
    </row>
    <row r="1090" spans="2:3" x14ac:dyDescent="0.35">
      <c r="B1090" s="19">
        <v>15.9782243251874</v>
      </c>
      <c r="C1090" s="19">
        <v>34.330665284716567</v>
      </c>
    </row>
    <row r="1091" spans="2:3" x14ac:dyDescent="0.35">
      <c r="B1091" s="19">
        <v>24.072547283983855</v>
      </c>
      <c r="C1091" s="19">
        <v>41.407789803538343</v>
      </c>
    </row>
    <row r="1092" spans="2:3" x14ac:dyDescent="0.35">
      <c r="B1092" s="19">
        <v>49.883971566827498</v>
      </c>
      <c r="C1092" s="19">
        <v>32.231544805648731</v>
      </c>
    </row>
    <row r="1093" spans="2:3" x14ac:dyDescent="0.35">
      <c r="B1093" s="19">
        <v>24.026420106154006</v>
      </c>
      <c r="C1093" s="19">
        <v>16.123163142528423</v>
      </c>
    </row>
    <row r="1094" spans="2:3" x14ac:dyDescent="0.35">
      <c r="B1094" s="19">
        <v>8.8055353971407406</v>
      </c>
      <c r="C1094" s="19">
        <v>31.746867783027753</v>
      </c>
    </row>
    <row r="1095" spans="2:3" x14ac:dyDescent="0.35">
      <c r="B1095" s="19">
        <v>6.9213338302560361</v>
      </c>
      <c r="C1095" s="19">
        <v>11.522723709824731</v>
      </c>
    </row>
    <row r="1096" spans="2:3" x14ac:dyDescent="0.35">
      <c r="B1096" s="19">
        <v>68.197883938081603</v>
      </c>
      <c r="C1096" s="19">
        <v>29.933762662418204</v>
      </c>
    </row>
    <row r="1097" spans="2:3" x14ac:dyDescent="0.35">
      <c r="B1097" s="19">
        <v>6.749255263466198</v>
      </c>
      <c r="C1097" s="19">
        <v>16.412404838593023</v>
      </c>
    </row>
    <row r="1098" spans="2:3" x14ac:dyDescent="0.35">
      <c r="B1098" s="19">
        <v>1.1351477747634462</v>
      </c>
      <c r="C1098" s="19">
        <v>28.857754628084471</v>
      </c>
    </row>
    <row r="1099" spans="2:3" x14ac:dyDescent="0.35">
      <c r="B1099" s="19">
        <v>38.445113136265071</v>
      </c>
      <c r="C1099" s="19">
        <v>20.755969922484347</v>
      </c>
    </row>
    <row r="1100" spans="2:3" x14ac:dyDescent="0.35">
      <c r="B1100" s="19">
        <v>6.3707210464199866</v>
      </c>
      <c r="C1100" s="19">
        <v>4.9796005579730735</v>
      </c>
    </row>
    <row r="1101" spans="2:3" x14ac:dyDescent="0.35">
      <c r="B1101" s="19">
        <v>27.66169482011664</v>
      </c>
      <c r="C1101" s="19">
        <v>68.466708386678107</v>
      </c>
    </row>
    <row r="1102" spans="2:3" x14ac:dyDescent="0.35">
      <c r="B1102" s="19">
        <v>13.256923470985338</v>
      </c>
      <c r="C1102" s="19">
        <v>14.340898805697027</v>
      </c>
    </row>
    <row r="1103" spans="2:3" x14ac:dyDescent="0.35">
      <c r="B1103" s="19">
        <v>14.73723991494713</v>
      </c>
      <c r="C1103" s="19">
        <v>46.349682596083753</v>
      </c>
    </row>
    <row r="1104" spans="2:3" x14ac:dyDescent="0.35">
      <c r="B1104" s="19">
        <v>46.341302314023402</v>
      </c>
      <c r="C1104" s="19">
        <v>53.607033149826151</v>
      </c>
    </row>
    <row r="1105" spans="2:3" x14ac:dyDescent="0.35">
      <c r="B1105" s="19">
        <v>47.040703109432819</v>
      </c>
      <c r="C1105" s="19">
        <v>27.857320603817261</v>
      </c>
    </row>
    <row r="1106" spans="2:3" x14ac:dyDescent="0.35">
      <c r="B1106" s="19">
        <v>60.253672803539963</v>
      </c>
      <c r="C1106" s="19">
        <v>5.3847906319040231</v>
      </c>
    </row>
    <row r="1107" spans="2:3" x14ac:dyDescent="0.35">
      <c r="B1107" s="19">
        <v>66.042956704822117</v>
      </c>
      <c r="C1107" s="19">
        <v>52.711144728287579</v>
      </c>
    </row>
    <row r="1108" spans="2:3" x14ac:dyDescent="0.35">
      <c r="B1108" s="19">
        <v>4.5724313335707425</v>
      </c>
      <c r="C1108" s="19">
        <v>11.202375395372286</v>
      </c>
    </row>
    <row r="1109" spans="2:3" x14ac:dyDescent="0.35">
      <c r="B1109" s="19">
        <v>29.31422680327718</v>
      </c>
      <c r="C1109" s="19">
        <v>79.379973361464593</v>
      </c>
    </row>
    <row r="1110" spans="2:3" x14ac:dyDescent="0.35">
      <c r="B1110" s="19">
        <v>82.973731965448408</v>
      </c>
      <c r="C1110" s="19">
        <v>4.344102709590679</v>
      </c>
    </row>
    <row r="1111" spans="2:3" x14ac:dyDescent="0.35">
      <c r="B1111" s="19">
        <v>77.08160517694715</v>
      </c>
      <c r="C1111" s="19">
        <v>33.223458332751918</v>
      </c>
    </row>
    <row r="1112" spans="2:3" x14ac:dyDescent="0.35">
      <c r="B1112" s="19">
        <v>4.9768479317004131</v>
      </c>
      <c r="C1112" s="19">
        <v>6.1945046369738339</v>
      </c>
    </row>
    <row r="1113" spans="2:3" x14ac:dyDescent="0.35">
      <c r="B1113" s="19">
        <v>60.985370756367487</v>
      </c>
      <c r="C1113" s="19">
        <v>10.154363057585734</v>
      </c>
    </row>
    <row r="1114" spans="2:3" x14ac:dyDescent="0.35">
      <c r="B1114" s="19">
        <v>19.983995073727954</v>
      </c>
      <c r="C1114" s="19">
        <v>24.805485990403206</v>
      </c>
    </row>
    <row r="1115" spans="2:3" x14ac:dyDescent="0.35">
      <c r="B1115" s="19">
        <v>36.088691244521769</v>
      </c>
      <c r="C1115" s="19">
        <v>10.600736407158628</v>
      </c>
    </row>
    <row r="1116" spans="2:3" x14ac:dyDescent="0.35">
      <c r="B1116" s="19">
        <v>43.168366532809415</v>
      </c>
      <c r="C1116" s="19">
        <v>42.710552708442698</v>
      </c>
    </row>
    <row r="1117" spans="2:3" x14ac:dyDescent="0.35">
      <c r="B1117" s="19">
        <v>17.578496556480172</v>
      </c>
      <c r="C1117" s="19">
        <v>2.0650264277985402</v>
      </c>
    </row>
    <row r="1118" spans="2:3" x14ac:dyDescent="0.35">
      <c r="B1118" s="19">
        <v>50.193558521260513</v>
      </c>
      <c r="C1118" s="19">
        <v>37.887269358533196</v>
      </c>
    </row>
    <row r="1119" spans="2:3" x14ac:dyDescent="0.35">
      <c r="B1119" s="19">
        <v>78.362960706095393</v>
      </c>
      <c r="C1119" s="19">
        <v>26.092788511720208</v>
      </c>
    </row>
    <row r="1120" spans="2:3" x14ac:dyDescent="0.35">
      <c r="B1120" s="19">
        <v>4.1560181303320531</v>
      </c>
      <c r="C1120" s="19">
        <v>79.761882433767596</v>
      </c>
    </row>
    <row r="1121" spans="2:3" x14ac:dyDescent="0.35">
      <c r="B1121" s="19">
        <v>42.304817168373162</v>
      </c>
      <c r="C1121" s="19">
        <v>3.4200502302211255</v>
      </c>
    </row>
    <row r="1122" spans="2:3" x14ac:dyDescent="0.35">
      <c r="B1122" s="19">
        <v>25.286512497022724</v>
      </c>
      <c r="C1122" s="19">
        <v>31.968540004430164</v>
      </c>
    </row>
    <row r="1123" spans="2:3" x14ac:dyDescent="0.35">
      <c r="B1123" s="19">
        <v>41.440497382739871</v>
      </c>
      <c r="C1123" s="19">
        <v>18.614807139851919</v>
      </c>
    </row>
    <row r="1124" spans="2:3" x14ac:dyDescent="0.35">
      <c r="B1124" s="19">
        <v>45.652693067876363</v>
      </c>
      <c r="C1124" s="19">
        <v>17.664557095953153</v>
      </c>
    </row>
    <row r="1125" spans="2:3" x14ac:dyDescent="0.35">
      <c r="B1125" s="19">
        <v>18.62086504837664</v>
      </c>
      <c r="C1125" s="19">
        <v>73.593106164694518</v>
      </c>
    </row>
    <row r="1126" spans="2:3" x14ac:dyDescent="0.35">
      <c r="B1126" s="19">
        <v>17.177730819999255</v>
      </c>
      <c r="C1126" s="19">
        <v>13.982822102085638</v>
      </c>
    </row>
    <row r="1127" spans="2:3" x14ac:dyDescent="0.35">
      <c r="B1127" s="19">
        <v>64.933588431498734</v>
      </c>
      <c r="C1127" s="19">
        <v>19.491252456614113</v>
      </c>
    </row>
    <row r="1128" spans="2:3" x14ac:dyDescent="0.35">
      <c r="B1128" s="19">
        <v>66.018247263029224</v>
      </c>
      <c r="C1128" s="19">
        <v>33.769165896332879</v>
      </c>
    </row>
    <row r="1129" spans="2:3" x14ac:dyDescent="0.35">
      <c r="B1129" s="19">
        <v>31.671257676130772</v>
      </c>
      <c r="C1129" s="19">
        <v>1.0143363842222453</v>
      </c>
    </row>
    <row r="1130" spans="2:3" x14ac:dyDescent="0.35">
      <c r="B1130" s="19">
        <v>45.173846843092278</v>
      </c>
      <c r="C1130" s="19">
        <v>41.274032526621092</v>
      </c>
    </row>
    <row r="1131" spans="2:3" x14ac:dyDescent="0.35">
      <c r="B1131" s="19">
        <v>38.392292726720449</v>
      </c>
      <c r="C1131" s="19">
        <v>59.837129604840612</v>
      </c>
    </row>
    <row r="1132" spans="2:3" x14ac:dyDescent="0.35">
      <c r="B1132" s="19">
        <v>24.314308649843976</v>
      </c>
      <c r="C1132" s="19">
        <v>6.6141558775981668</v>
      </c>
    </row>
    <row r="1133" spans="2:3" x14ac:dyDescent="0.35">
      <c r="B1133" s="19">
        <v>48.519117487996027</v>
      </c>
      <c r="C1133" s="19">
        <v>23.436204719289105</v>
      </c>
    </row>
    <row r="1134" spans="2:3" x14ac:dyDescent="0.35">
      <c r="B1134" s="19">
        <v>21.712834514541708</v>
      </c>
      <c r="C1134" s="19">
        <v>39.905487714718973</v>
      </c>
    </row>
    <row r="1135" spans="2:3" x14ac:dyDescent="0.35">
      <c r="B1135" s="19">
        <v>24.90098532714725</v>
      </c>
      <c r="C1135" s="19">
        <v>52.000115125917887</v>
      </c>
    </row>
    <row r="1136" spans="2:3" x14ac:dyDescent="0.35">
      <c r="B1136" s="19">
        <v>45.725937330682761</v>
      </c>
      <c r="C1136" s="19">
        <v>41.066234606933186</v>
      </c>
    </row>
    <row r="1137" spans="2:3" x14ac:dyDescent="0.35">
      <c r="B1137" s="19">
        <v>31.982250287338179</v>
      </c>
      <c r="C1137" s="19">
        <v>12.807091074732718</v>
      </c>
    </row>
    <row r="1138" spans="2:3" x14ac:dyDescent="0.35">
      <c r="B1138" s="19">
        <v>57.167074508006884</v>
      </c>
      <c r="C1138" s="19">
        <v>27.29571115435543</v>
      </c>
    </row>
    <row r="1139" spans="2:3" x14ac:dyDescent="0.35">
      <c r="B1139" s="19">
        <v>20.590308362137129</v>
      </c>
      <c r="C1139" s="19">
        <v>53.499407325526398</v>
      </c>
    </row>
    <row r="1140" spans="2:3" x14ac:dyDescent="0.35">
      <c r="B1140" s="19">
        <v>46.469982889989218</v>
      </c>
      <c r="C1140" s="19">
        <v>15.928206063247</v>
      </c>
    </row>
    <row r="1141" spans="2:3" x14ac:dyDescent="0.35">
      <c r="B1141" s="19">
        <v>38.104682755348065</v>
      </c>
      <c r="C1141" s="19">
        <v>47.60654232392227</v>
      </c>
    </row>
    <row r="1142" spans="2:3" x14ac:dyDescent="0.35">
      <c r="B1142" s="19">
        <v>29.57025435106506</v>
      </c>
      <c r="C1142" s="19">
        <v>11.500812097475587</v>
      </c>
    </row>
    <row r="1143" spans="2:3" x14ac:dyDescent="0.35">
      <c r="B1143" s="19">
        <v>26.187210073511864</v>
      </c>
      <c r="C1143" s="19">
        <v>74.404086704839813</v>
      </c>
    </row>
    <row r="1144" spans="2:3" x14ac:dyDescent="0.35">
      <c r="B1144" s="19">
        <v>56.167990278049473</v>
      </c>
      <c r="C1144" s="19">
        <v>37.074469515751538</v>
      </c>
    </row>
    <row r="1145" spans="2:3" x14ac:dyDescent="0.35">
      <c r="B1145" s="19">
        <v>38.898408929938284</v>
      </c>
      <c r="C1145" s="19">
        <v>11.203983583768231</v>
      </c>
    </row>
    <row r="1146" spans="2:3" x14ac:dyDescent="0.35">
      <c r="B1146" s="19">
        <v>21.954055708495439</v>
      </c>
      <c r="C1146" s="19">
        <v>32.686297085190361</v>
      </c>
    </row>
    <row r="1147" spans="2:3" x14ac:dyDescent="0.35">
      <c r="B1147" s="19">
        <v>67.956775553056644</v>
      </c>
      <c r="C1147" s="19">
        <v>44.856489023332806</v>
      </c>
    </row>
    <row r="1148" spans="2:3" x14ac:dyDescent="0.35">
      <c r="B1148" s="19">
        <v>10.596845871726122</v>
      </c>
      <c r="C1148" s="19">
        <v>2.9003099989072192</v>
      </c>
    </row>
    <row r="1149" spans="2:3" x14ac:dyDescent="0.35">
      <c r="B1149" s="19">
        <v>19.594271911902435</v>
      </c>
      <c r="C1149" s="19">
        <v>4.612153233281453</v>
      </c>
    </row>
    <row r="1150" spans="2:3" x14ac:dyDescent="0.35">
      <c r="B1150" s="19">
        <v>6.0461206315267182</v>
      </c>
      <c r="C1150" s="19">
        <v>9.756822928050731</v>
      </c>
    </row>
    <row r="1151" spans="2:3" x14ac:dyDescent="0.35">
      <c r="B1151" s="19">
        <v>35.12078507438531</v>
      </c>
      <c r="C1151" s="19">
        <v>2.6162406383411803</v>
      </c>
    </row>
    <row r="1152" spans="2:3" x14ac:dyDescent="0.35">
      <c r="B1152" s="19">
        <v>54.318023185331313</v>
      </c>
      <c r="C1152" s="19">
        <v>13.911777564408041</v>
      </c>
    </row>
    <row r="1153" spans="2:3" x14ac:dyDescent="0.35">
      <c r="B1153" s="19">
        <v>21.479725183422211</v>
      </c>
      <c r="C1153" s="19">
        <v>41.755835249998292</v>
      </c>
    </row>
    <row r="1154" spans="2:3" x14ac:dyDescent="0.35">
      <c r="B1154" s="19">
        <v>73.885809089751092</v>
      </c>
      <c r="C1154" s="19">
        <v>22.55208190289617</v>
      </c>
    </row>
    <row r="1155" spans="2:3" x14ac:dyDescent="0.35">
      <c r="B1155" s="19">
        <v>12.125153965585154</v>
      </c>
      <c r="C1155" s="19">
        <v>25.960732857326004</v>
      </c>
    </row>
    <row r="1156" spans="2:3" x14ac:dyDescent="0.35">
      <c r="B1156" s="19">
        <v>21.7501876386982</v>
      </c>
      <c r="C1156" s="19">
        <v>23.954589865461415</v>
      </c>
    </row>
    <row r="1157" spans="2:3" x14ac:dyDescent="0.35">
      <c r="B1157" s="19">
        <v>39.099173027182054</v>
      </c>
      <c r="C1157" s="19">
        <v>7.4637495439026145</v>
      </c>
    </row>
    <row r="1158" spans="2:3" x14ac:dyDescent="0.35">
      <c r="B1158" s="19">
        <v>55.229837933170337</v>
      </c>
      <c r="C1158" s="19">
        <v>21.301836056402156</v>
      </c>
    </row>
    <row r="1159" spans="2:3" x14ac:dyDescent="0.35">
      <c r="B1159" s="19">
        <v>47.952321486462381</v>
      </c>
      <c r="C1159" s="19">
        <v>10.499084638922048</v>
      </c>
    </row>
    <row r="1160" spans="2:3" x14ac:dyDescent="0.35">
      <c r="B1160" s="19">
        <v>64.59889486123366</v>
      </c>
      <c r="C1160" s="19">
        <v>23.470145313538669</v>
      </c>
    </row>
    <row r="1161" spans="2:3" x14ac:dyDescent="0.35">
      <c r="B1161" s="19">
        <v>45.487105216980055</v>
      </c>
      <c r="C1161" s="19">
        <v>22.328030087317845</v>
      </c>
    </row>
    <row r="1162" spans="2:3" x14ac:dyDescent="0.35">
      <c r="B1162" s="19">
        <v>18.802685212097387</v>
      </c>
      <c r="C1162" s="19">
        <v>31.00050236032957</v>
      </c>
    </row>
    <row r="1163" spans="2:3" x14ac:dyDescent="0.35">
      <c r="B1163" s="19">
        <v>0.68933643743500639</v>
      </c>
      <c r="C1163" s="19">
        <v>32.331020882012645</v>
      </c>
    </row>
    <row r="1164" spans="2:3" x14ac:dyDescent="0.35">
      <c r="B1164" s="19">
        <v>7.5845546699650663</v>
      </c>
      <c r="C1164" s="19">
        <v>31.285679922725755</v>
      </c>
    </row>
    <row r="1165" spans="2:3" x14ac:dyDescent="0.35">
      <c r="B1165" s="19">
        <v>51.157465179420903</v>
      </c>
      <c r="C1165" s="19">
        <v>27.464982737900538</v>
      </c>
    </row>
    <row r="1166" spans="2:3" x14ac:dyDescent="0.35">
      <c r="B1166" s="19">
        <v>1.266029210902863</v>
      </c>
      <c r="C1166" s="19">
        <v>47.090421725019823</v>
      </c>
    </row>
    <row r="1167" spans="2:3" x14ac:dyDescent="0.35">
      <c r="B1167" s="19">
        <v>19.379669952649319</v>
      </c>
      <c r="C1167" s="19">
        <v>12.764657015944909</v>
      </c>
    </row>
    <row r="1168" spans="2:3" x14ac:dyDescent="0.35">
      <c r="B1168" s="19">
        <v>15.568178497587446</v>
      </c>
      <c r="C1168" s="19">
        <v>54.696720336478577</v>
      </c>
    </row>
    <row r="1169" spans="2:3" x14ac:dyDescent="0.35">
      <c r="B1169" s="19">
        <v>59.258260471169748</v>
      </c>
      <c r="C1169" s="19">
        <v>61.300115463579843</v>
      </c>
    </row>
    <row r="1170" spans="2:3" x14ac:dyDescent="0.35">
      <c r="B1170" s="19">
        <v>5.2026514515222484</v>
      </c>
      <c r="C1170" s="19">
        <v>6.8079107094393692</v>
      </c>
    </row>
    <row r="1171" spans="2:3" x14ac:dyDescent="0.35">
      <c r="B1171" s="19">
        <v>40.52062345932687</v>
      </c>
      <c r="C1171" s="19">
        <v>19.057717209121979</v>
      </c>
    </row>
    <row r="1172" spans="2:3" x14ac:dyDescent="0.35">
      <c r="B1172" s="19">
        <v>27.231570657502285</v>
      </c>
      <c r="C1172" s="19">
        <v>21.866140574709053</v>
      </c>
    </row>
    <row r="1173" spans="2:3" x14ac:dyDescent="0.35">
      <c r="B1173" s="19">
        <v>22.355226020117151</v>
      </c>
      <c r="C1173" s="19">
        <v>36.431149379563479</v>
      </c>
    </row>
    <row r="1174" spans="2:3" x14ac:dyDescent="0.35">
      <c r="B1174" s="19">
        <v>14.69608168969638</v>
      </c>
      <c r="C1174" s="19">
        <v>29.342679081781181</v>
      </c>
    </row>
    <row r="1175" spans="2:3" x14ac:dyDescent="0.35">
      <c r="B1175" s="19">
        <v>42.342408312017277</v>
      </c>
      <c r="C1175" s="19">
        <v>65.558477530113336</v>
      </c>
    </row>
    <row r="1176" spans="2:3" x14ac:dyDescent="0.35">
      <c r="B1176" s="19">
        <v>83.990421466485756</v>
      </c>
      <c r="C1176" s="19">
        <v>33.963774016277661</v>
      </c>
    </row>
    <row r="1177" spans="2:3" x14ac:dyDescent="0.35">
      <c r="B1177" s="19">
        <v>42.440521961862956</v>
      </c>
      <c r="C1177" s="19">
        <v>24.596917043543417</v>
      </c>
    </row>
    <row r="1178" spans="2:3" x14ac:dyDescent="0.35">
      <c r="B1178" s="19">
        <v>11.194343500384912</v>
      </c>
      <c r="C1178" s="19">
        <v>5.9296004418075405</v>
      </c>
    </row>
    <row r="1179" spans="2:3" x14ac:dyDescent="0.35">
      <c r="B1179" s="19">
        <v>40.922228964998723</v>
      </c>
      <c r="C1179" s="19">
        <v>74.543194908073872</v>
      </c>
    </row>
    <row r="1180" spans="2:3" x14ac:dyDescent="0.35">
      <c r="B1180" s="19">
        <v>44.423897367406305</v>
      </c>
      <c r="C1180" s="19">
        <v>26.154396160397244</v>
      </c>
    </row>
    <row r="1181" spans="2:3" x14ac:dyDescent="0.35">
      <c r="B1181" s="19">
        <v>47.201252383572864</v>
      </c>
      <c r="C1181" s="19">
        <v>10.240738087046088</v>
      </c>
    </row>
    <row r="1182" spans="2:3" x14ac:dyDescent="0.35">
      <c r="B1182" s="19">
        <v>27.51575712829824</v>
      </c>
      <c r="C1182" s="19">
        <v>14.843330148264478</v>
      </c>
    </row>
    <row r="1183" spans="2:3" x14ac:dyDescent="0.35">
      <c r="B1183" s="19">
        <v>54.315468621229478</v>
      </c>
      <c r="C1183" s="19">
        <v>24.890384531610959</v>
      </c>
    </row>
    <row r="1184" spans="2:3" x14ac:dyDescent="0.35">
      <c r="B1184" s="19">
        <v>29.71858646808429</v>
      </c>
      <c r="C1184" s="19">
        <v>54.475584646038051</v>
      </c>
    </row>
    <row r="1185" spans="2:3" x14ac:dyDescent="0.35">
      <c r="B1185" s="19">
        <v>4.1525565921633332</v>
      </c>
      <c r="C1185" s="19">
        <v>17.837121915143538</v>
      </c>
    </row>
    <row r="1186" spans="2:3" x14ac:dyDescent="0.35">
      <c r="B1186" s="19">
        <v>2.233833224928814</v>
      </c>
      <c r="C1186" s="19">
        <v>74.547987184321968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7"/>
  <sheetViews>
    <sheetView topLeftCell="A7" zoomScale="85" zoomScaleNormal="85" workbookViewId="0">
      <selection activeCell="B14" sqref="B14:L14"/>
    </sheetView>
  </sheetViews>
  <sheetFormatPr defaultRowHeight="14.5" x14ac:dyDescent="0.35"/>
  <cols>
    <col min="2" max="2" width="27.90625" bestFit="1" customWidth="1"/>
  </cols>
  <sheetData>
    <row r="4" spans="2:12" x14ac:dyDescent="0.35">
      <c r="B4" s="13" t="s">
        <v>14</v>
      </c>
      <c r="C4" s="14">
        <v>80</v>
      </c>
      <c r="D4" s="15">
        <f>C4+20</f>
        <v>100</v>
      </c>
      <c r="E4" s="15">
        <f t="shared" ref="E4:L4" si="0">D4+20</f>
        <v>120</v>
      </c>
      <c r="F4" s="15">
        <f t="shared" si="0"/>
        <v>140</v>
      </c>
      <c r="G4" s="15">
        <f t="shared" si="0"/>
        <v>160</v>
      </c>
      <c r="H4" s="15">
        <f t="shared" si="0"/>
        <v>180</v>
      </c>
      <c r="I4" s="15">
        <f t="shared" si="0"/>
        <v>200</v>
      </c>
      <c r="J4" s="15">
        <f t="shared" si="0"/>
        <v>220</v>
      </c>
      <c r="K4" s="15">
        <f t="shared" si="0"/>
        <v>240</v>
      </c>
      <c r="L4" s="15">
        <f t="shared" si="0"/>
        <v>260</v>
      </c>
    </row>
    <row r="5" spans="2:12" x14ac:dyDescent="0.35">
      <c r="C5" s="11" t="s">
        <v>15</v>
      </c>
      <c r="D5" s="11" t="s">
        <v>16</v>
      </c>
      <c r="E5" s="11" t="s">
        <v>17</v>
      </c>
      <c r="F5" s="11" t="s">
        <v>18</v>
      </c>
      <c r="G5" s="11" t="s">
        <v>19</v>
      </c>
      <c r="H5" s="11" t="s">
        <v>20</v>
      </c>
      <c r="I5" s="11" t="s">
        <v>21</v>
      </c>
      <c r="J5" s="11" t="s">
        <v>22</v>
      </c>
      <c r="K5" s="11" t="s">
        <v>23</v>
      </c>
      <c r="L5" s="11" t="s">
        <v>24</v>
      </c>
    </row>
    <row r="6" spans="2:12" x14ac:dyDescent="0.35">
      <c r="C6" s="9">
        <v>55</v>
      </c>
      <c r="D6" s="9">
        <v>65</v>
      </c>
      <c r="E6" s="9">
        <v>79</v>
      </c>
      <c r="F6" s="9">
        <v>80</v>
      </c>
      <c r="G6" s="9">
        <v>102</v>
      </c>
      <c r="H6" s="9">
        <v>110</v>
      </c>
      <c r="I6" s="9">
        <v>120</v>
      </c>
      <c r="J6" s="9">
        <v>135</v>
      </c>
      <c r="K6" s="9">
        <v>137</v>
      </c>
      <c r="L6" s="9">
        <v>150</v>
      </c>
    </row>
    <row r="7" spans="2:12" x14ac:dyDescent="0.35">
      <c r="C7" s="9">
        <v>60</v>
      </c>
      <c r="D7" s="9">
        <v>70</v>
      </c>
      <c r="E7" s="9">
        <v>84</v>
      </c>
      <c r="F7" s="9">
        <v>93</v>
      </c>
      <c r="G7" s="9">
        <v>107</v>
      </c>
      <c r="H7" s="9">
        <v>115</v>
      </c>
      <c r="I7" s="9">
        <v>136</v>
      </c>
      <c r="J7" s="9">
        <v>137</v>
      </c>
      <c r="K7" s="9">
        <v>145</v>
      </c>
      <c r="L7" s="9">
        <v>152</v>
      </c>
    </row>
    <row r="8" spans="2:12" x14ac:dyDescent="0.35">
      <c r="C8" s="9">
        <v>65</v>
      </c>
      <c r="D8" s="9">
        <v>74</v>
      </c>
      <c r="E8" s="9">
        <v>90</v>
      </c>
      <c r="F8" s="9">
        <v>95</v>
      </c>
      <c r="G8" s="9">
        <v>110</v>
      </c>
      <c r="H8" s="9">
        <v>120</v>
      </c>
      <c r="I8" s="9">
        <v>140</v>
      </c>
      <c r="J8" s="9">
        <v>140</v>
      </c>
      <c r="K8" s="9">
        <v>155</v>
      </c>
      <c r="L8" s="9">
        <v>175</v>
      </c>
    </row>
    <row r="9" spans="2:12" x14ac:dyDescent="0.35">
      <c r="C9" s="9">
        <v>70</v>
      </c>
      <c r="D9" s="9">
        <v>80</v>
      </c>
      <c r="E9" s="9">
        <v>94</v>
      </c>
      <c r="F9" s="9">
        <v>103</v>
      </c>
      <c r="G9" s="9">
        <v>116</v>
      </c>
      <c r="H9" s="9">
        <v>130</v>
      </c>
      <c r="I9" s="9">
        <v>144</v>
      </c>
      <c r="J9" s="9">
        <v>152</v>
      </c>
      <c r="K9" s="9">
        <v>165</v>
      </c>
      <c r="L9" s="9">
        <v>178</v>
      </c>
    </row>
    <row r="10" spans="2:12" x14ac:dyDescent="0.35">
      <c r="C10" s="9">
        <v>75</v>
      </c>
      <c r="D10" s="9">
        <v>85</v>
      </c>
      <c r="E10" s="9">
        <v>98</v>
      </c>
      <c r="F10" s="9">
        <v>108</v>
      </c>
      <c r="G10" s="9">
        <v>118</v>
      </c>
      <c r="H10" s="9">
        <v>135</v>
      </c>
      <c r="I10" s="9">
        <v>145</v>
      </c>
      <c r="J10" s="9">
        <v>157</v>
      </c>
      <c r="K10" s="9">
        <v>175</v>
      </c>
      <c r="L10" s="9">
        <v>180</v>
      </c>
    </row>
    <row r="11" spans="2:12" x14ac:dyDescent="0.35">
      <c r="C11" s="9" t="s">
        <v>11</v>
      </c>
      <c r="D11" s="9">
        <v>88</v>
      </c>
      <c r="E11" s="9" t="s">
        <v>11</v>
      </c>
      <c r="F11" s="9">
        <v>113</v>
      </c>
      <c r="G11" s="9">
        <v>125</v>
      </c>
      <c r="H11" s="9">
        <v>140</v>
      </c>
      <c r="I11" s="9" t="s">
        <v>11</v>
      </c>
      <c r="J11" s="9">
        <v>160</v>
      </c>
      <c r="K11" s="9">
        <v>189</v>
      </c>
      <c r="L11" s="9">
        <v>185</v>
      </c>
    </row>
    <row r="12" spans="2:12" x14ac:dyDescent="0.35">
      <c r="C12" s="9" t="s">
        <v>11</v>
      </c>
      <c r="D12" s="9" t="s">
        <v>11</v>
      </c>
      <c r="E12" s="9" t="s">
        <v>11</v>
      </c>
      <c r="F12" s="9">
        <v>115</v>
      </c>
      <c r="G12" s="9" t="s">
        <v>11</v>
      </c>
      <c r="H12" s="9" t="s">
        <v>11</v>
      </c>
      <c r="I12" s="9" t="s">
        <v>11</v>
      </c>
      <c r="J12" s="9">
        <v>162</v>
      </c>
      <c r="K12" s="9" t="s">
        <v>11</v>
      </c>
      <c r="L12" s="9">
        <v>191</v>
      </c>
    </row>
    <row r="13" spans="2:12" x14ac:dyDescent="0.35">
      <c r="B13" s="7" t="s">
        <v>12</v>
      </c>
      <c r="C13" s="10">
        <f>SUM(C6:C12)</f>
        <v>325</v>
      </c>
      <c r="D13" s="10">
        <f t="shared" ref="D13:L13" si="1">SUM(D6:D12)</f>
        <v>462</v>
      </c>
      <c r="E13" s="10">
        <f t="shared" si="1"/>
        <v>445</v>
      </c>
      <c r="F13" s="10">
        <f t="shared" si="1"/>
        <v>707</v>
      </c>
      <c r="G13" s="10">
        <f t="shared" si="1"/>
        <v>678</v>
      </c>
      <c r="H13" s="10">
        <f t="shared" si="1"/>
        <v>750</v>
      </c>
      <c r="I13" s="10">
        <f t="shared" si="1"/>
        <v>685</v>
      </c>
      <c r="J13" s="10">
        <f t="shared" si="1"/>
        <v>1043</v>
      </c>
      <c r="K13" s="10">
        <f t="shared" si="1"/>
        <v>966</v>
      </c>
      <c r="L13" s="10">
        <f t="shared" si="1"/>
        <v>1211</v>
      </c>
    </row>
    <row r="14" spans="2:12" x14ac:dyDescent="0.35">
      <c r="B14" s="8" t="s">
        <v>13</v>
      </c>
      <c r="C14" s="12">
        <f>AVERAGE(C6:C12)</f>
        <v>65</v>
      </c>
      <c r="D14" s="12">
        <f t="shared" ref="D14:L14" si="2">AVERAGE(D6:D12)</f>
        <v>77</v>
      </c>
      <c r="E14" s="12">
        <f t="shared" si="2"/>
        <v>89</v>
      </c>
      <c r="F14" s="12">
        <f t="shared" si="2"/>
        <v>101</v>
      </c>
      <c r="G14" s="12">
        <f t="shared" si="2"/>
        <v>113</v>
      </c>
      <c r="H14" s="12">
        <f t="shared" si="2"/>
        <v>125</v>
      </c>
      <c r="I14" s="12">
        <f t="shared" si="2"/>
        <v>137</v>
      </c>
      <c r="J14" s="12">
        <f t="shared" si="2"/>
        <v>149</v>
      </c>
      <c r="K14" s="12">
        <f t="shared" si="2"/>
        <v>161</v>
      </c>
      <c r="L14" s="12">
        <f t="shared" si="2"/>
        <v>173</v>
      </c>
    </row>
    <row r="17" spans="4:4" x14ac:dyDescent="0.35">
      <c r="D17" s="21">
        <f>AVERAGE(C6:L12)</f>
        <v>121.2</v>
      </c>
    </row>
  </sheetData>
  <hyperlinks>
    <hyperlink ref="B4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28"/>
  <sheetViews>
    <sheetView workbookViewId="0">
      <selection activeCell="H18" sqref="H18"/>
    </sheetView>
  </sheetViews>
  <sheetFormatPr defaultRowHeight="14.5" x14ac:dyDescent="0.35"/>
  <cols>
    <col min="2" max="2" width="17.7265625" bestFit="1" customWidth="1"/>
    <col min="3" max="3" width="17.1796875" bestFit="1" customWidth="1"/>
    <col min="4" max="4" width="10.1796875" bestFit="1" customWidth="1"/>
    <col min="5" max="5" width="12.7265625" bestFit="1" customWidth="1"/>
    <col min="6" max="6" width="10.1796875" bestFit="1" customWidth="1"/>
  </cols>
  <sheetData>
    <row r="9" spans="1:8" x14ac:dyDescent="0.35">
      <c r="A9" t="s">
        <v>27</v>
      </c>
      <c r="B9" t="s">
        <v>26</v>
      </c>
      <c r="C9" t="s">
        <v>47</v>
      </c>
      <c r="D9" t="s">
        <v>25</v>
      </c>
    </row>
    <row r="10" spans="1:8" x14ac:dyDescent="0.35">
      <c r="A10" s="1" t="s">
        <v>28</v>
      </c>
      <c r="B10" s="1">
        <v>5</v>
      </c>
      <c r="C10" s="17">
        <f>B10/SUM($B$10:$B$28)</f>
        <v>8.1967213114754092E-2</v>
      </c>
      <c r="D10" s="18">
        <v>360</v>
      </c>
      <c r="E10" s="16"/>
      <c r="F10" s="16">
        <f>SUMPRODUCT(C10:C28,D10:D28)</f>
        <v>240.08196721311472</v>
      </c>
    </row>
    <row r="11" spans="1:8" x14ac:dyDescent="0.35">
      <c r="A11" s="1" t="s">
        <v>29</v>
      </c>
      <c r="B11" s="1">
        <v>2</v>
      </c>
      <c r="C11" s="17">
        <f t="shared" ref="C11:C28" si="0">B11/SUM($B$10:$B$28)</f>
        <v>3.2786885245901641E-2</v>
      </c>
      <c r="D11" s="18">
        <v>93</v>
      </c>
    </row>
    <row r="12" spans="1:8" x14ac:dyDescent="0.35">
      <c r="A12" s="1" t="s">
        <v>30</v>
      </c>
      <c r="B12" s="1">
        <v>3</v>
      </c>
      <c r="C12" s="17">
        <f t="shared" si="0"/>
        <v>4.9180327868852458E-2</v>
      </c>
      <c r="D12" s="18">
        <v>198</v>
      </c>
      <c r="H12">
        <f>15%*10</f>
        <v>1.5</v>
      </c>
    </row>
    <row r="13" spans="1:8" x14ac:dyDescent="0.35">
      <c r="A13" s="1" t="s">
        <v>31</v>
      </c>
      <c r="B13" s="1">
        <v>2</v>
      </c>
      <c r="C13" s="17">
        <f t="shared" si="0"/>
        <v>3.2786885245901641E-2</v>
      </c>
      <c r="D13" s="18">
        <v>32</v>
      </c>
    </row>
    <row r="14" spans="1:8" x14ac:dyDescent="0.35">
      <c r="A14" s="1" t="s">
        <v>32</v>
      </c>
      <c r="B14" s="1">
        <v>1</v>
      </c>
      <c r="C14" s="17">
        <f t="shared" si="0"/>
        <v>1.6393442622950821E-2</v>
      </c>
      <c r="D14" s="18">
        <v>161</v>
      </c>
    </row>
    <row r="15" spans="1:8" x14ac:dyDescent="0.35">
      <c r="A15" s="1" t="s">
        <v>33</v>
      </c>
      <c r="B15" s="1">
        <v>5</v>
      </c>
      <c r="C15" s="17">
        <f t="shared" si="0"/>
        <v>8.1967213114754092E-2</v>
      </c>
      <c r="D15" s="18">
        <v>28</v>
      </c>
    </row>
    <row r="16" spans="1:8" x14ac:dyDescent="0.35">
      <c r="A16" s="1" t="s">
        <v>34</v>
      </c>
      <c r="B16" s="1">
        <v>3</v>
      </c>
      <c r="C16" s="17">
        <f t="shared" si="0"/>
        <v>4.9180327868852458E-2</v>
      </c>
      <c r="D16" s="18">
        <v>407</v>
      </c>
    </row>
    <row r="17" spans="1:4" x14ac:dyDescent="0.35">
      <c r="A17" s="1" t="s">
        <v>35</v>
      </c>
      <c r="B17" s="1">
        <v>4</v>
      </c>
      <c r="C17" s="17">
        <f t="shared" si="0"/>
        <v>6.5573770491803282E-2</v>
      </c>
      <c r="D17" s="18">
        <v>395</v>
      </c>
    </row>
    <row r="18" spans="1:4" x14ac:dyDescent="0.35">
      <c r="A18" s="1" t="s">
        <v>36</v>
      </c>
      <c r="B18" s="1">
        <v>3</v>
      </c>
      <c r="C18" s="17">
        <f t="shared" si="0"/>
        <v>4.9180327868852458E-2</v>
      </c>
      <c r="D18" s="18">
        <v>147</v>
      </c>
    </row>
    <row r="19" spans="1:4" x14ac:dyDescent="0.35">
      <c r="A19" s="1" t="s">
        <v>37</v>
      </c>
      <c r="B19" s="1">
        <v>4</v>
      </c>
      <c r="C19" s="17">
        <f t="shared" si="0"/>
        <v>6.5573770491803282E-2</v>
      </c>
      <c r="D19" s="18">
        <v>344</v>
      </c>
    </row>
    <row r="20" spans="1:4" x14ac:dyDescent="0.35">
      <c r="A20" s="1" t="s">
        <v>38</v>
      </c>
      <c r="B20" s="1">
        <v>3</v>
      </c>
      <c r="C20" s="17">
        <f t="shared" si="0"/>
        <v>4.9180327868852458E-2</v>
      </c>
      <c r="D20" s="18">
        <v>339</v>
      </c>
    </row>
    <row r="21" spans="1:4" x14ac:dyDescent="0.35">
      <c r="A21" s="1" t="s">
        <v>39</v>
      </c>
      <c r="B21" s="1">
        <v>3</v>
      </c>
      <c r="C21" s="17">
        <f t="shared" si="0"/>
        <v>4.9180327868852458E-2</v>
      </c>
      <c r="D21" s="18">
        <v>28</v>
      </c>
    </row>
    <row r="22" spans="1:4" x14ac:dyDescent="0.35">
      <c r="A22" s="1" t="s">
        <v>40</v>
      </c>
      <c r="B22" s="1">
        <v>1</v>
      </c>
      <c r="C22" s="17">
        <f t="shared" si="0"/>
        <v>1.6393442622950821E-2</v>
      </c>
      <c r="D22" s="18">
        <v>336</v>
      </c>
    </row>
    <row r="23" spans="1:4" x14ac:dyDescent="0.35">
      <c r="A23" s="1" t="s">
        <v>41</v>
      </c>
      <c r="B23" s="1">
        <v>2</v>
      </c>
      <c r="C23" s="17">
        <f t="shared" si="0"/>
        <v>3.2786885245901641E-2</v>
      </c>
      <c r="D23" s="18">
        <v>486</v>
      </c>
    </row>
    <row r="24" spans="1:4" x14ac:dyDescent="0.35">
      <c r="A24" s="1" t="s">
        <v>42</v>
      </c>
      <c r="B24" s="1">
        <v>5</v>
      </c>
      <c r="C24" s="17">
        <f t="shared" si="0"/>
        <v>8.1967213114754092E-2</v>
      </c>
      <c r="D24" s="18">
        <v>161</v>
      </c>
    </row>
    <row r="25" spans="1:4" x14ac:dyDescent="0.35">
      <c r="A25" s="1" t="s">
        <v>43</v>
      </c>
      <c r="B25" s="1">
        <v>5</v>
      </c>
      <c r="C25" s="17">
        <f t="shared" si="0"/>
        <v>8.1967213114754092E-2</v>
      </c>
      <c r="D25" s="18">
        <v>266</v>
      </c>
    </row>
    <row r="26" spans="1:4" x14ac:dyDescent="0.35">
      <c r="A26" s="1" t="s">
        <v>44</v>
      </c>
      <c r="B26" s="1">
        <v>5</v>
      </c>
      <c r="C26" s="17">
        <f t="shared" si="0"/>
        <v>8.1967213114754092E-2</v>
      </c>
      <c r="D26" s="18">
        <v>372</v>
      </c>
    </row>
    <row r="27" spans="1:4" x14ac:dyDescent="0.35">
      <c r="A27" s="1" t="s">
        <v>45</v>
      </c>
      <c r="B27" s="1">
        <v>2</v>
      </c>
      <c r="C27" s="17">
        <f t="shared" si="0"/>
        <v>3.2786885245901641E-2</v>
      </c>
      <c r="D27" s="18">
        <v>168</v>
      </c>
    </row>
    <row r="28" spans="1:4" x14ac:dyDescent="0.35">
      <c r="A28" s="1" t="s">
        <v>46</v>
      </c>
      <c r="B28" s="1">
        <v>3</v>
      </c>
      <c r="C28" s="17">
        <f t="shared" si="0"/>
        <v>4.9180327868852458E-2</v>
      </c>
      <c r="D28" s="18">
        <v>114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workbookViewId="0">
      <selection activeCell="G7" sqref="G7"/>
    </sheetView>
  </sheetViews>
  <sheetFormatPr defaultRowHeight="14.5" x14ac:dyDescent="0.35"/>
  <cols>
    <col min="1" max="1" width="4.54296875" customWidth="1"/>
    <col min="2" max="2" width="24" bestFit="1" customWidth="1"/>
    <col min="3" max="3" width="16.36328125" bestFit="1" customWidth="1"/>
    <col min="4" max="4" width="14.26953125" bestFit="1" customWidth="1"/>
  </cols>
  <sheetData>
    <row r="3" spans="2:7" x14ac:dyDescent="0.35">
      <c r="C3" t="s">
        <v>48</v>
      </c>
      <c r="D3" s="20">
        <f>INTERCEPT(C7:C26,B7:B26)</f>
        <v>27.15582271765922</v>
      </c>
    </row>
    <row r="4" spans="2:7" x14ac:dyDescent="0.35">
      <c r="C4" t="s">
        <v>49</v>
      </c>
      <c r="D4" s="20">
        <f>SLOPE(C7:C26,B7:B26)</f>
        <v>-6.3044613611137307E-2</v>
      </c>
    </row>
    <row r="6" spans="2:7" x14ac:dyDescent="0.35">
      <c r="B6" s="1" t="s">
        <v>50</v>
      </c>
      <c r="C6" s="1" t="s">
        <v>51</v>
      </c>
      <c r="D6" t="s">
        <v>55</v>
      </c>
    </row>
    <row r="7" spans="2:7" x14ac:dyDescent="0.35">
      <c r="B7" s="1">
        <v>144</v>
      </c>
      <c r="C7" s="19">
        <v>17</v>
      </c>
      <c r="D7" s="19">
        <f>$D$3+$D$4*B7</f>
        <v>18.077398357655447</v>
      </c>
      <c r="F7" t="s">
        <v>52</v>
      </c>
      <c r="G7">
        <f>MAX(B7:B26)</f>
        <v>381</v>
      </c>
    </row>
    <row r="8" spans="2:7" x14ac:dyDescent="0.35">
      <c r="B8" s="1">
        <v>132</v>
      </c>
      <c r="C8" s="19">
        <v>12</v>
      </c>
      <c r="D8" s="19">
        <f t="shared" ref="D8:D26" si="0">$D$3+$D$4*B8</f>
        <v>18.833933720989094</v>
      </c>
      <c r="F8" t="s">
        <v>53</v>
      </c>
      <c r="G8">
        <f>AVERAGE(B7:B26)</f>
        <v>245.95</v>
      </c>
    </row>
    <row r="9" spans="2:7" x14ac:dyDescent="0.35">
      <c r="B9" s="1">
        <v>343</v>
      </c>
      <c r="C9" s="19">
        <v>8</v>
      </c>
      <c r="D9" s="19">
        <f t="shared" si="0"/>
        <v>5.5315202490391222</v>
      </c>
      <c r="F9" t="s">
        <v>54</v>
      </c>
      <c r="G9">
        <f>MIN(B7:B26)</f>
        <v>105</v>
      </c>
    </row>
    <row r="10" spans="2:7" x14ac:dyDescent="0.35">
      <c r="B10" s="1">
        <v>335</v>
      </c>
      <c r="C10" s="19">
        <v>8</v>
      </c>
      <c r="D10" s="19">
        <f>$D$3+$D$4*B10</f>
        <v>6.0358771579282227</v>
      </c>
    </row>
    <row r="11" spans="2:7" x14ac:dyDescent="0.35">
      <c r="B11" s="1">
        <v>255</v>
      </c>
      <c r="C11" s="19">
        <v>7</v>
      </c>
      <c r="D11" s="19">
        <f t="shared" si="0"/>
        <v>11.079446246819206</v>
      </c>
      <c r="F11">
        <f>D3+D4*G8</f>
        <v>11.65</v>
      </c>
    </row>
    <row r="12" spans="2:7" x14ac:dyDescent="0.35">
      <c r="B12" s="1">
        <v>311</v>
      </c>
      <c r="C12" s="19">
        <v>6</v>
      </c>
      <c r="D12" s="19">
        <f t="shared" si="0"/>
        <v>7.5489478845955169</v>
      </c>
    </row>
    <row r="13" spans="2:7" x14ac:dyDescent="0.35">
      <c r="B13" s="1">
        <v>188</v>
      </c>
      <c r="C13" s="19">
        <v>16</v>
      </c>
      <c r="D13" s="19">
        <f t="shared" si="0"/>
        <v>15.303435358765405</v>
      </c>
    </row>
    <row r="14" spans="2:7" x14ac:dyDescent="0.35">
      <c r="B14" s="1">
        <v>245</v>
      </c>
      <c r="C14" s="19">
        <v>14</v>
      </c>
      <c r="D14" s="19">
        <f t="shared" si="0"/>
        <v>11.70989238293058</v>
      </c>
    </row>
    <row r="15" spans="2:7" x14ac:dyDescent="0.35">
      <c r="B15" s="1">
        <v>208</v>
      </c>
      <c r="C15" s="19">
        <v>13</v>
      </c>
      <c r="D15" s="19">
        <f t="shared" si="0"/>
        <v>14.042543086542659</v>
      </c>
    </row>
    <row r="16" spans="2:7" x14ac:dyDescent="0.35">
      <c r="B16" s="1">
        <v>221</v>
      </c>
      <c r="C16" s="19">
        <v>19</v>
      </c>
      <c r="D16" s="19">
        <f t="shared" si="0"/>
        <v>13.222963109597876</v>
      </c>
    </row>
    <row r="17" spans="2:4" x14ac:dyDescent="0.35">
      <c r="B17" s="1">
        <v>105</v>
      </c>
      <c r="C17" s="19">
        <v>27</v>
      </c>
      <c r="D17" s="19">
        <f t="shared" si="0"/>
        <v>20.536138288489802</v>
      </c>
    </row>
    <row r="18" spans="2:4" x14ac:dyDescent="0.35">
      <c r="B18" s="1">
        <v>270</v>
      </c>
      <c r="C18" s="19">
        <v>8</v>
      </c>
      <c r="D18" s="19">
        <f t="shared" si="0"/>
        <v>10.133777042652145</v>
      </c>
    </row>
    <row r="19" spans="2:4" x14ac:dyDescent="0.35">
      <c r="B19" s="1">
        <v>381</v>
      </c>
      <c r="C19" s="19">
        <v>7</v>
      </c>
      <c r="D19" s="19">
        <f t="shared" si="0"/>
        <v>3.1358249318159075</v>
      </c>
    </row>
    <row r="20" spans="2:4" x14ac:dyDescent="0.35">
      <c r="B20" s="1">
        <v>282</v>
      </c>
      <c r="C20" s="19">
        <v>6</v>
      </c>
      <c r="D20" s="19">
        <f t="shared" si="0"/>
        <v>9.3772416793184981</v>
      </c>
    </row>
    <row r="21" spans="2:4" x14ac:dyDescent="0.35">
      <c r="B21" s="1">
        <v>200</v>
      </c>
      <c r="C21" s="19">
        <v>14</v>
      </c>
      <c r="D21" s="19">
        <f t="shared" si="0"/>
        <v>14.546899995431758</v>
      </c>
    </row>
    <row r="22" spans="2:4" x14ac:dyDescent="0.35">
      <c r="B22" s="1">
        <v>216</v>
      </c>
      <c r="C22" s="19">
        <v>13</v>
      </c>
      <c r="D22" s="19">
        <f t="shared" si="0"/>
        <v>13.538186177653561</v>
      </c>
    </row>
    <row r="23" spans="2:4" x14ac:dyDescent="0.35">
      <c r="B23" s="1">
        <v>190</v>
      </c>
      <c r="C23" s="19">
        <v>13</v>
      </c>
      <c r="D23" s="19">
        <f t="shared" si="0"/>
        <v>15.177346131543132</v>
      </c>
    </row>
    <row r="24" spans="2:4" x14ac:dyDescent="0.35">
      <c r="B24" s="1">
        <v>335</v>
      </c>
      <c r="C24" s="19">
        <v>3</v>
      </c>
      <c r="D24" s="19">
        <f t="shared" si="0"/>
        <v>6.0358771579282227</v>
      </c>
    </row>
    <row r="25" spans="2:4" x14ac:dyDescent="0.35">
      <c r="B25" s="1">
        <v>193</v>
      </c>
      <c r="C25" s="19">
        <v>19</v>
      </c>
      <c r="D25" s="19">
        <f t="shared" si="0"/>
        <v>14.98821229070972</v>
      </c>
    </row>
    <row r="26" spans="2:4" x14ac:dyDescent="0.35">
      <c r="B26" s="1">
        <v>365</v>
      </c>
      <c r="C26" s="19">
        <v>3</v>
      </c>
      <c r="D26" s="19">
        <f t="shared" si="0"/>
        <v>4.1445387495941013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3"/>
  <sheetViews>
    <sheetView workbookViewId="0">
      <pane ySplit="2" topLeftCell="A3" activePane="bottomLeft" state="frozen"/>
      <selection pane="bottomLeft" activeCell="H5" sqref="H3:H5"/>
    </sheetView>
  </sheetViews>
  <sheetFormatPr defaultRowHeight="14.5" x14ac:dyDescent="0.35"/>
  <cols>
    <col min="1" max="1" width="3.54296875" customWidth="1"/>
    <col min="2" max="3" width="8.7265625" style="1"/>
    <col min="4" max="4" width="10.26953125" style="19" bestFit="1" customWidth="1"/>
    <col min="5" max="5" width="10.26953125" style="1" bestFit="1" customWidth="1"/>
    <col min="6" max="6" width="19.90625" style="1" bestFit="1" customWidth="1"/>
    <col min="7" max="7" width="17.54296875" style="23" bestFit="1" customWidth="1"/>
    <col min="8" max="8" width="17.54296875" style="23" customWidth="1"/>
  </cols>
  <sheetData>
    <row r="2" spans="2:9" x14ac:dyDescent="0.35">
      <c r="B2" s="1" t="s">
        <v>1</v>
      </c>
      <c r="C2" s="1" t="s">
        <v>0</v>
      </c>
      <c r="D2" s="19" t="s">
        <v>58</v>
      </c>
      <c r="E2" s="1" t="s">
        <v>59</v>
      </c>
      <c r="F2" s="1" t="s">
        <v>61</v>
      </c>
      <c r="G2" s="23" t="s">
        <v>60</v>
      </c>
      <c r="I2" s="1" t="s">
        <v>62</v>
      </c>
    </row>
    <row r="3" spans="2:9" x14ac:dyDescent="0.35">
      <c r="B3" s="19">
        <v>1.3352899260692193</v>
      </c>
      <c r="C3" s="19">
        <v>21.335289926069219</v>
      </c>
      <c r="D3" s="19">
        <f>B3-AVERAGE($B$3:$B$363)</f>
        <v>-99.424665266962137</v>
      </c>
      <c r="E3" s="19">
        <f>C3-AVERAGE($C$3:$C$363)</f>
        <v>-94.546548923471832</v>
      </c>
      <c r="F3" s="19">
        <f>D3*E3</f>
        <v>9400.2589788626465</v>
      </c>
      <c r="G3" s="24">
        <f>D3^2</f>
        <v>9885.2640634474665</v>
      </c>
      <c r="H3" s="24"/>
      <c r="I3">
        <f>SUM(F3:F363)/SUM(G3:G363)</f>
        <v>1.0015939581353899</v>
      </c>
    </row>
    <row r="4" spans="2:9" x14ac:dyDescent="0.35">
      <c r="B4" s="19">
        <v>16.500377390644047</v>
      </c>
      <c r="C4" s="19">
        <v>34.500377390644047</v>
      </c>
      <c r="D4" s="19">
        <f t="shared" ref="D4:D67" si="0">B4-AVERAGE($B$3:$B$363)</f>
        <v>-84.259577802387312</v>
      </c>
      <c r="E4" s="19">
        <f t="shared" ref="E4:E67" si="1">C4-AVERAGE($C$3:$C$363)</f>
        <v>-81.381461458897007</v>
      </c>
      <c r="F4" s="19">
        <f t="shared" ref="F4:F67" si="2">D4*E4</f>
        <v>6857.1675834679172</v>
      </c>
      <c r="G4" s="24">
        <f t="shared" ref="G4:G67" si="3">D4^2</f>
        <v>7099.6764514365605</v>
      </c>
      <c r="H4" s="24"/>
      <c r="I4" t="s">
        <v>63</v>
      </c>
    </row>
    <row r="5" spans="2:9" x14ac:dyDescent="0.35">
      <c r="B5" s="19">
        <v>82.32167697888184</v>
      </c>
      <c r="C5" s="19">
        <v>101.32167697888184</v>
      </c>
      <c r="D5" s="19">
        <f t="shared" si="0"/>
        <v>-18.43827821414952</v>
      </c>
      <c r="E5" s="19">
        <f t="shared" si="1"/>
        <v>-14.560161870659215</v>
      </c>
      <c r="F5" s="19">
        <f t="shared" si="2"/>
        <v>268.46431541426631</v>
      </c>
      <c r="G5" s="24">
        <f t="shared" si="3"/>
        <v>339.97010350238082</v>
      </c>
      <c r="H5" s="24"/>
      <c r="I5">
        <f>AVERAGE(C3:C363)-I3*AVERAGE(B3:B363)</f>
        <v>14.96127650620825</v>
      </c>
    </row>
    <row r="6" spans="2:9" x14ac:dyDescent="0.35">
      <c r="B6" s="19">
        <v>75.56738145134463</v>
      </c>
      <c r="C6" s="19">
        <v>88.56738145134463</v>
      </c>
      <c r="D6" s="19">
        <f t="shared" si="0"/>
        <v>-25.192573741686729</v>
      </c>
      <c r="E6" s="19">
        <f t="shared" si="1"/>
        <v>-27.314457398196424</v>
      </c>
      <c r="F6" s="19">
        <f t="shared" si="2"/>
        <v>688.12148221822406</v>
      </c>
      <c r="G6" s="24">
        <f t="shared" si="3"/>
        <v>634.66577173032374</v>
      </c>
      <c r="H6" s="24"/>
    </row>
    <row r="7" spans="2:9" x14ac:dyDescent="0.35">
      <c r="B7" s="19">
        <v>114.08955969176642</v>
      </c>
      <c r="C7" s="19">
        <v>126.08955969176642</v>
      </c>
      <c r="D7" s="19">
        <f t="shared" si="0"/>
        <v>13.329604498735065</v>
      </c>
      <c r="E7" s="19">
        <f t="shared" si="1"/>
        <v>10.20772084222537</v>
      </c>
      <c r="F7" s="19">
        <f t="shared" si="2"/>
        <v>136.06488166035899</v>
      </c>
      <c r="G7" s="24">
        <f t="shared" si="3"/>
        <v>177.6783560926981</v>
      </c>
      <c r="H7" s="24"/>
    </row>
    <row r="8" spans="2:9" x14ac:dyDescent="0.35">
      <c r="B8" s="19">
        <v>72.997515625083594</v>
      </c>
      <c r="C8" s="19">
        <v>89.997515625083594</v>
      </c>
      <c r="D8" s="19">
        <f t="shared" si="0"/>
        <v>-27.762439567947766</v>
      </c>
      <c r="E8" s="19">
        <f t="shared" si="1"/>
        <v>-25.884323224457461</v>
      </c>
      <c r="F8" s="19">
        <f t="shared" si="2"/>
        <v>718.61195927622714</v>
      </c>
      <c r="G8" s="24">
        <f t="shared" si="3"/>
        <v>770.75305076395171</v>
      </c>
      <c r="H8" s="24"/>
    </row>
    <row r="9" spans="2:9" x14ac:dyDescent="0.35">
      <c r="B9" s="19">
        <v>266.8633393895239</v>
      </c>
      <c r="C9" s="19">
        <v>282.8633393895239</v>
      </c>
      <c r="D9" s="19">
        <f t="shared" si="0"/>
        <v>166.10338419649253</v>
      </c>
      <c r="E9" s="19">
        <f t="shared" si="1"/>
        <v>166.98150053998285</v>
      </c>
      <c r="F9" s="19">
        <f t="shared" si="2"/>
        <v>27736.192337899596</v>
      </c>
      <c r="G9" s="24">
        <f t="shared" si="3"/>
        <v>27590.334241527602</v>
      </c>
      <c r="H9" s="24"/>
    </row>
    <row r="10" spans="2:9" x14ac:dyDescent="0.35">
      <c r="B10" s="19">
        <v>46.587008239308055</v>
      </c>
      <c r="C10" s="19">
        <v>64.587008239308062</v>
      </c>
      <c r="D10" s="19">
        <f t="shared" si="0"/>
        <v>-54.172946953723304</v>
      </c>
      <c r="E10" s="19">
        <f t="shared" si="1"/>
        <v>-51.294830610232992</v>
      </c>
      <c r="F10" s="19">
        <f t="shared" si="2"/>
        <v>2778.7921376483741</v>
      </c>
      <c r="G10" s="24">
        <f t="shared" si="3"/>
        <v>2934.708181650919</v>
      </c>
      <c r="H10" s="24"/>
    </row>
    <row r="11" spans="2:9" x14ac:dyDescent="0.35">
      <c r="B11" s="19">
        <v>225.45237924405933</v>
      </c>
      <c r="C11" s="19">
        <v>238.45237924405933</v>
      </c>
      <c r="D11" s="19">
        <f t="shared" si="0"/>
        <v>124.69242405102797</v>
      </c>
      <c r="E11" s="19">
        <f t="shared" si="1"/>
        <v>122.57054039451828</v>
      </c>
      <c r="F11" s="19">
        <f t="shared" si="2"/>
        <v>15283.617799036925</v>
      </c>
      <c r="G11" s="24">
        <f t="shared" si="3"/>
        <v>15548.200615721378</v>
      </c>
      <c r="H11" s="24"/>
    </row>
    <row r="12" spans="2:9" x14ac:dyDescent="0.35">
      <c r="B12" s="19">
        <v>74.634489269343419</v>
      </c>
      <c r="C12" s="19">
        <v>85.634489269343419</v>
      </c>
      <c r="D12" s="19">
        <f t="shared" si="0"/>
        <v>-26.125465923687941</v>
      </c>
      <c r="E12" s="19">
        <f t="shared" si="1"/>
        <v>-30.247349580197636</v>
      </c>
      <c r="F12" s="19">
        <f t="shared" si="2"/>
        <v>790.22610073933004</v>
      </c>
      <c r="G12" s="24">
        <f t="shared" si="3"/>
        <v>682.53996972977973</v>
      </c>
      <c r="H12" s="24"/>
    </row>
    <row r="13" spans="2:9" x14ac:dyDescent="0.35">
      <c r="B13" s="19">
        <v>147.38969730037451</v>
      </c>
      <c r="C13" s="19">
        <v>158.38969730037451</v>
      </c>
      <c r="D13" s="19">
        <f t="shared" si="0"/>
        <v>46.629742107343148</v>
      </c>
      <c r="E13" s="19">
        <f t="shared" si="1"/>
        <v>42.507858450833453</v>
      </c>
      <c r="F13" s="19">
        <f t="shared" si="2"/>
        <v>1982.1304770978109</v>
      </c>
      <c r="G13" s="24">
        <f t="shared" si="3"/>
        <v>2174.3328489973305</v>
      </c>
      <c r="H13" s="24"/>
    </row>
    <row r="14" spans="2:9" x14ac:dyDescent="0.35">
      <c r="B14" s="19">
        <v>55.299778439143445</v>
      </c>
      <c r="C14" s="19">
        <v>65.299778439143438</v>
      </c>
      <c r="D14" s="19">
        <f t="shared" si="0"/>
        <v>-45.460176753887914</v>
      </c>
      <c r="E14" s="19">
        <f t="shared" si="1"/>
        <v>-50.582060410397617</v>
      </c>
      <c r="F14" s="19">
        <f t="shared" si="2"/>
        <v>2299.469406832512</v>
      </c>
      <c r="G14" s="24">
        <f t="shared" si="3"/>
        <v>2066.6276704947313</v>
      </c>
      <c r="H14" s="24"/>
    </row>
    <row r="15" spans="2:9" x14ac:dyDescent="0.35">
      <c r="B15" s="19">
        <v>59.717444479411874</v>
      </c>
      <c r="C15" s="19">
        <v>74.717444479411881</v>
      </c>
      <c r="D15" s="19">
        <f t="shared" si="0"/>
        <v>-41.042510713619485</v>
      </c>
      <c r="E15" s="19">
        <f t="shared" si="1"/>
        <v>-41.164394370129173</v>
      </c>
      <c r="F15" s="19">
        <f t="shared" si="2"/>
        <v>1689.4900969556843</v>
      </c>
      <c r="G15" s="24">
        <f t="shared" si="3"/>
        <v>1684.4876856775702</v>
      </c>
      <c r="H15" s="24"/>
    </row>
    <row r="16" spans="2:9" x14ac:dyDescent="0.35">
      <c r="B16" s="19">
        <v>51.341073872725019</v>
      </c>
      <c r="C16" s="19">
        <v>65.341073872725019</v>
      </c>
      <c r="D16" s="19">
        <f t="shared" si="0"/>
        <v>-49.41888132030634</v>
      </c>
      <c r="E16" s="19">
        <f t="shared" si="1"/>
        <v>-50.540764976816035</v>
      </c>
      <c r="F16" s="19">
        <f t="shared" si="2"/>
        <v>2497.6680662267668</v>
      </c>
      <c r="G16" s="24">
        <f t="shared" si="3"/>
        <v>2442.2258309505228</v>
      </c>
      <c r="H16" s="24"/>
    </row>
    <row r="17" spans="2:8" x14ac:dyDescent="0.35">
      <c r="B17" s="19">
        <v>24.088105218184197</v>
      </c>
      <c r="C17" s="19">
        <v>42.088105218184197</v>
      </c>
      <c r="D17" s="19">
        <f t="shared" si="0"/>
        <v>-76.671849974847163</v>
      </c>
      <c r="E17" s="19">
        <f t="shared" si="1"/>
        <v>-73.793733631356858</v>
      </c>
      <c r="F17" s="19">
        <f t="shared" si="2"/>
        <v>5657.9020740672267</v>
      </c>
      <c r="G17" s="24">
        <f t="shared" si="3"/>
        <v>5878.5725785654713</v>
      </c>
      <c r="H17" s="24"/>
    </row>
    <row r="18" spans="2:8" x14ac:dyDescent="0.35">
      <c r="B18" s="19">
        <v>19.232004510207666</v>
      </c>
      <c r="C18" s="19">
        <v>31.232004510207666</v>
      </c>
      <c r="D18" s="19">
        <f t="shared" si="0"/>
        <v>-81.5279506828237</v>
      </c>
      <c r="E18" s="19">
        <f t="shared" si="1"/>
        <v>-84.649834339333381</v>
      </c>
      <c r="F18" s="19">
        <f t="shared" si="2"/>
        <v>6901.327519326368</v>
      </c>
      <c r="G18" s="24">
        <f t="shared" si="3"/>
        <v>6646.8067425409336</v>
      </c>
      <c r="H18" s="24"/>
    </row>
    <row r="19" spans="2:8" x14ac:dyDescent="0.35">
      <c r="B19" s="19">
        <v>46.15611848927179</v>
      </c>
      <c r="C19" s="19">
        <v>62.15611848927179</v>
      </c>
      <c r="D19" s="19">
        <f t="shared" si="0"/>
        <v>-54.603836703759569</v>
      </c>
      <c r="E19" s="19">
        <f t="shared" si="1"/>
        <v>-53.725720360269264</v>
      </c>
      <c r="F19" s="19">
        <f t="shared" si="2"/>
        <v>2933.6304613439938</v>
      </c>
      <c r="G19" s="24">
        <f t="shared" si="3"/>
        <v>2981.5789827708409</v>
      </c>
      <c r="H19" s="24"/>
    </row>
    <row r="20" spans="2:8" x14ac:dyDescent="0.35">
      <c r="B20" s="19">
        <v>77.860378299057061</v>
      </c>
      <c r="C20" s="19">
        <v>94.860378299057061</v>
      </c>
      <c r="D20" s="19">
        <f t="shared" si="0"/>
        <v>-22.899576893974299</v>
      </c>
      <c r="E20" s="19">
        <f t="shared" si="1"/>
        <v>-21.021460550483994</v>
      </c>
      <c r="F20" s="19">
        <f t="shared" si="2"/>
        <v>481.38255229945548</v>
      </c>
      <c r="G20" s="24">
        <f t="shared" si="3"/>
        <v>524.39062192304164</v>
      </c>
      <c r="H20" s="24"/>
    </row>
    <row r="21" spans="2:8" x14ac:dyDescent="0.35">
      <c r="B21" s="19">
        <v>185.29502123232837</v>
      </c>
      <c r="C21" s="19">
        <v>197.29502123232837</v>
      </c>
      <c r="D21" s="19">
        <f t="shared" si="0"/>
        <v>84.535066039297007</v>
      </c>
      <c r="E21" s="19">
        <f t="shared" si="1"/>
        <v>81.413182382787312</v>
      </c>
      <c r="F21" s="19">
        <f t="shared" si="2"/>
        <v>6882.268749198257</v>
      </c>
      <c r="G21" s="24">
        <f t="shared" si="3"/>
        <v>7146.1773902683062</v>
      </c>
      <c r="H21" s="24"/>
    </row>
    <row r="22" spans="2:8" x14ac:dyDescent="0.35">
      <c r="B22" s="19">
        <v>113.61692561055604</v>
      </c>
      <c r="C22" s="19">
        <v>126.61692561055604</v>
      </c>
      <c r="D22" s="19">
        <f t="shared" si="0"/>
        <v>12.856970417524678</v>
      </c>
      <c r="E22" s="19">
        <f t="shared" si="1"/>
        <v>10.735086761014983</v>
      </c>
      <c r="F22" s="19">
        <f t="shared" si="2"/>
        <v>138.02069291593045</v>
      </c>
      <c r="G22" s="24">
        <f t="shared" si="3"/>
        <v>165.30168831710469</v>
      </c>
      <c r="H22" s="24"/>
    </row>
    <row r="23" spans="2:8" x14ac:dyDescent="0.35">
      <c r="B23" s="19">
        <v>115.06040194758377</v>
      </c>
      <c r="C23" s="19">
        <v>132.06040194758378</v>
      </c>
      <c r="D23" s="19">
        <f t="shared" si="0"/>
        <v>14.300446754552411</v>
      </c>
      <c r="E23" s="19">
        <f t="shared" si="1"/>
        <v>16.17856309804273</v>
      </c>
      <c r="F23" s="19">
        <f t="shared" si="2"/>
        <v>231.36068014872654</v>
      </c>
      <c r="G23" s="24">
        <f t="shared" si="3"/>
        <v>204.50277737978857</v>
      </c>
      <c r="H23" s="24"/>
    </row>
    <row r="24" spans="2:8" x14ac:dyDescent="0.35">
      <c r="B24" s="19">
        <v>115.44983576279674</v>
      </c>
      <c r="C24" s="19">
        <v>134.44983576279674</v>
      </c>
      <c r="D24" s="19">
        <f t="shared" si="0"/>
        <v>14.689880569765378</v>
      </c>
      <c r="E24" s="19">
        <f t="shared" si="1"/>
        <v>18.567996913255683</v>
      </c>
      <c r="F24" s="19">
        <f t="shared" si="2"/>
        <v>272.76165707549819</v>
      </c>
      <c r="G24" s="24">
        <f t="shared" si="3"/>
        <v>215.79259115397039</v>
      </c>
      <c r="H24" s="24"/>
    </row>
    <row r="25" spans="2:8" x14ac:dyDescent="0.35">
      <c r="B25" s="19">
        <v>11.847746045527044</v>
      </c>
      <c r="C25" s="19">
        <v>21.847746045527046</v>
      </c>
      <c r="D25" s="19">
        <f t="shared" si="0"/>
        <v>-88.912209147504313</v>
      </c>
      <c r="E25" s="19">
        <f t="shared" si="1"/>
        <v>-94.034092804014008</v>
      </c>
      <c r="F25" s="19">
        <f t="shared" si="2"/>
        <v>8360.7789263863233</v>
      </c>
      <c r="G25" s="24">
        <f t="shared" si="3"/>
        <v>7905.3809354895493</v>
      </c>
      <c r="H25" s="24"/>
    </row>
    <row r="26" spans="2:8" x14ac:dyDescent="0.35">
      <c r="B26" s="19">
        <v>163.39248010484602</v>
      </c>
      <c r="C26" s="19">
        <v>176.39248010484602</v>
      </c>
      <c r="D26" s="19">
        <f t="shared" si="0"/>
        <v>62.632524911814656</v>
      </c>
      <c r="E26" s="19">
        <f t="shared" si="1"/>
        <v>60.510641255304961</v>
      </c>
      <c r="F26" s="19">
        <f t="shared" si="2"/>
        <v>3789.9342458527676</v>
      </c>
      <c r="G26" s="24">
        <f t="shared" si="3"/>
        <v>3922.8331768290836</v>
      </c>
      <c r="H26" s="24"/>
    </row>
    <row r="27" spans="2:8" x14ac:dyDescent="0.35">
      <c r="B27" s="19">
        <v>138.09873433474647</v>
      </c>
      <c r="C27" s="19">
        <v>148.09873433474647</v>
      </c>
      <c r="D27" s="19">
        <f t="shared" si="0"/>
        <v>37.338779141715108</v>
      </c>
      <c r="E27" s="19">
        <f t="shared" si="1"/>
        <v>32.216895485205413</v>
      </c>
      <c r="F27" s="19">
        <f t="shared" si="2"/>
        <v>1202.9395451538035</v>
      </c>
      <c r="G27" s="24">
        <f t="shared" si="3"/>
        <v>1394.1844277937792</v>
      </c>
      <c r="H27" s="24"/>
    </row>
    <row r="28" spans="2:8" x14ac:dyDescent="0.35">
      <c r="B28" s="19">
        <v>138.85502412983283</v>
      </c>
      <c r="C28" s="19">
        <v>152.85502412983283</v>
      </c>
      <c r="D28" s="19">
        <f t="shared" si="0"/>
        <v>38.095068936801468</v>
      </c>
      <c r="E28" s="19">
        <f t="shared" si="1"/>
        <v>36.973185280291773</v>
      </c>
      <c r="F28" s="19">
        <f t="shared" si="2"/>
        <v>1408.4960420658483</v>
      </c>
      <c r="G28" s="24">
        <f t="shared" si="3"/>
        <v>1451.234277299656</v>
      </c>
      <c r="H28" s="24"/>
    </row>
    <row r="29" spans="2:8" x14ac:dyDescent="0.35">
      <c r="B29" s="19">
        <v>172.2166655771511</v>
      </c>
      <c r="C29" s="19">
        <v>190.2166655771511</v>
      </c>
      <c r="D29" s="19">
        <f t="shared" si="0"/>
        <v>71.456710384119745</v>
      </c>
      <c r="E29" s="19">
        <f t="shared" si="1"/>
        <v>74.33482672761005</v>
      </c>
      <c r="F29" s="19">
        <f t="shared" si="2"/>
        <v>5311.7221849285552</v>
      </c>
      <c r="G29" s="24">
        <f t="shared" si="3"/>
        <v>5106.0614589199668</v>
      </c>
      <c r="H29" s="24"/>
    </row>
    <row r="30" spans="2:8" x14ac:dyDescent="0.35">
      <c r="B30" s="19">
        <v>94.846436979698566</v>
      </c>
      <c r="C30" s="19">
        <v>112.84643697969857</v>
      </c>
      <c r="D30" s="19">
        <f t="shared" si="0"/>
        <v>-5.913518213332793</v>
      </c>
      <c r="E30" s="19">
        <f t="shared" si="1"/>
        <v>-3.0354018698424881</v>
      </c>
      <c r="F30" s="19">
        <f t="shared" si="2"/>
        <v>17.949904242097968</v>
      </c>
      <c r="G30" s="24">
        <f t="shared" si="3"/>
        <v>34.969697659418671</v>
      </c>
      <c r="H30" s="24"/>
    </row>
    <row r="31" spans="2:8" x14ac:dyDescent="0.35">
      <c r="B31" s="19">
        <v>217.39805836680586</v>
      </c>
      <c r="C31" s="19">
        <v>237.39805836680586</v>
      </c>
      <c r="D31" s="19">
        <f t="shared" si="0"/>
        <v>116.6381031737745</v>
      </c>
      <c r="E31" s="19">
        <f t="shared" si="1"/>
        <v>121.5162195172648</v>
      </c>
      <c r="F31" s="19">
        <f t="shared" si="2"/>
        <v>14173.421349341763</v>
      </c>
      <c r="G31" s="24">
        <f t="shared" si="3"/>
        <v>13604.447111976064</v>
      </c>
      <c r="H31" s="24"/>
    </row>
    <row r="32" spans="2:8" x14ac:dyDescent="0.35">
      <c r="B32" s="19">
        <v>41.67187450563484</v>
      </c>
      <c r="C32" s="19">
        <v>56.67187450563484</v>
      </c>
      <c r="D32" s="19">
        <f t="shared" si="0"/>
        <v>-59.08808068739652</v>
      </c>
      <c r="E32" s="19">
        <f t="shared" si="1"/>
        <v>-59.209964343906215</v>
      </c>
      <c r="F32" s="19">
        <f t="shared" si="2"/>
        <v>3498.6031506506015</v>
      </c>
      <c r="G32" s="24">
        <f t="shared" si="3"/>
        <v>3491.4012793202814</v>
      </c>
      <c r="H32" s="24"/>
    </row>
    <row r="33" spans="2:8" x14ac:dyDescent="0.35">
      <c r="B33" s="19">
        <v>112.3593850083511</v>
      </c>
      <c r="C33" s="19">
        <v>123.3593850083511</v>
      </c>
      <c r="D33" s="19">
        <f t="shared" si="0"/>
        <v>11.599429815319738</v>
      </c>
      <c r="E33" s="19">
        <f t="shared" si="1"/>
        <v>7.4775461588100427</v>
      </c>
      <c r="F33" s="19">
        <f t="shared" si="2"/>
        <v>86.735271859930791</v>
      </c>
      <c r="G33" s="24">
        <f t="shared" si="3"/>
        <v>134.54677204052848</v>
      </c>
      <c r="H33" s="24"/>
    </row>
    <row r="34" spans="2:8" x14ac:dyDescent="0.35">
      <c r="B34" s="19">
        <v>176.95982435275602</v>
      </c>
      <c r="C34" s="19">
        <v>187.95982435275602</v>
      </c>
      <c r="D34" s="19">
        <f t="shared" si="0"/>
        <v>76.199869159724656</v>
      </c>
      <c r="E34" s="19">
        <f t="shared" si="1"/>
        <v>72.077985503214961</v>
      </c>
      <c r="F34" s="19">
        <f t="shared" si="2"/>
        <v>5492.3330646415106</v>
      </c>
      <c r="G34" s="24">
        <f t="shared" si="3"/>
        <v>5806.4200599591568</v>
      </c>
      <c r="H34" s="24"/>
    </row>
    <row r="35" spans="2:8" x14ac:dyDescent="0.35">
      <c r="B35" s="19">
        <v>209.73689190273245</v>
      </c>
      <c r="C35" s="19">
        <v>220.73689190273245</v>
      </c>
      <c r="D35" s="19">
        <f t="shared" si="0"/>
        <v>108.97693670970109</v>
      </c>
      <c r="E35" s="19">
        <f t="shared" si="1"/>
        <v>104.8550530531914</v>
      </c>
      <c r="F35" s="19">
        <f t="shared" si="2"/>
        <v>11426.782480269989</v>
      </c>
      <c r="G35" s="24">
        <f t="shared" si="3"/>
        <v>11875.972734630197</v>
      </c>
      <c r="H35" s="24"/>
    </row>
    <row r="36" spans="2:8" x14ac:dyDescent="0.35">
      <c r="B36" s="19">
        <v>38.901045909176354</v>
      </c>
      <c r="C36" s="19">
        <v>57.901045909176354</v>
      </c>
      <c r="D36" s="19">
        <f t="shared" si="0"/>
        <v>-61.858909283855006</v>
      </c>
      <c r="E36" s="19">
        <f t="shared" si="1"/>
        <v>-57.980792940364701</v>
      </c>
      <c r="F36" s="19">
        <f t="shared" si="2"/>
        <v>3586.6286107040009</v>
      </c>
      <c r="G36" s="24">
        <f t="shared" si="3"/>
        <v>3826.5246577882031</v>
      </c>
      <c r="H36" s="24"/>
    </row>
    <row r="37" spans="2:8" x14ac:dyDescent="0.35">
      <c r="B37" s="19">
        <v>31.866890844759372</v>
      </c>
      <c r="C37" s="19">
        <v>48.866890844759368</v>
      </c>
      <c r="D37" s="19">
        <f t="shared" si="0"/>
        <v>-68.893064348271992</v>
      </c>
      <c r="E37" s="19">
        <f t="shared" si="1"/>
        <v>-67.014948004781687</v>
      </c>
      <c r="F37" s="19">
        <f t="shared" si="2"/>
        <v>4616.8651251895262</v>
      </c>
      <c r="G37" s="24">
        <f t="shared" si="3"/>
        <v>4746.2543152951457</v>
      </c>
      <c r="H37" s="24"/>
    </row>
    <row r="38" spans="2:8" x14ac:dyDescent="0.35">
      <c r="B38" s="19">
        <v>187.16100210088635</v>
      </c>
      <c r="C38" s="19">
        <v>205.16100210088635</v>
      </c>
      <c r="D38" s="19">
        <f t="shared" si="0"/>
        <v>86.40104690785499</v>
      </c>
      <c r="E38" s="19">
        <f t="shared" si="1"/>
        <v>89.279163251345295</v>
      </c>
      <c r="F38" s="19">
        <f t="shared" si="2"/>
        <v>7713.8131719735284</v>
      </c>
      <c r="G38" s="24">
        <f t="shared" si="3"/>
        <v>7465.1409067733584</v>
      </c>
      <c r="H38" s="24"/>
    </row>
    <row r="39" spans="2:8" x14ac:dyDescent="0.35">
      <c r="B39" s="19">
        <v>0.96968326364719015</v>
      </c>
      <c r="C39" s="19">
        <v>15.969683263647191</v>
      </c>
      <c r="D39" s="19">
        <f t="shared" si="0"/>
        <v>-99.790271929384176</v>
      </c>
      <c r="E39" s="19">
        <f t="shared" si="1"/>
        <v>-99.912155585893856</v>
      </c>
      <c r="F39" s="19">
        <f t="shared" si="2"/>
        <v>9970.2611749672888</v>
      </c>
      <c r="G39" s="24">
        <f t="shared" si="3"/>
        <v>9958.0983717404397</v>
      </c>
      <c r="H39" s="24"/>
    </row>
    <row r="40" spans="2:8" x14ac:dyDescent="0.35">
      <c r="B40" s="19">
        <v>20.410469423233053</v>
      </c>
      <c r="C40" s="19">
        <v>35.410469423233053</v>
      </c>
      <c r="D40" s="19">
        <f t="shared" si="0"/>
        <v>-80.349485769798306</v>
      </c>
      <c r="E40" s="19">
        <f t="shared" si="1"/>
        <v>-80.471369426308001</v>
      </c>
      <c r="F40" s="19">
        <f t="shared" si="2"/>
        <v>6465.8331525953172</v>
      </c>
      <c r="G40" s="24">
        <f t="shared" si="3"/>
        <v>6456.0398634710209</v>
      </c>
      <c r="H40" s="24"/>
    </row>
    <row r="41" spans="2:8" x14ac:dyDescent="0.35">
      <c r="B41" s="19">
        <v>111.68425849616273</v>
      </c>
      <c r="C41" s="19">
        <v>124.68425849616273</v>
      </c>
      <c r="D41" s="19">
        <f t="shared" si="0"/>
        <v>10.924303303131367</v>
      </c>
      <c r="E41" s="19">
        <f t="shared" si="1"/>
        <v>8.8024196466216722</v>
      </c>
      <c r="F41" s="19">
        <f t="shared" si="2"/>
        <v>96.160302021137582</v>
      </c>
      <c r="G41" s="24">
        <f t="shared" si="3"/>
        <v>119.34040265880689</v>
      </c>
      <c r="H41" s="24"/>
    </row>
    <row r="42" spans="2:8" x14ac:dyDescent="0.35">
      <c r="B42" s="19">
        <v>164.39387088560193</v>
      </c>
      <c r="C42" s="19">
        <v>182.39387088560193</v>
      </c>
      <c r="D42" s="19">
        <f t="shared" si="0"/>
        <v>63.633915692570568</v>
      </c>
      <c r="E42" s="19">
        <f t="shared" si="1"/>
        <v>66.512032036060873</v>
      </c>
      <c r="F42" s="19">
        <f t="shared" si="2"/>
        <v>4232.4210391242505</v>
      </c>
      <c r="G42" s="24">
        <f t="shared" si="3"/>
        <v>4049.2752263691787</v>
      </c>
      <c r="H42" s="24"/>
    </row>
    <row r="43" spans="2:8" x14ac:dyDescent="0.35">
      <c r="B43" s="19">
        <v>205.54920309697746</v>
      </c>
      <c r="C43" s="19">
        <v>220.54920309697746</v>
      </c>
      <c r="D43" s="19">
        <f t="shared" si="0"/>
        <v>104.78924790394611</v>
      </c>
      <c r="E43" s="19">
        <f t="shared" si="1"/>
        <v>104.66736424743641</v>
      </c>
      <c r="F43" s="19">
        <f t="shared" si="2"/>
        <v>10968.01437957724</v>
      </c>
      <c r="G43" s="24">
        <f t="shared" si="3"/>
        <v>10980.786476274674</v>
      </c>
      <c r="H43" s="24"/>
    </row>
    <row r="44" spans="2:8" x14ac:dyDescent="0.35">
      <c r="B44" s="19">
        <v>256.25863929830558</v>
      </c>
      <c r="C44" s="19">
        <v>269.25863929830558</v>
      </c>
      <c r="D44" s="19">
        <f t="shared" si="0"/>
        <v>155.49868410527421</v>
      </c>
      <c r="E44" s="19">
        <f t="shared" si="1"/>
        <v>153.37680044876453</v>
      </c>
      <c r="F44" s="19">
        <f t="shared" si="2"/>
        <v>23849.890642060116</v>
      </c>
      <c r="G44" s="24">
        <f t="shared" si="3"/>
        <v>24179.840758471859</v>
      </c>
      <c r="H44" s="24"/>
    </row>
    <row r="45" spans="2:8" x14ac:dyDescent="0.35">
      <c r="B45" s="19">
        <v>15.335197569361171</v>
      </c>
      <c r="C45" s="19">
        <v>28.335197569361171</v>
      </c>
      <c r="D45" s="19">
        <f t="shared" si="0"/>
        <v>-85.424757623670189</v>
      </c>
      <c r="E45" s="19">
        <f t="shared" si="1"/>
        <v>-87.546641280179884</v>
      </c>
      <c r="F45" s="19">
        <f t="shared" si="2"/>
        <v>7478.6506121257662</v>
      </c>
      <c r="G45" s="24">
        <f t="shared" si="3"/>
        <v>7297.389215062798</v>
      </c>
      <c r="H45" s="24"/>
    </row>
    <row r="46" spans="2:8" x14ac:dyDescent="0.35">
      <c r="B46" s="19">
        <v>133.25271167951061</v>
      </c>
      <c r="C46" s="19">
        <v>153.25271167951061</v>
      </c>
      <c r="D46" s="19">
        <f t="shared" si="0"/>
        <v>32.492756486479252</v>
      </c>
      <c r="E46" s="19">
        <f t="shared" si="1"/>
        <v>37.370872829969557</v>
      </c>
      <c r="F46" s="19">
        <f t="shared" si="2"/>
        <v>1214.2826705513846</v>
      </c>
      <c r="G46" s="24">
        <f t="shared" si="3"/>
        <v>1055.7792240896395</v>
      </c>
      <c r="H46" s="24"/>
    </row>
    <row r="47" spans="2:8" x14ac:dyDescent="0.35">
      <c r="B47" s="19">
        <v>118.21411411832891</v>
      </c>
      <c r="C47" s="19">
        <v>131.21411411832889</v>
      </c>
      <c r="D47" s="19">
        <f t="shared" si="0"/>
        <v>17.454158925297548</v>
      </c>
      <c r="E47" s="19">
        <f t="shared" si="1"/>
        <v>15.332275268787839</v>
      </c>
      <c r="F47" s="19">
        <f t="shared" si="2"/>
        <v>267.61196922783211</v>
      </c>
      <c r="G47" s="24">
        <f t="shared" si="3"/>
        <v>304.64766378954408</v>
      </c>
      <c r="H47" s="24"/>
    </row>
    <row r="48" spans="2:8" x14ac:dyDescent="0.35">
      <c r="B48" s="19">
        <v>41.74871261058167</v>
      </c>
      <c r="C48" s="19">
        <v>55.74871261058167</v>
      </c>
      <c r="D48" s="19">
        <f t="shared" si="0"/>
        <v>-59.01124258244969</v>
      </c>
      <c r="E48" s="19">
        <f t="shared" si="1"/>
        <v>-60.133126238959385</v>
      </c>
      <c r="F48" s="19">
        <f t="shared" si="2"/>
        <v>3548.5304997283029</v>
      </c>
      <c r="G48" s="24">
        <f t="shared" si="3"/>
        <v>3482.3267511247236</v>
      </c>
      <c r="H48" s="24"/>
    </row>
    <row r="49" spans="2:8" x14ac:dyDescent="0.35">
      <c r="B49" s="19">
        <v>49.954399761926958</v>
      </c>
      <c r="C49" s="19">
        <v>67.954399761926965</v>
      </c>
      <c r="D49" s="19">
        <f t="shared" si="0"/>
        <v>-50.805555431104402</v>
      </c>
      <c r="E49" s="19">
        <f t="shared" si="1"/>
        <v>-47.92743908761409</v>
      </c>
      <c r="F49" s="19">
        <f t="shared" si="2"/>
        <v>2434.9801632366575</v>
      </c>
      <c r="G49" s="24">
        <f t="shared" si="3"/>
        <v>2581.2044626630218</v>
      </c>
      <c r="H49" s="24"/>
    </row>
    <row r="50" spans="2:8" x14ac:dyDescent="0.35">
      <c r="B50" s="19">
        <v>212.95780732296419</v>
      </c>
      <c r="C50" s="19">
        <v>232.95780732296419</v>
      </c>
      <c r="D50" s="19">
        <f t="shared" si="0"/>
        <v>112.19785212993283</v>
      </c>
      <c r="E50" s="19">
        <f t="shared" si="1"/>
        <v>117.07596847342313</v>
      </c>
      <c r="F50" s="19">
        <f t="shared" si="2"/>
        <v>13135.672198749806</v>
      </c>
      <c r="G50" s="24">
        <f t="shared" si="3"/>
        <v>12588.358022570272</v>
      </c>
      <c r="H50" s="24"/>
    </row>
    <row r="51" spans="2:8" x14ac:dyDescent="0.35">
      <c r="B51" s="19">
        <v>11.022824991148902</v>
      </c>
      <c r="C51" s="19">
        <v>23.022824991148902</v>
      </c>
      <c r="D51" s="19">
        <f t="shared" si="0"/>
        <v>-89.737130201882451</v>
      </c>
      <c r="E51" s="19">
        <f t="shared" si="1"/>
        <v>-92.85901385839216</v>
      </c>
      <c r="F51" s="19">
        <f t="shared" si="2"/>
        <v>8332.9014170289447</v>
      </c>
      <c r="G51" s="24">
        <f t="shared" si="3"/>
        <v>8052.7525368696033</v>
      </c>
      <c r="H51" s="24"/>
    </row>
    <row r="52" spans="2:8" x14ac:dyDescent="0.35">
      <c r="B52" s="19">
        <v>42.915261476132478</v>
      </c>
      <c r="C52" s="19">
        <v>62.915261476132478</v>
      </c>
      <c r="D52" s="19">
        <f t="shared" si="0"/>
        <v>-57.844693716898881</v>
      </c>
      <c r="E52" s="19">
        <f t="shared" si="1"/>
        <v>-52.966577373408576</v>
      </c>
      <c r="F52" s="19">
        <f t="shared" si="2"/>
        <v>3063.8354453972456</v>
      </c>
      <c r="G52" s="24">
        <f t="shared" si="3"/>
        <v>3346.0085912018408</v>
      </c>
      <c r="H52" s="24"/>
    </row>
    <row r="53" spans="2:8" x14ac:dyDescent="0.35">
      <c r="B53" s="19">
        <v>28.913533571271426</v>
      </c>
      <c r="C53" s="19">
        <v>45.913533571271429</v>
      </c>
      <c r="D53" s="19">
        <f t="shared" si="0"/>
        <v>-71.84642162175993</v>
      </c>
      <c r="E53" s="19">
        <f t="shared" si="1"/>
        <v>-69.968305278269625</v>
      </c>
      <c r="F53" s="19">
        <f t="shared" si="2"/>
        <v>5026.9723611825702</v>
      </c>
      <c r="G53" s="24">
        <f t="shared" si="3"/>
        <v>5161.9082998516924</v>
      </c>
      <c r="H53" s="24"/>
    </row>
    <row r="54" spans="2:8" x14ac:dyDescent="0.35">
      <c r="B54" s="19">
        <v>156.16636231775851</v>
      </c>
      <c r="C54" s="19">
        <v>168.16636231775851</v>
      </c>
      <c r="D54" s="19">
        <f t="shared" si="0"/>
        <v>55.406407124727153</v>
      </c>
      <c r="E54" s="19">
        <f t="shared" si="1"/>
        <v>52.284523468217458</v>
      </c>
      <c r="F54" s="19">
        <f t="shared" si="2"/>
        <v>2896.8975936024076</v>
      </c>
      <c r="G54" s="24">
        <f t="shared" si="3"/>
        <v>3069.8699504710157</v>
      </c>
      <c r="H54" s="24"/>
    </row>
    <row r="55" spans="2:8" x14ac:dyDescent="0.35">
      <c r="B55" s="19">
        <v>6.5742668318435271</v>
      </c>
      <c r="C55" s="19">
        <v>24.574266831843527</v>
      </c>
      <c r="D55" s="19">
        <f t="shared" si="0"/>
        <v>-94.185688361187829</v>
      </c>
      <c r="E55" s="19">
        <f t="shared" si="1"/>
        <v>-91.307572017697524</v>
      </c>
      <c r="F55" s="19">
        <f t="shared" si="2"/>
        <v>8599.8665230755723</v>
      </c>
      <c r="G55" s="24">
        <f t="shared" si="3"/>
        <v>8870.9438920707926</v>
      </c>
      <c r="H55" s="24"/>
    </row>
    <row r="56" spans="2:8" x14ac:dyDescent="0.35">
      <c r="B56" s="19">
        <v>71.857462822671934</v>
      </c>
      <c r="C56" s="19">
        <v>88.857462822671934</v>
      </c>
      <c r="D56" s="19">
        <f t="shared" si="0"/>
        <v>-28.902492370359425</v>
      </c>
      <c r="E56" s="19">
        <f t="shared" si="1"/>
        <v>-27.02437602686912</v>
      </c>
      <c r="F56" s="19">
        <f t="shared" si="2"/>
        <v>781.07182193030894</v>
      </c>
      <c r="G56" s="24">
        <f t="shared" si="3"/>
        <v>835.35406521868481</v>
      </c>
      <c r="H56" s="24"/>
    </row>
    <row r="57" spans="2:8" x14ac:dyDescent="0.35">
      <c r="B57" s="19">
        <v>250.99724404918311</v>
      </c>
      <c r="C57" s="19">
        <v>269.99724404918311</v>
      </c>
      <c r="D57" s="19">
        <f t="shared" si="0"/>
        <v>150.23728885615174</v>
      </c>
      <c r="E57" s="19">
        <f t="shared" si="1"/>
        <v>154.11540519964205</v>
      </c>
      <c r="F57" s="19">
        <f t="shared" si="2"/>
        <v>23153.880648161492</v>
      </c>
      <c r="G57" s="24">
        <f t="shared" si="3"/>
        <v>22571.242962846776</v>
      </c>
      <c r="H57" s="24"/>
    </row>
    <row r="58" spans="2:8" x14ac:dyDescent="0.35">
      <c r="B58" s="19">
        <v>185.4125201859047</v>
      </c>
      <c r="C58" s="19">
        <v>205.4125201859047</v>
      </c>
      <c r="D58" s="19">
        <f t="shared" si="0"/>
        <v>84.652564992873337</v>
      </c>
      <c r="E58" s="19">
        <f t="shared" si="1"/>
        <v>89.530681336363642</v>
      </c>
      <c r="F58" s="19">
        <f t="shared" si="2"/>
        <v>7579.0018206827554</v>
      </c>
      <c r="G58" s="24">
        <f t="shared" si="3"/>
        <v>7166.0567598726448</v>
      </c>
      <c r="H58" s="24"/>
    </row>
    <row r="59" spans="2:8" x14ac:dyDescent="0.35">
      <c r="B59" s="19">
        <v>214.97215831174935</v>
      </c>
      <c r="C59" s="19">
        <v>231.97215831174935</v>
      </c>
      <c r="D59" s="19">
        <f t="shared" si="0"/>
        <v>114.21220311871799</v>
      </c>
      <c r="E59" s="19">
        <f t="shared" si="1"/>
        <v>116.0903194622083</v>
      </c>
      <c r="F59" s="19">
        <f t="shared" si="2"/>
        <v>13258.931146534595</v>
      </c>
      <c r="G59" s="24">
        <f t="shared" si="3"/>
        <v>13044.427341231296</v>
      </c>
      <c r="H59" s="24"/>
    </row>
    <row r="60" spans="2:8" x14ac:dyDescent="0.35">
      <c r="B60" s="19">
        <v>79.0467115210852</v>
      </c>
      <c r="C60" s="19">
        <v>99.0467115210852</v>
      </c>
      <c r="D60" s="19">
        <f t="shared" si="0"/>
        <v>-21.713243671946159</v>
      </c>
      <c r="E60" s="19">
        <f t="shared" si="1"/>
        <v>-16.835127328455854</v>
      </c>
      <c r="F60" s="19">
        <f t="shared" si="2"/>
        <v>365.54522193100195</v>
      </c>
      <c r="G60" s="24">
        <f t="shared" si="3"/>
        <v>471.46495075730996</v>
      </c>
      <c r="H60" s="24"/>
    </row>
    <row r="61" spans="2:8" x14ac:dyDescent="0.35">
      <c r="B61" s="19">
        <v>70.196982677829354</v>
      </c>
      <c r="C61" s="19">
        <v>83.196982677829354</v>
      </c>
      <c r="D61" s="19">
        <f t="shared" si="0"/>
        <v>-30.562972515202006</v>
      </c>
      <c r="E61" s="19">
        <f t="shared" si="1"/>
        <v>-32.684856171711701</v>
      </c>
      <c r="F61" s="19">
        <f t="shared" si="2"/>
        <v>998.94636083935541</v>
      </c>
      <c r="G61" s="24">
        <f t="shared" si="3"/>
        <v>934.09528896499319</v>
      </c>
      <c r="H61" s="24"/>
    </row>
    <row r="62" spans="2:8" x14ac:dyDescent="0.35">
      <c r="B62" s="19">
        <v>29.108092738624265</v>
      </c>
      <c r="C62" s="19">
        <v>47.108092738624265</v>
      </c>
      <c r="D62" s="19">
        <f t="shared" si="0"/>
        <v>-71.651862454407095</v>
      </c>
      <c r="E62" s="19">
        <f t="shared" si="1"/>
        <v>-68.77374611091679</v>
      </c>
      <c r="F62" s="19">
        <f t="shared" si="2"/>
        <v>4927.7669968137243</v>
      </c>
      <c r="G62" s="24">
        <f t="shared" si="3"/>
        <v>5133.989393185273</v>
      </c>
      <c r="H62" s="24"/>
    </row>
    <row r="63" spans="2:8" x14ac:dyDescent="0.35">
      <c r="B63" s="19">
        <v>109.90280418280086</v>
      </c>
      <c r="C63" s="19">
        <v>123.90280418280086</v>
      </c>
      <c r="D63" s="19">
        <f t="shared" si="0"/>
        <v>9.1428489897695044</v>
      </c>
      <c r="E63" s="19">
        <f t="shared" si="1"/>
        <v>8.0209653332598094</v>
      </c>
      <c r="F63" s="19">
        <f t="shared" si="2"/>
        <v>73.33447479417066</v>
      </c>
      <c r="G63" s="24">
        <f t="shared" si="3"/>
        <v>83.591687649729252</v>
      </c>
      <c r="H63" s="24"/>
    </row>
    <row r="64" spans="2:8" x14ac:dyDescent="0.35">
      <c r="B64" s="19">
        <v>120.26752110324055</v>
      </c>
      <c r="C64" s="19">
        <v>130.26752110324054</v>
      </c>
      <c r="D64" s="19">
        <f t="shared" si="0"/>
        <v>19.507565910209195</v>
      </c>
      <c r="E64" s="19">
        <f t="shared" si="1"/>
        <v>14.385682253699485</v>
      </c>
      <c r="F64" s="19">
        <f t="shared" si="2"/>
        <v>280.62964472736945</v>
      </c>
      <c r="G64" s="24">
        <f t="shared" si="3"/>
        <v>380.54512774115591</v>
      </c>
      <c r="H64" s="24"/>
    </row>
    <row r="65" spans="2:8" x14ac:dyDescent="0.35">
      <c r="B65" s="19">
        <v>177.06321329113842</v>
      </c>
      <c r="C65" s="19">
        <v>197.06321329113842</v>
      </c>
      <c r="D65" s="19">
        <f t="shared" si="0"/>
        <v>76.303258098107065</v>
      </c>
      <c r="E65" s="19">
        <f t="shared" si="1"/>
        <v>81.18137444159737</v>
      </c>
      <c r="F65" s="19">
        <f t="shared" si="2"/>
        <v>6194.403366776276</v>
      </c>
      <c r="G65" s="24">
        <f t="shared" si="3"/>
        <v>5822.1871963863414</v>
      </c>
      <c r="H65" s="24"/>
    </row>
    <row r="66" spans="2:8" x14ac:dyDescent="0.35">
      <c r="B66" s="19">
        <v>128.18562626156069</v>
      </c>
      <c r="C66" s="19">
        <v>144.18562626156069</v>
      </c>
      <c r="D66" s="19">
        <f t="shared" si="0"/>
        <v>27.425671068529326</v>
      </c>
      <c r="E66" s="19">
        <f t="shared" si="1"/>
        <v>28.303787412019631</v>
      </c>
      <c r="F66" s="19">
        <f t="shared" si="2"/>
        <v>776.25036355563134</v>
      </c>
      <c r="G66" s="24">
        <f t="shared" si="3"/>
        <v>752.16743355916651</v>
      </c>
      <c r="H66" s="24"/>
    </row>
    <row r="67" spans="2:8" x14ac:dyDescent="0.35">
      <c r="B67" s="19">
        <v>73.72736090380522</v>
      </c>
      <c r="C67" s="19">
        <v>91.72736090380522</v>
      </c>
      <c r="D67" s="19">
        <f t="shared" si="0"/>
        <v>-27.032594289226139</v>
      </c>
      <c r="E67" s="19">
        <f t="shared" si="1"/>
        <v>-24.154477945735835</v>
      </c>
      <c r="F67" s="19">
        <f t="shared" si="2"/>
        <v>652.95820257513731</v>
      </c>
      <c r="G67" s="24">
        <f t="shared" si="3"/>
        <v>730.76115400590174</v>
      </c>
      <c r="H67" s="24"/>
    </row>
    <row r="68" spans="2:8" x14ac:dyDescent="0.35">
      <c r="B68" s="19">
        <v>7.6981480609635966</v>
      </c>
      <c r="C68" s="19">
        <v>21.698148060963597</v>
      </c>
      <c r="D68" s="19">
        <f t="shared" ref="D68:D131" si="4">B68-AVERAGE($B$3:$B$363)</f>
        <v>-93.06180713206777</v>
      </c>
      <c r="E68" s="19">
        <f t="shared" ref="E68:E131" si="5">C68-AVERAGE($C$3:$C$363)</f>
        <v>-94.183690788577451</v>
      </c>
      <c r="F68" s="19">
        <f t="shared" ref="F68:F131" si="6">D68*E68</f>
        <v>8764.9044671529027</v>
      </c>
      <c r="G68" s="24">
        <f t="shared" ref="G68:G131" si="7">D68^2</f>
        <v>8660.4999466861791</v>
      </c>
      <c r="H68" s="24"/>
    </row>
    <row r="69" spans="2:8" x14ac:dyDescent="0.35">
      <c r="B69" s="19">
        <v>94.269129073152556</v>
      </c>
      <c r="C69" s="19">
        <v>106.26912907315256</v>
      </c>
      <c r="D69" s="19">
        <f t="shared" si="4"/>
        <v>-6.490826119878804</v>
      </c>
      <c r="E69" s="19">
        <f t="shared" si="5"/>
        <v>-9.612709776388499</v>
      </c>
      <c r="F69" s="19">
        <f t="shared" si="6"/>
        <v>62.394427699396807</v>
      </c>
      <c r="G69" s="24">
        <f t="shared" si="7"/>
        <v>42.130823718500928</v>
      </c>
      <c r="H69" s="24"/>
    </row>
    <row r="70" spans="2:8" x14ac:dyDescent="0.35">
      <c r="B70" s="19">
        <v>82.818578192636039</v>
      </c>
      <c r="C70" s="19">
        <v>94.818578192636039</v>
      </c>
      <c r="D70" s="19">
        <f t="shared" si="4"/>
        <v>-17.94137700039532</v>
      </c>
      <c r="E70" s="19">
        <f t="shared" si="5"/>
        <v>-21.063260656905015</v>
      </c>
      <c r="F70" s="19">
        <f t="shared" si="6"/>
        <v>377.90390030312727</v>
      </c>
      <c r="G70" s="24">
        <f t="shared" si="7"/>
        <v>321.8930086703142</v>
      </c>
      <c r="H70" s="24"/>
    </row>
    <row r="71" spans="2:8" x14ac:dyDescent="0.35">
      <c r="B71" s="19">
        <v>148.65703135076626</v>
      </c>
      <c r="C71" s="19">
        <v>161.65703135076626</v>
      </c>
      <c r="D71" s="19">
        <f t="shared" si="4"/>
        <v>47.897076157734901</v>
      </c>
      <c r="E71" s="19">
        <f t="shared" si="5"/>
        <v>45.775192501225206</v>
      </c>
      <c r="F71" s="19">
        <f t="shared" si="6"/>
        <v>2192.4978813661592</v>
      </c>
      <c r="G71" s="24">
        <f t="shared" si="7"/>
        <v>2294.1299044598572</v>
      </c>
      <c r="H71" s="24"/>
    </row>
    <row r="72" spans="2:8" x14ac:dyDescent="0.35">
      <c r="B72" s="19">
        <v>275.91816800457786</v>
      </c>
      <c r="C72" s="19">
        <v>287.91816800457786</v>
      </c>
      <c r="D72" s="19">
        <f t="shared" si="4"/>
        <v>175.15821281154649</v>
      </c>
      <c r="E72" s="19">
        <f t="shared" si="5"/>
        <v>172.03632915503681</v>
      </c>
      <c r="F72" s="19">
        <f t="shared" si="6"/>
        <v>30133.575953455198</v>
      </c>
      <c r="G72" s="24">
        <f t="shared" si="7"/>
        <v>30680.399515335008</v>
      </c>
      <c r="H72" s="24"/>
    </row>
    <row r="73" spans="2:8" x14ac:dyDescent="0.35">
      <c r="B73" s="19">
        <v>32.58857823920026</v>
      </c>
      <c r="C73" s="19">
        <v>45.58857823920026</v>
      </c>
      <c r="D73" s="19">
        <f t="shared" si="4"/>
        <v>-68.1713769538311</v>
      </c>
      <c r="E73" s="19">
        <f t="shared" si="5"/>
        <v>-70.293260610340795</v>
      </c>
      <c r="F73" s="19">
        <f t="shared" si="6"/>
        <v>4791.9883663814298</v>
      </c>
      <c r="G73" s="24">
        <f t="shared" si="7"/>
        <v>4647.3366357813338</v>
      </c>
      <c r="H73" s="24"/>
    </row>
    <row r="74" spans="2:8" x14ac:dyDescent="0.35">
      <c r="B74" s="19">
        <v>89.535169527618905</v>
      </c>
      <c r="C74" s="19">
        <v>104.5351695276189</v>
      </c>
      <c r="D74" s="19">
        <f t="shared" si="4"/>
        <v>-11.224785665412455</v>
      </c>
      <c r="E74" s="19">
        <f t="shared" si="5"/>
        <v>-11.34666932192215</v>
      </c>
      <c r="F74" s="19">
        <f t="shared" si="6"/>
        <v>127.363931154887</v>
      </c>
      <c r="G74" s="24">
        <f t="shared" si="7"/>
        <v>125.99581323444892</v>
      </c>
      <c r="H74" s="24"/>
    </row>
    <row r="75" spans="2:8" x14ac:dyDescent="0.35">
      <c r="B75" s="19">
        <v>68.171370506651741</v>
      </c>
      <c r="C75" s="19">
        <v>84.171370506651741</v>
      </c>
      <c r="D75" s="19">
        <f t="shared" si="4"/>
        <v>-32.588584686379619</v>
      </c>
      <c r="E75" s="19">
        <f t="shared" si="5"/>
        <v>-31.710468342889314</v>
      </c>
      <c r="F75" s="19">
        <f t="shared" si="6"/>
        <v>1033.3992830370084</v>
      </c>
      <c r="G75" s="24">
        <f t="shared" si="7"/>
        <v>1062.0158518613362</v>
      </c>
      <c r="H75" s="24"/>
    </row>
    <row r="76" spans="2:8" x14ac:dyDescent="0.35">
      <c r="B76" s="19">
        <v>60.013060362651309</v>
      </c>
      <c r="C76" s="19">
        <v>74.013060362651316</v>
      </c>
      <c r="D76" s="19">
        <f t="shared" si="4"/>
        <v>-40.74689483038005</v>
      </c>
      <c r="E76" s="19">
        <f t="shared" si="5"/>
        <v>-41.868778486889738</v>
      </c>
      <c r="F76" s="19">
        <f t="shared" si="6"/>
        <v>1706.022713681775</v>
      </c>
      <c r="G76" s="24">
        <f t="shared" si="7"/>
        <v>1660.3094383180526</v>
      </c>
      <c r="H76" s="24"/>
    </row>
    <row r="77" spans="2:8" x14ac:dyDescent="0.35">
      <c r="B77" s="19">
        <v>129.41631970214678</v>
      </c>
      <c r="C77" s="19">
        <v>145.41631970214678</v>
      </c>
      <c r="D77" s="19">
        <f t="shared" si="4"/>
        <v>28.65636450911542</v>
      </c>
      <c r="E77" s="19">
        <f t="shared" si="5"/>
        <v>29.534480852605725</v>
      </c>
      <c r="F77" s="19">
        <f t="shared" si="6"/>
        <v>846.35084889975963</v>
      </c>
      <c r="G77" s="24">
        <f t="shared" si="7"/>
        <v>821.18722687928982</v>
      </c>
      <c r="H77" s="24"/>
    </row>
    <row r="78" spans="2:8" x14ac:dyDescent="0.35">
      <c r="B78" s="19">
        <v>128.96680867235725</v>
      </c>
      <c r="C78" s="19">
        <v>146.96680867235725</v>
      </c>
      <c r="D78" s="19">
        <f t="shared" si="4"/>
        <v>28.206853479325886</v>
      </c>
      <c r="E78" s="19">
        <f t="shared" si="5"/>
        <v>31.084969822816191</v>
      </c>
      <c r="F78" s="19">
        <f t="shared" si="6"/>
        <v>876.80918920144302</v>
      </c>
      <c r="G78" s="24">
        <f t="shared" si="7"/>
        <v>795.62658320415881</v>
      </c>
      <c r="H78" s="24"/>
    </row>
    <row r="79" spans="2:8" x14ac:dyDescent="0.35">
      <c r="B79" s="19">
        <v>100.08594920396266</v>
      </c>
      <c r="C79" s="19">
        <v>113.08594920396266</v>
      </c>
      <c r="D79" s="19">
        <f t="shared" si="4"/>
        <v>-0.67400598906870357</v>
      </c>
      <c r="E79" s="19">
        <f t="shared" si="5"/>
        <v>-2.7958896455783986</v>
      </c>
      <c r="F79" s="19">
        <f t="shared" si="6"/>
        <v>1.8844463658950157</v>
      </c>
      <c r="G79" s="24">
        <f t="shared" si="7"/>
        <v>0.45428407330048137</v>
      </c>
      <c r="H79" s="24"/>
    </row>
    <row r="80" spans="2:8" x14ac:dyDescent="0.35">
      <c r="B80" s="19">
        <v>141.15444449134387</v>
      </c>
      <c r="C80" s="19">
        <v>151.15444449134387</v>
      </c>
      <c r="D80" s="19">
        <f t="shared" si="4"/>
        <v>40.394489298312507</v>
      </c>
      <c r="E80" s="19">
        <f t="shared" si="5"/>
        <v>35.272605641802812</v>
      </c>
      <c r="F80" s="19">
        <f t="shared" si="6"/>
        <v>1424.8188911214011</v>
      </c>
      <c r="G80" s="24">
        <f t="shared" si="7"/>
        <v>1631.7147656714837</v>
      </c>
      <c r="H80" s="24"/>
    </row>
    <row r="81" spans="2:8" x14ac:dyDescent="0.35">
      <c r="B81" s="19">
        <v>90.776146923962528</v>
      </c>
      <c r="C81" s="19">
        <v>100.77614692396253</v>
      </c>
      <c r="D81" s="19">
        <f t="shared" si="4"/>
        <v>-9.983808269068831</v>
      </c>
      <c r="E81" s="19">
        <f t="shared" si="5"/>
        <v>-15.105691925578526</v>
      </c>
      <c r="F81" s="19">
        <f t="shared" si="6"/>
        <v>150.81233195659715</v>
      </c>
      <c r="G81" s="24">
        <f t="shared" si="7"/>
        <v>99.676427553527162</v>
      </c>
      <c r="H81" s="24"/>
    </row>
    <row r="82" spans="2:8" x14ac:dyDescent="0.35">
      <c r="B82" s="19">
        <v>37.98640348869214</v>
      </c>
      <c r="C82" s="19">
        <v>48.98640348869214</v>
      </c>
      <c r="D82" s="19">
        <f t="shared" si="4"/>
        <v>-62.773551704339219</v>
      </c>
      <c r="E82" s="19">
        <f t="shared" si="5"/>
        <v>-66.895435360848921</v>
      </c>
      <c r="F82" s="19">
        <f t="shared" si="6"/>
        <v>4199.2640704085316</v>
      </c>
      <c r="G82" s="24">
        <f t="shared" si="7"/>
        <v>3940.5187935773492</v>
      </c>
      <c r="H82" s="24"/>
    </row>
    <row r="83" spans="2:8" x14ac:dyDescent="0.35">
      <c r="B83" s="19">
        <v>68.204066189097503</v>
      </c>
      <c r="C83" s="19">
        <v>88.204066189097503</v>
      </c>
      <c r="D83" s="19">
        <f t="shared" si="4"/>
        <v>-32.555889003933856</v>
      </c>
      <c r="E83" s="19">
        <f t="shared" si="5"/>
        <v>-27.677772660443551</v>
      </c>
      <c r="F83" s="19">
        <f t="shared" si="6"/>
        <v>901.07449460951534</v>
      </c>
      <c r="G83" s="24">
        <f t="shared" si="7"/>
        <v>1059.8859088364613</v>
      </c>
      <c r="H83" s="24"/>
    </row>
    <row r="84" spans="2:8" x14ac:dyDescent="0.35">
      <c r="B84" s="19">
        <v>139.64426241927768</v>
      </c>
      <c r="C84" s="19">
        <v>152.64426241927768</v>
      </c>
      <c r="D84" s="19">
        <f t="shared" si="4"/>
        <v>38.884307226246321</v>
      </c>
      <c r="E84" s="19">
        <f t="shared" si="5"/>
        <v>36.762423569736626</v>
      </c>
      <c r="F84" s="19">
        <f t="shared" si="6"/>
        <v>1429.481372467038</v>
      </c>
      <c r="G84" s="24">
        <f t="shared" si="7"/>
        <v>1511.9893484651118</v>
      </c>
      <c r="H84" s="24"/>
    </row>
    <row r="85" spans="2:8" x14ac:dyDescent="0.35">
      <c r="B85" s="19">
        <v>120.70752745011946</v>
      </c>
      <c r="C85" s="19">
        <v>136.70752745011947</v>
      </c>
      <c r="D85" s="19">
        <f t="shared" si="4"/>
        <v>19.947572257088098</v>
      </c>
      <c r="E85" s="19">
        <f t="shared" si="5"/>
        <v>20.825688600578417</v>
      </c>
      <c r="F85" s="19">
        <f t="shared" si="6"/>
        <v>415.42192816365389</v>
      </c>
      <c r="G85" s="24">
        <f t="shared" si="7"/>
        <v>397.90563895175075</v>
      </c>
      <c r="H85" s="24"/>
    </row>
    <row r="86" spans="2:8" x14ac:dyDescent="0.35">
      <c r="B86" s="19">
        <v>71.74827217916453</v>
      </c>
      <c r="C86" s="19">
        <v>82.74827217916453</v>
      </c>
      <c r="D86" s="19">
        <f t="shared" si="4"/>
        <v>-29.011683013866829</v>
      </c>
      <c r="E86" s="19">
        <f t="shared" si="5"/>
        <v>-33.133566670376524</v>
      </c>
      <c r="F86" s="19">
        <f t="shared" si="6"/>
        <v>961.26053335978668</v>
      </c>
      <c r="G86" s="24">
        <f t="shared" si="7"/>
        <v>841.67775129708912</v>
      </c>
      <c r="H86" s="24"/>
    </row>
    <row r="87" spans="2:8" x14ac:dyDescent="0.35">
      <c r="B87" s="19">
        <v>54.669145531499829</v>
      </c>
      <c r="C87" s="19">
        <v>71.669145531499822</v>
      </c>
      <c r="D87" s="19">
        <f t="shared" si="4"/>
        <v>-46.09080966153153</v>
      </c>
      <c r="E87" s="19">
        <f t="shared" si="5"/>
        <v>-44.212693318041232</v>
      </c>
      <c r="F87" s="19">
        <f t="shared" si="6"/>
        <v>2037.7988323455054</v>
      </c>
      <c r="G87" s="24">
        <f t="shared" si="7"/>
        <v>2124.3627352555282</v>
      </c>
      <c r="H87" s="24"/>
    </row>
    <row r="88" spans="2:8" x14ac:dyDescent="0.35">
      <c r="B88" s="19">
        <v>161.01465114866755</v>
      </c>
      <c r="C88" s="19">
        <v>172.01465114866755</v>
      </c>
      <c r="D88" s="19">
        <f t="shared" si="4"/>
        <v>60.254695955636194</v>
      </c>
      <c r="E88" s="19">
        <f t="shared" si="5"/>
        <v>56.132812299126499</v>
      </c>
      <c r="F88" s="19">
        <f t="shared" si="6"/>
        <v>3382.2655382186631</v>
      </c>
      <c r="G88" s="24">
        <f t="shared" si="7"/>
        <v>3630.6283847061609</v>
      </c>
      <c r="H88" s="24"/>
    </row>
    <row r="89" spans="2:8" x14ac:dyDescent="0.35">
      <c r="B89" s="19">
        <v>74.781693668501148</v>
      </c>
      <c r="C89" s="19">
        <v>86.781693668501148</v>
      </c>
      <c r="D89" s="19">
        <f t="shared" si="4"/>
        <v>-25.978261524530211</v>
      </c>
      <c r="E89" s="19">
        <f t="shared" si="5"/>
        <v>-29.100145181039906</v>
      </c>
      <c r="F89" s="19">
        <f t="shared" si="6"/>
        <v>755.9711819148522</v>
      </c>
      <c r="G89" s="24">
        <f t="shared" si="7"/>
        <v>674.87007183688672</v>
      </c>
      <c r="H89" s="24"/>
    </row>
    <row r="90" spans="2:8" x14ac:dyDescent="0.35">
      <c r="B90" s="19">
        <v>28.870792750492484</v>
      </c>
      <c r="C90" s="19">
        <v>45.870792750492484</v>
      </c>
      <c r="D90" s="19">
        <f t="shared" si="4"/>
        <v>-71.889162442538876</v>
      </c>
      <c r="E90" s="19">
        <f t="shared" si="5"/>
        <v>-70.011046099048571</v>
      </c>
      <c r="F90" s="19">
        <f t="shared" si="6"/>
        <v>5033.0354657865801</v>
      </c>
      <c r="G90" s="24">
        <f t="shared" si="7"/>
        <v>5168.0516766897417</v>
      </c>
      <c r="H90" s="24"/>
    </row>
    <row r="91" spans="2:8" x14ac:dyDescent="0.35">
      <c r="B91" s="19">
        <v>35.712186721049754</v>
      </c>
      <c r="C91" s="19">
        <v>46.712186721049754</v>
      </c>
      <c r="D91" s="19">
        <f t="shared" si="4"/>
        <v>-65.047768471981612</v>
      </c>
      <c r="E91" s="19">
        <f t="shared" si="5"/>
        <v>-69.169652128491293</v>
      </c>
      <c r="F91" s="19">
        <f t="shared" si="6"/>
        <v>4499.3315169416119</v>
      </c>
      <c r="G91" s="24">
        <f t="shared" si="7"/>
        <v>4231.2121831845252</v>
      </c>
      <c r="H91" s="24"/>
    </row>
    <row r="92" spans="2:8" x14ac:dyDescent="0.35">
      <c r="B92" s="19">
        <v>181.98269112562431</v>
      </c>
      <c r="C92" s="19">
        <v>199.98269112562431</v>
      </c>
      <c r="D92" s="19">
        <f t="shared" si="4"/>
        <v>81.222735932592954</v>
      </c>
      <c r="E92" s="19">
        <f t="shared" si="5"/>
        <v>84.100852276083259</v>
      </c>
      <c r="F92" s="19">
        <f t="shared" si="6"/>
        <v>6830.9013161263192</v>
      </c>
      <c r="G92" s="24">
        <f t="shared" si="7"/>
        <v>6597.132832375727</v>
      </c>
      <c r="H92" s="24"/>
    </row>
    <row r="93" spans="2:8" x14ac:dyDescent="0.35">
      <c r="B93" s="19">
        <v>175.66382959375605</v>
      </c>
      <c r="C93" s="19">
        <v>190.66382959375605</v>
      </c>
      <c r="D93" s="19">
        <f t="shared" si="4"/>
        <v>74.903874400724689</v>
      </c>
      <c r="E93" s="19">
        <f t="shared" si="5"/>
        <v>74.781990744214994</v>
      </c>
      <c r="F93" s="19">
        <f t="shared" si="6"/>
        <v>5601.4608421408366</v>
      </c>
      <c r="G93" s="24">
        <f t="shared" si="7"/>
        <v>5610.5904002395391</v>
      </c>
      <c r="H93" s="24"/>
    </row>
    <row r="94" spans="2:8" x14ac:dyDescent="0.35">
      <c r="B94" s="19">
        <v>13.825533100973081</v>
      </c>
      <c r="C94" s="19">
        <v>33.825533100973082</v>
      </c>
      <c r="D94" s="19">
        <f t="shared" si="4"/>
        <v>-86.934422092058284</v>
      </c>
      <c r="E94" s="19">
        <f t="shared" si="5"/>
        <v>-82.056305748567979</v>
      </c>
      <c r="F94" s="19">
        <f t="shared" si="6"/>
        <v>7133.5175192609977</v>
      </c>
      <c r="G94" s="24">
        <f t="shared" si="7"/>
        <v>7557.5937444801511</v>
      </c>
      <c r="H94" s="24"/>
    </row>
    <row r="95" spans="2:8" x14ac:dyDescent="0.35">
      <c r="B95" s="19">
        <v>24.783966824891603</v>
      </c>
      <c r="C95" s="19">
        <v>42.783966824891607</v>
      </c>
      <c r="D95" s="19">
        <f t="shared" si="4"/>
        <v>-75.975988368139753</v>
      </c>
      <c r="E95" s="19">
        <f t="shared" si="5"/>
        <v>-73.097872024649448</v>
      </c>
      <c r="F95" s="19">
        <f t="shared" si="6"/>
        <v>5553.6830746805344</v>
      </c>
      <c r="G95" s="24">
        <f t="shared" si="7"/>
        <v>5772.3508085157073</v>
      </c>
      <c r="H95" s="24"/>
    </row>
    <row r="96" spans="2:8" x14ac:dyDescent="0.35">
      <c r="B96" s="19">
        <v>20.2893978756872</v>
      </c>
      <c r="C96" s="19">
        <v>30.2893978756872</v>
      </c>
      <c r="D96" s="19">
        <f t="shared" si="4"/>
        <v>-80.470557317344159</v>
      </c>
      <c r="E96" s="19">
        <f t="shared" si="5"/>
        <v>-85.592440973853854</v>
      </c>
      <c r="F96" s="19">
        <f t="shared" si="6"/>
        <v>6887.6714273179032</v>
      </c>
      <c r="G96" s="24">
        <f t="shared" si="7"/>
        <v>6475.5105949639719</v>
      </c>
      <c r="H96" s="24"/>
    </row>
    <row r="97" spans="2:8" x14ac:dyDescent="0.35">
      <c r="B97" s="19">
        <v>93.402626497708425</v>
      </c>
      <c r="C97" s="19">
        <v>103.40262649770843</v>
      </c>
      <c r="D97" s="19">
        <f t="shared" si="4"/>
        <v>-7.3573286953229342</v>
      </c>
      <c r="E97" s="19">
        <f t="shared" si="5"/>
        <v>-12.479212351832629</v>
      </c>
      <c r="F97" s="19">
        <f t="shared" si="6"/>
        <v>91.813667131166596</v>
      </c>
      <c r="G97" s="24">
        <f t="shared" si="7"/>
        <v>54.130285531022267</v>
      </c>
      <c r="H97" s="24"/>
    </row>
    <row r="98" spans="2:8" x14ac:dyDescent="0.35">
      <c r="B98" s="19">
        <v>129.48247734625042</v>
      </c>
      <c r="C98" s="19">
        <v>145.48247734625042</v>
      </c>
      <c r="D98" s="19">
        <f t="shared" si="4"/>
        <v>28.72252215321906</v>
      </c>
      <c r="E98" s="19">
        <f t="shared" si="5"/>
        <v>29.600638496709365</v>
      </c>
      <c r="F98" s="19">
        <f t="shared" si="6"/>
        <v>850.20499497116373</v>
      </c>
      <c r="G98" s="24">
        <f t="shared" si="7"/>
        <v>824.98327884215973</v>
      </c>
      <c r="H98" s="24"/>
    </row>
    <row r="99" spans="2:8" x14ac:dyDescent="0.35">
      <c r="B99" s="19">
        <v>212.03489182595376</v>
      </c>
      <c r="C99" s="19">
        <v>224.03489182595376</v>
      </c>
      <c r="D99" s="19">
        <f t="shared" si="4"/>
        <v>111.2749366329224</v>
      </c>
      <c r="E99" s="19">
        <f t="shared" si="5"/>
        <v>108.15305297641271</v>
      </c>
      <c r="F99" s="19">
        <f t="shared" si="6"/>
        <v>12034.724116607424</v>
      </c>
      <c r="G99" s="24">
        <f t="shared" si="7"/>
        <v>12382.111522660896</v>
      </c>
      <c r="H99" s="24"/>
    </row>
    <row r="100" spans="2:8" x14ac:dyDescent="0.35">
      <c r="B100" s="19">
        <v>48.698043670933146</v>
      </c>
      <c r="C100" s="19">
        <v>68.698043670933146</v>
      </c>
      <c r="D100" s="19">
        <f t="shared" si="4"/>
        <v>-52.061911522098214</v>
      </c>
      <c r="E100" s="19">
        <f t="shared" si="5"/>
        <v>-47.183795178607909</v>
      </c>
      <c r="F100" s="19">
        <f t="shared" si="6"/>
        <v>2456.4785698654891</v>
      </c>
      <c r="G100" s="24">
        <f t="shared" si="7"/>
        <v>2710.4426313347826</v>
      </c>
      <c r="H100" s="24"/>
    </row>
    <row r="101" spans="2:8" x14ac:dyDescent="0.35">
      <c r="B101" s="19">
        <v>133.14748467166839</v>
      </c>
      <c r="C101" s="19">
        <v>143.14748467166839</v>
      </c>
      <c r="D101" s="19">
        <f t="shared" si="4"/>
        <v>32.387529478637035</v>
      </c>
      <c r="E101" s="19">
        <f t="shared" si="5"/>
        <v>27.26564582212734</v>
      </c>
      <c r="F101" s="19">
        <f t="shared" si="6"/>
        <v>883.0669078182259</v>
      </c>
      <c r="G101" s="24">
        <f t="shared" si="7"/>
        <v>1048.952065729583</v>
      </c>
      <c r="H101" s="24"/>
    </row>
    <row r="102" spans="2:8" x14ac:dyDescent="0.35">
      <c r="B102" s="19">
        <v>20.237851393745355</v>
      </c>
      <c r="C102" s="19">
        <v>31.237851393745355</v>
      </c>
      <c r="D102" s="19">
        <f t="shared" si="4"/>
        <v>-80.522103799286</v>
      </c>
      <c r="E102" s="19">
        <f t="shared" si="5"/>
        <v>-84.643987455795695</v>
      </c>
      <c r="F102" s="19">
        <f t="shared" si="6"/>
        <v>6815.711943901043</v>
      </c>
      <c r="G102" s="24">
        <f t="shared" si="7"/>
        <v>6483.8092002629892</v>
      </c>
      <c r="H102" s="24"/>
    </row>
    <row r="103" spans="2:8" x14ac:dyDescent="0.35">
      <c r="B103" s="19">
        <v>86.229351920914283</v>
      </c>
      <c r="C103" s="19">
        <v>105.22935192091428</v>
      </c>
      <c r="D103" s="19">
        <f t="shared" si="4"/>
        <v>-14.530603272117077</v>
      </c>
      <c r="E103" s="19">
        <f t="shared" si="5"/>
        <v>-10.652486928626772</v>
      </c>
      <c r="F103" s="19">
        <f t="shared" si="6"/>
        <v>154.78706142128854</v>
      </c>
      <c r="G103" s="24">
        <f t="shared" si="7"/>
        <v>211.1384314516595</v>
      </c>
      <c r="H103" s="24"/>
    </row>
    <row r="104" spans="2:8" x14ac:dyDescent="0.35">
      <c r="B104" s="19">
        <v>93.350234528336244</v>
      </c>
      <c r="C104" s="19">
        <v>113.35023452833624</v>
      </c>
      <c r="D104" s="19">
        <f t="shared" si="4"/>
        <v>-7.409720664695115</v>
      </c>
      <c r="E104" s="19">
        <f t="shared" si="5"/>
        <v>-2.53160432120481</v>
      </c>
      <c r="F104" s="19">
        <f t="shared" si="6"/>
        <v>18.758480853662732</v>
      </c>
      <c r="G104" s="24">
        <f t="shared" si="7"/>
        <v>54.903960328809816</v>
      </c>
      <c r="H104" s="24"/>
    </row>
    <row r="105" spans="2:8" x14ac:dyDescent="0.35">
      <c r="B105" s="19">
        <v>66.694134864497983</v>
      </c>
      <c r="C105" s="19">
        <v>80.694134864497983</v>
      </c>
      <c r="D105" s="19">
        <f t="shared" si="4"/>
        <v>-34.065820328533377</v>
      </c>
      <c r="E105" s="19">
        <f t="shared" si="5"/>
        <v>-35.187703985043072</v>
      </c>
      <c r="F105" s="19">
        <f t="shared" si="6"/>
        <v>1198.6980017280953</v>
      </c>
      <c r="G105" s="24">
        <f t="shared" si="7"/>
        <v>1160.480114655918</v>
      </c>
      <c r="H105" s="24"/>
    </row>
    <row r="106" spans="2:8" x14ac:dyDescent="0.35">
      <c r="B106" s="19">
        <v>76.289591551713769</v>
      </c>
      <c r="C106" s="19">
        <v>90.289591551713769</v>
      </c>
      <c r="D106" s="19">
        <f t="shared" si="4"/>
        <v>-24.47036364131759</v>
      </c>
      <c r="E106" s="19">
        <f t="shared" si="5"/>
        <v>-25.592247297827285</v>
      </c>
      <c r="F106" s="19">
        <f t="shared" si="6"/>
        <v>626.25159777636111</v>
      </c>
      <c r="G106" s="24">
        <f t="shared" si="7"/>
        <v>598.79869673831786</v>
      </c>
      <c r="H106" s="24"/>
    </row>
    <row r="107" spans="2:8" x14ac:dyDescent="0.35">
      <c r="B107" s="19">
        <v>162.69100955986883</v>
      </c>
      <c r="C107" s="19">
        <v>181.69100955986883</v>
      </c>
      <c r="D107" s="19">
        <f t="shared" si="4"/>
        <v>61.931054366837472</v>
      </c>
      <c r="E107" s="19">
        <f t="shared" si="5"/>
        <v>65.809170710327777</v>
      </c>
      <c r="F107" s="19">
        <f t="shared" si="6"/>
        <v>4075.6313290977978</v>
      </c>
      <c r="G107" s="24">
        <f t="shared" si="7"/>
        <v>3835.4554949881785</v>
      </c>
      <c r="H107" s="24"/>
    </row>
    <row r="108" spans="2:8" x14ac:dyDescent="0.35">
      <c r="B108" s="19">
        <v>117.21289444939383</v>
      </c>
      <c r="C108" s="19">
        <v>129.21289444939384</v>
      </c>
      <c r="D108" s="19">
        <f t="shared" si="4"/>
        <v>16.45293925636247</v>
      </c>
      <c r="E108" s="19">
        <f t="shared" si="5"/>
        <v>13.331055599852789</v>
      </c>
      <c r="F108" s="19">
        <f t="shared" si="6"/>
        <v>219.33504800756867</v>
      </c>
      <c r="G108" s="24">
        <f t="shared" si="7"/>
        <v>270.69921017355324</v>
      </c>
      <c r="H108" s="24"/>
    </row>
    <row r="109" spans="2:8" x14ac:dyDescent="0.35">
      <c r="B109" s="19">
        <v>92.441423466304528</v>
      </c>
      <c r="C109" s="19">
        <v>103.44142346630453</v>
      </c>
      <c r="D109" s="19">
        <f t="shared" si="4"/>
        <v>-8.3185317267268317</v>
      </c>
      <c r="E109" s="19">
        <f t="shared" si="5"/>
        <v>-12.440415383236527</v>
      </c>
      <c r="F109" s="19">
        <f t="shared" si="6"/>
        <v>103.48599005911359</v>
      </c>
      <c r="G109" s="24">
        <f t="shared" si="7"/>
        <v>69.197970088560879</v>
      </c>
      <c r="H109" s="24"/>
    </row>
    <row r="110" spans="2:8" x14ac:dyDescent="0.35">
      <c r="B110" s="19">
        <v>127.14710312976599</v>
      </c>
      <c r="C110" s="19">
        <v>144.14710312976598</v>
      </c>
      <c r="D110" s="19">
        <f t="shared" si="4"/>
        <v>26.387147936734635</v>
      </c>
      <c r="E110" s="19">
        <f t="shared" si="5"/>
        <v>28.265264280224926</v>
      </c>
      <c r="F110" s="19">
        <f t="shared" si="6"/>
        <v>745.8397100331963</v>
      </c>
      <c r="G110" s="24">
        <f t="shared" si="7"/>
        <v>696.28157623511891</v>
      </c>
      <c r="H110" s="24"/>
    </row>
    <row r="111" spans="2:8" x14ac:dyDescent="0.35">
      <c r="B111" s="19">
        <v>44.290484522194703</v>
      </c>
      <c r="C111" s="19">
        <v>58.290484522194703</v>
      </c>
      <c r="D111" s="19">
        <f t="shared" si="4"/>
        <v>-56.469470670836657</v>
      </c>
      <c r="E111" s="19">
        <f t="shared" si="5"/>
        <v>-57.591354327346352</v>
      </c>
      <c r="F111" s="19">
        <f t="shared" si="6"/>
        <v>3252.1532940818465</v>
      </c>
      <c r="G111" s="24">
        <f t="shared" si="7"/>
        <v>3188.8011178444813</v>
      </c>
      <c r="H111" s="24"/>
    </row>
    <row r="112" spans="2:8" x14ac:dyDescent="0.35">
      <c r="B112" s="19">
        <v>96.155668243208169</v>
      </c>
      <c r="C112" s="19">
        <v>108.15566824320817</v>
      </c>
      <c r="D112" s="19">
        <f t="shared" si="4"/>
        <v>-4.6042869498231909</v>
      </c>
      <c r="E112" s="19">
        <f t="shared" si="5"/>
        <v>-7.7261706063328859</v>
      </c>
      <c r="F112" s="19">
        <f t="shared" si="6"/>
        <v>35.573506494846036</v>
      </c>
      <c r="G112" s="24">
        <f t="shared" si="7"/>
        <v>21.199458316312143</v>
      </c>
      <c r="H112" s="24"/>
    </row>
    <row r="113" spans="2:8" x14ac:dyDescent="0.35">
      <c r="B113" s="19">
        <v>109.21093769865001</v>
      </c>
      <c r="C113" s="19">
        <v>122.21093769865001</v>
      </c>
      <c r="D113" s="19">
        <f t="shared" si="4"/>
        <v>8.4509825056186543</v>
      </c>
      <c r="E113" s="19">
        <f t="shared" si="5"/>
        <v>6.3290988491089593</v>
      </c>
      <c r="F113" s="19">
        <f t="shared" si="6"/>
        <v>53.487103650150971</v>
      </c>
      <c r="G113" s="24">
        <f t="shared" si="7"/>
        <v>71.419105310272542</v>
      </c>
      <c r="H113" s="24"/>
    </row>
    <row r="114" spans="2:8" x14ac:dyDescent="0.35">
      <c r="B114" s="19">
        <v>96.032063414528537</v>
      </c>
      <c r="C114" s="19">
        <v>111.03206341452854</v>
      </c>
      <c r="D114" s="19">
        <f t="shared" si="4"/>
        <v>-4.7278917785028227</v>
      </c>
      <c r="E114" s="19">
        <f t="shared" si="5"/>
        <v>-4.8497754350125177</v>
      </c>
      <c r="F114" s="19">
        <f t="shared" si="6"/>
        <v>22.929213406780633</v>
      </c>
      <c r="G114" s="24">
        <f t="shared" si="7"/>
        <v>22.352960669234584</v>
      </c>
      <c r="H114" s="24"/>
    </row>
    <row r="115" spans="2:8" x14ac:dyDescent="0.35">
      <c r="B115" s="19">
        <v>79.201184128712526</v>
      </c>
      <c r="C115" s="19">
        <v>93.201184128712526</v>
      </c>
      <c r="D115" s="19">
        <f t="shared" si="4"/>
        <v>-21.558771064318833</v>
      </c>
      <c r="E115" s="19">
        <f t="shared" si="5"/>
        <v>-22.680654720828528</v>
      </c>
      <c r="F115" s="19">
        <f t="shared" si="6"/>
        <v>488.9670427152044</v>
      </c>
      <c r="G115" s="24">
        <f t="shared" si="7"/>
        <v>464.780609803711</v>
      </c>
      <c r="H115" s="24"/>
    </row>
    <row r="116" spans="2:8" x14ac:dyDescent="0.35">
      <c r="B116" s="19">
        <v>96.218609928082699</v>
      </c>
      <c r="C116" s="19">
        <v>113.2186099280827</v>
      </c>
      <c r="D116" s="19">
        <f t="shared" si="4"/>
        <v>-4.5413452649486601</v>
      </c>
      <c r="E116" s="19">
        <f t="shared" si="5"/>
        <v>-2.6632289214583551</v>
      </c>
      <c r="F116" s="19">
        <f t="shared" si="6"/>
        <v>12.094642051939228</v>
      </c>
      <c r="G116" s="24">
        <f t="shared" si="7"/>
        <v>20.623816815471617</v>
      </c>
      <c r="H116" s="24"/>
    </row>
    <row r="117" spans="2:8" x14ac:dyDescent="0.35">
      <c r="B117" s="19">
        <v>66.08265472006056</v>
      </c>
      <c r="C117" s="19">
        <v>82.08265472006056</v>
      </c>
      <c r="D117" s="19">
        <f t="shared" si="4"/>
        <v>-34.677300472970799</v>
      </c>
      <c r="E117" s="19">
        <f t="shared" si="5"/>
        <v>-33.799184129480494</v>
      </c>
      <c r="F117" s="19">
        <f t="shared" si="6"/>
        <v>1172.0644637992611</v>
      </c>
      <c r="G117" s="24">
        <f t="shared" si="7"/>
        <v>1202.5151680927008</v>
      </c>
      <c r="H117" s="24"/>
    </row>
    <row r="118" spans="2:8" x14ac:dyDescent="0.35">
      <c r="B118" s="19">
        <v>105.20606786419113</v>
      </c>
      <c r="C118" s="19">
        <v>125.20606786419113</v>
      </c>
      <c r="D118" s="19">
        <f t="shared" si="4"/>
        <v>4.4461126711597672</v>
      </c>
      <c r="E118" s="19">
        <f t="shared" si="5"/>
        <v>9.3242290146500721</v>
      </c>
      <c r="F118" s="19">
        <f t="shared" si="6"/>
        <v>41.456572770831237</v>
      </c>
      <c r="G118" s="24">
        <f t="shared" si="7"/>
        <v>19.767917884647439</v>
      </c>
      <c r="H118" s="24"/>
    </row>
    <row r="119" spans="2:8" x14ac:dyDescent="0.35">
      <c r="B119" s="19">
        <v>275.0966437063995</v>
      </c>
      <c r="C119" s="19">
        <v>295.0966437063995</v>
      </c>
      <c r="D119" s="19">
        <f t="shared" si="4"/>
        <v>174.33668851336813</v>
      </c>
      <c r="E119" s="19">
        <f t="shared" si="5"/>
        <v>179.21480485685845</v>
      </c>
      <c r="F119" s="19">
        <f t="shared" si="6"/>
        <v>31243.715611314186</v>
      </c>
      <c r="G119" s="24">
        <f t="shared" si="7"/>
        <v>30393.280961807144</v>
      </c>
      <c r="H119" s="24"/>
    </row>
    <row r="120" spans="2:8" x14ac:dyDescent="0.35">
      <c r="B120" s="19">
        <v>68.353638623700476</v>
      </c>
      <c r="C120" s="19">
        <v>83.353638623700476</v>
      </c>
      <c r="D120" s="19">
        <f t="shared" si="4"/>
        <v>-32.406316569330883</v>
      </c>
      <c r="E120" s="19">
        <f t="shared" si="5"/>
        <v>-32.528200225840578</v>
      </c>
      <c r="F120" s="19">
        <f t="shared" si="6"/>
        <v>1054.1191539491701</v>
      </c>
      <c r="G120" s="24">
        <f t="shared" si="7"/>
        <v>1050.1693535916893</v>
      </c>
      <c r="H120" s="24"/>
    </row>
    <row r="121" spans="2:8" x14ac:dyDescent="0.35">
      <c r="B121" s="19">
        <v>117.54559186244219</v>
      </c>
      <c r="C121" s="19">
        <v>131.54559186244219</v>
      </c>
      <c r="D121" s="19">
        <f t="shared" si="4"/>
        <v>16.785636669410835</v>
      </c>
      <c r="E121" s="19">
        <f t="shared" si="5"/>
        <v>15.66375301290114</v>
      </c>
      <c r="F121" s="19">
        <f t="shared" si="6"/>
        <v>262.92606695394778</v>
      </c>
      <c r="G121" s="24">
        <f t="shared" si="7"/>
        <v>281.75759839746968</v>
      </c>
      <c r="H121" s="24"/>
    </row>
    <row r="122" spans="2:8" x14ac:dyDescent="0.35">
      <c r="B122" s="19">
        <v>210.86057886555824</v>
      </c>
      <c r="C122" s="19">
        <v>225.86057886555824</v>
      </c>
      <c r="D122" s="19">
        <f t="shared" si="4"/>
        <v>110.10062367252688</v>
      </c>
      <c r="E122" s="19">
        <f t="shared" si="5"/>
        <v>109.97874001601718</v>
      </c>
      <c r="F122" s="19">
        <f t="shared" si="6"/>
        <v>12108.727866482181</v>
      </c>
      <c r="G122" s="24">
        <f t="shared" si="7"/>
        <v>12122.147333079387</v>
      </c>
      <c r="H122" s="24"/>
    </row>
    <row r="123" spans="2:8" x14ac:dyDescent="0.35">
      <c r="B123" s="19">
        <v>5.1364672976401984</v>
      </c>
      <c r="C123" s="19">
        <v>22.136467297640198</v>
      </c>
      <c r="D123" s="19">
        <f t="shared" si="4"/>
        <v>-95.623487895391165</v>
      </c>
      <c r="E123" s="19">
        <f t="shared" si="5"/>
        <v>-93.74537155190086</v>
      </c>
      <c r="F123" s="19">
        <f t="shared" si="6"/>
        <v>8964.2594018421387</v>
      </c>
      <c r="G123" s="24">
        <f t="shared" si="7"/>
        <v>9143.85143728002</v>
      </c>
      <c r="H123" s="24"/>
    </row>
    <row r="124" spans="2:8" x14ac:dyDescent="0.35">
      <c r="B124" s="19">
        <v>101.04857368907669</v>
      </c>
      <c r="C124" s="19">
        <v>113.04857368907669</v>
      </c>
      <c r="D124" s="19">
        <f t="shared" si="4"/>
        <v>0.28861849604533063</v>
      </c>
      <c r="E124" s="19">
        <f t="shared" si="5"/>
        <v>-2.8332651604643644</v>
      </c>
      <c r="F124" s="19">
        <f t="shared" si="6"/>
        <v>-0.81773272951085718</v>
      </c>
      <c r="G124" s="24">
        <f t="shared" si="7"/>
        <v>8.3300636259468527E-2</v>
      </c>
      <c r="H124" s="24"/>
    </row>
    <row r="125" spans="2:8" x14ac:dyDescent="0.35">
      <c r="B125" s="19">
        <v>145.89985313469006</v>
      </c>
      <c r="C125" s="19">
        <v>163.89985313469006</v>
      </c>
      <c r="D125" s="19">
        <f t="shared" si="4"/>
        <v>45.139897941658703</v>
      </c>
      <c r="E125" s="19">
        <f t="shared" si="5"/>
        <v>48.018014285149007</v>
      </c>
      <c r="F125" s="19">
        <f t="shared" si="6"/>
        <v>2167.5282641927361</v>
      </c>
      <c r="G125" s="24">
        <f t="shared" si="7"/>
        <v>2037.6103861833635</v>
      </c>
      <c r="H125" s="24"/>
    </row>
    <row r="126" spans="2:8" x14ac:dyDescent="0.35">
      <c r="B126" s="19">
        <v>64.518413588032104</v>
      </c>
      <c r="C126" s="19">
        <v>78.518413588032104</v>
      </c>
      <c r="D126" s="19">
        <f t="shared" si="4"/>
        <v>-36.241541604999256</v>
      </c>
      <c r="E126" s="19">
        <f t="shared" si="5"/>
        <v>-37.363425261508951</v>
      </c>
      <c r="F126" s="19">
        <f t="shared" si="6"/>
        <v>1354.1081311202568</v>
      </c>
      <c r="G126" s="24">
        <f t="shared" si="7"/>
        <v>1313.449337906892</v>
      </c>
      <c r="H126" s="24"/>
    </row>
    <row r="127" spans="2:8" x14ac:dyDescent="0.35">
      <c r="B127" s="19">
        <v>59.032054233797965</v>
      </c>
      <c r="C127" s="19">
        <v>74.032054233797965</v>
      </c>
      <c r="D127" s="19">
        <f t="shared" si="4"/>
        <v>-41.727900959233395</v>
      </c>
      <c r="E127" s="19">
        <f t="shared" si="5"/>
        <v>-41.84978461574309</v>
      </c>
      <c r="F127" s="19">
        <f t="shared" si="6"/>
        <v>1746.3036676109771</v>
      </c>
      <c r="G127" s="24">
        <f t="shared" si="7"/>
        <v>1741.2177184635914</v>
      </c>
      <c r="H127" s="24"/>
    </row>
    <row r="128" spans="2:8" x14ac:dyDescent="0.35">
      <c r="B128" s="19">
        <v>152.16953740196362</v>
      </c>
      <c r="C128" s="19">
        <v>165.16953740196362</v>
      </c>
      <c r="D128" s="19">
        <f t="shared" si="4"/>
        <v>51.409582208932264</v>
      </c>
      <c r="E128" s="19">
        <f t="shared" si="5"/>
        <v>49.287698552422569</v>
      </c>
      <c r="F128" s="19">
        <f t="shared" si="6"/>
        <v>2533.8599906198397</v>
      </c>
      <c r="G128" s="24">
        <f t="shared" si="7"/>
        <v>2642.9451428969646</v>
      </c>
      <c r="H128" s="24"/>
    </row>
    <row r="129" spans="2:8" x14ac:dyDescent="0.35">
      <c r="B129" s="19">
        <v>31.580846197069228</v>
      </c>
      <c r="C129" s="19">
        <v>42.580846197069228</v>
      </c>
      <c r="D129" s="19">
        <f t="shared" si="4"/>
        <v>-69.179108995962139</v>
      </c>
      <c r="E129" s="19">
        <f t="shared" si="5"/>
        <v>-73.30099265247182</v>
      </c>
      <c r="F129" s="19">
        <f t="shared" si="6"/>
        <v>5070.8973602175683</v>
      </c>
      <c r="G129" s="24">
        <f t="shared" si="7"/>
        <v>4785.7491214752099</v>
      </c>
      <c r="H129" s="24"/>
    </row>
    <row r="130" spans="2:8" x14ac:dyDescent="0.35">
      <c r="B130" s="19">
        <v>50.090012542556416</v>
      </c>
      <c r="C130" s="19">
        <v>64.090012542556423</v>
      </c>
      <c r="D130" s="19">
        <f t="shared" si="4"/>
        <v>-50.669942650474944</v>
      </c>
      <c r="E130" s="19">
        <f t="shared" si="5"/>
        <v>-51.791826306984632</v>
      </c>
      <c r="F130" s="19">
        <f t="shared" si="6"/>
        <v>2624.2888687382706</v>
      </c>
      <c r="G130" s="24">
        <f t="shared" si="7"/>
        <v>2567.4430882024199</v>
      </c>
      <c r="H130" s="24"/>
    </row>
    <row r="131" spans="2:8" x14ac:dyDescent="0.35">
      <c r="B131" s="19">
        <v>149.44914313639953</v>
      </c>
      <c r="C131" s="19">
        <v>165.44914313639953</v>
      </c>
      <c r="D131" s="19">
        <f t="shared" si="4"/>
        <v>48.689187943368168</v>
      </c>
      <c r="E131" s="19">
        <f t="shared" si="5"/>
        <v>49.567304286858473</v>
      </c>
      <c r="F131" s="19">
        <f t="shared" si="6"/>
        <v>2413.3917942689709</v>
      </c>
      <c r="G131" s="24">
        <f t="shared" si="7"/>
        <v>2370.6370225846281</v>
      </c>
      <c r="H131" s="24"/>
    </row>
    <row r="132" spans="2:8" x14ac:dyDescent="0.35">
      <c r="B132" s="19">
        <v>82.314487680689282</v>
      </c>
      <c r="C132" s="19">
        <v>98.314487680689282</v>
      </c>
      <c r="D132" s="19">
        <f t="shared" ref="D132:D195" si="8">B132-AVERAGE($B$3:$B$363)</f>
        <v>-18.445467512342077</v>
      </c>
      <c r="E132" s="19">
        <f t="shared" ref="E132:E195" si="9">C132-AVERAGE($C$3:$C$363)</f>
        <v>-17.567351168851772</v>
      </c>
      <c r="F132" s="19">
        <f t="shared" ref="F132:F195" si="10">D132*E132</f>
        <v>324.03800526295998</v>
      </c>
      <c r="G132" s="24">
        <f t="shared" ref="G132:G195" si="11">D132^2</f>
        <v>340.23527174886704</v>
      </c>
      <c r="H132" s="24"/>
    </row>
    <row r="133" spans="2:8" x14ac:dyDescent="0.35">
      <c r="B133" s="19">
        <v>217.82519041713775</v>
      </c>
      <c r="C133" s="19">
        <v>234.82519041713775</v>
      </c>
      <c r="D133" s="19">
        <f t="shared" si="8"/>
        <v>117.06523522410639</v>
      </c>
      <c r="E133" s="19">
        <f t="shared" si="9"/>
        <v>118.94335156759669</v>
      </c>
      <c r="F133" s="19">
        <f t="shared" si="10"/>
        <v>13924.131429604291</v>
      </c>
      <c r="G133" s="24">
        <f t="shared" si="11"/>
        <v>13704.269298075358</v>
      </c>
      <c r="H133" s="24"/>
    </row>
    <row r="134" spans="2:8" x14ac:dyDescent="0.35">
      <c r="B134" s="19">
        <v>37.946862531175874</v>
      </c>
      <c r="C134" s="19">
        <v>50.946862531175874</v>
      </c>
      <c r="D134" s="19">
        <f t="shared" si="8"/>
        <v>-62.813092661855485</v>
      </c>
      <c r="E134" s="19">
        <f t="shared" si="9"/>
        <v>-64.934976318365187</v>
      </c>
      <c r="F134" s="19">
        <f t="shared" si="10"/>
        <v>4078.7666844808641</v>
      </c>
      <c r="G134" s="24">
        <f t="shared" si="11"/>
        <v>3945.4846097468435</v>
      </c>
      <c r="H134" s="24"/>
    </row>
    <row r="135" spans="2:8" x14ac:dyDescent="0.35">
      <c r="B135" s="19">
        <v>56.917101166100856</v>
      </c>
      <c r="C135" s="19">
        <v>66.917101166100849</v>
      </c>
      <c r="D135" s="19">
        <f t="shared" si="8"/>
        <v>-43.842854026930503</v>
      </c>
      <c r="E135" s="19">
        <f t="shared" si="9"/>
        <v>-48.964737683440205</v>
      </c>
      <c r="F135" s="19">
        <f t="shared" si="10"/>
        <v>2146.753846722012</v>
      </c>
      <c r="G135" s="24">
        <f t="shared" si="11"/>
        <v>1922.1958492267363</v>
      </c>
      <c r="H135" s="24"/>
    </row>
    <row r="136" spans="2:8" x14ac:dyDescent="0.35">
      <c r="B136" s="19">
        <v>238.16436072777989</v>
      </c>
      <c r="C136" s="19">
        <v>255.16436072777989</v>
      </c>
      <c r="D136" s="19">
        <f t="shared" si="8"/>
        <v>137.40440553474855</v>
      </c>
      <c r="E136" s="19">
        <f t="shared" si="9"/>
        <v>139.28252187823884</v>
      </c>
      <c r="F136" s="19">
        <f t="shared" si="10"/>
        <v>19138.032120060016</v>
      </c>
      <c r="G136" s="24">
        <f t="shared" si="11"/>
        <v>18879.970660357638</v>
      </c>
      <c r="H136" s="24"/>
    </row>
    <row r="137" spans="2:8" x14ac:dyDescent="0.35">
      <c r="B137" s="19">
        <v>179.80131192642341</v>
      </c>
      <c r="C137" s="19">
        <v>190.80131192642341</v>
      </c>
      <c r="D137" s="19">
        <f t="shared" si="8"/>
        <v>79.04135673339205</v>
      </c>
      <c r="E137" s="19">
        <f t="shared" si="9"/>
        <v>74.919473076882355</v>
      </c>
      <c r="F137" s="19">
        <f t="shared" si="10"/>
        <v>5921.7367977476197</v>
      </c>
      <c r="G137" s="24">
        <f t="shared" si="11"/>
        <v>6247.5360742553403</v>
      </c>
      <c r="H137" s="24"/>
    </row>
    <row r="138" spans="2:8" x14ac:dyDescent="0.35">
      <c r="B138" s="19">
        <v>199.1782257139003</v>
      </c>
      <c r="C138" s="19">
        <v>218.1782257139003</v>
      </c>
      <c r="D138" s="19">
        <f t="shared" si="8"/>
        <v>98.418270520868944</v>
      </c>
      <c r="E138" s="19">
        <f t="shared" si="9"/>
        <v>102.29638686435925</v>
      </c>
      <c r="F138" s="19">
        <f t="shared" si="10"/>
        <v>10067.833475723974</v>
      </c>
      <c r="G138" s="24">
        <f t="shared" si="11"/>
        <v>9686.1559723189403</v>
      </c>
      <c r="H138" s="24"/>
    </row>
    <row r="139" spans="2:8" x14ac:dyDescent="0.35">
      <c r="B139" s="19">
        <v>117.9279518039999</v>
      </c>
      <c r="C139" s="19">
        <v>127.9279518039999</v>
      </c>
      <c r="D139" s="19">
        <f t="shared" si="8"/>
        <v>17.167996610968544</v>
      </c>
      <c r="E139" s="19">
        <f t="shared" si="9"/>
        <v>12.046112954458849</v>
      </c>
      <c r="F139" s="19">
        <f t="shared" si="10"/>
        <v>206.80762637749379</v>
      </c>
      <c r="G139" s="24">
        <f t="shared" si="11"/>
        <v>294.7401076342274</v>
      </c>
      <c r="H139" s="24"/>
    </row>
    <row r="140" spans="2:8" x14ac:dyDescent="0.35">
      <c r="B140" s="19">
        <v>61.295453649320265</v>
      </c>
      <c r="C140" s="19">
        <v>72.295453649320265</v>
      </c>
      <c r="D140" s="19">
        <f t="shared" si="8"/>
        <v>-39.464501543711094</v>
      </c>
      <c r="E140" s="19">
        <f t="shared" si="9"/>
        <v>-43.586385200220789</v>
      </c>
      <c r="F140" s="19">
        <f t="shared" si="10"/>
        <v>1720.1149660188996</v>
      </c>
      <c r="G140" s="24">
        <f t="shared" si="11"/>
        <v>1557.4468820935754</v>
      </c>
      <c r="H140" s="24"/>
    </row>
    <row r="141" spans="2:8" x14ac:dyDescent="0.35">
      <c r="B141" s="19">
        <v>119.91088697094503</v>
      </c>
      <c r="C141" s="19">
        <v>129.91088697094503</v>
      </c>
      <c r="D141" s="19">
        <f t="shared" si="8"/>
        <v>19.150931777913669</v>
      </c>
      <c r="E141" s="19">
        <f t="shared" si="9"/>
        <v>14.029048121403974</v>
      </c>
      <c r="F141" s="19">
        <f t="shared" si="10"/>
        <v>268.66934348207542</v>
      </c>
      <c r="G141" s="24">
        <f t="shared" si="11"/>
        <v>366.75818796230362</v>
      </c>
      <c r="H141" s="24"/>
    </row>
    <row r="142" spans="2:8" x14ac:dyDescent="0.35">
      <c r="B142" s="19">
        <v>28.86026299745841</v>
      </c>
      <c r="C142" s="19">
        <v>39.860262997458406</v>
      </c>
      <c r="D142" s="19">
        <f t="shared" si="8"/>
        <v>-71.899692195572953</v>
      </c>
      <c r="E142" s="19">
        <f t="shared" si="9"/>
        <v>-76.021575852082648</v>
      </c>
      <c r="F142" s="19">
        <f t="shared" si="10"/>
        <v>5465.9279039871444</v>
      </c>
      <c r="G142" s="24">
        <f t="shared" si="11"/>
        <v>5169.565737818134</v>
      </c>
      <c r="H142" s="24"/>
    </row>
    <row r="143" spans="2:8" x14ac:dyDescent="0.35">
      <c r="B143" s="19">
        <v>205.68709789663092</v>
      </c>
      <c r="C143" s="19">
        <v>217.68709789663092</v>
      </c>
      <c r="D143" s="19">
        <f t="shared" si="8"/>
        <v>104.92714270359956</v>
      </c>
      <c r="E143" s="19">
        <f t="shared" si="9"/>
        <v>101.80525904708986</v>
      </c>
      <c r="F143" s="19">
        <f t="shared" si="10"/>
        <v>10682.134944010917</v>
      </c>
      <c r="G143" s="24">
        <f t="shared" si="11"/>
        <v>11009.705275941546</v>
      </c>
      <c r="H143" s="24"/>
    </row>
    <row r="144" spans="2:8" x14ac:dyDescent="0.35">
      <c r="B144" s="19">
        <v>121.31117254798571</v>
      </c>
      <c r="C144" s="19">
        <v>132.31117254798571</v>
      </c>
      <c r="D144" s="19">
        <f t="shared" si="8"/>
        <v>20.551217354954346</v>
      </c>
      <c r="E144" s="19">
        <f t="shared" si="9"/>
        <v>16.429333698444651</v>
      </c>
      <c r="F144" s="19">
        <f t="shared" si="10"/>
        <v>337.64280783381201</v>
      </c>
      <c r="G144" s="24">
        <f t="shared" si="11"/>
        <v>422.35253477057671</v>
      </c>
      <c r="H144" s="24"/>
    </row>
    <row r="145" spans="2:8" x14ac:dyDescent="0.35">
      <c r="B145" s="19">
        <v>28.553383344567351</v>
      </c>
      <c r="C145" s="19">
        <v>46.553383344567351</v>
      </c>
      <c r="D145" s="19">
        <f t="shared" si="8"/>
        <v>-72.206571848464009</v>
      </c>
      <c r="E145" s="19">
        <f t="shared" si="9"/>
        <v>-69.328455504973704</v>
      </c>
      <c r="F145" s="19">
        <f t="shared" si="10"/>
        <v>5005.9701035629241</v>
      </c>
      <c r="G145" s="24">
        <f t="shared" si="11"/>
        <v>5213.7890181073953</v>
      </c>
      <c r="H145" s="24"/>
    </row>
    <row r="146" spans="2:8" x14ac:dyDescent="0.35">
      <c r="B146" s="19">
        <v>38.675359742762161</v>
      </c>
      <c r="C146" s="19">
        <v>52.675359742762161</v>
      </c>
      <c r="D146" s="19">
        <f t="shared" si="8"/>
        <v>-62.084595450269198</v>
      </c>
      <c r="E146" s="19">
        <f t="shared" si="9"/>
        <v>-63.206479106778893</v>
      </c>
      <c r="F146" s="19">
        <f t="shared" si="10"/>
        <v>3924.1486851802601</v>
      </c>
      <c r="G146" s="24">
        <f t="shared" si="11"/>
        <v>3854.4969922235869</v>
      </c>
      <c r="H146" s="24"/>
    </row>
    <row r="147" spans="2:8" x14ac:dyDescent="0.35">
      <c r="B147" s="19">
        <v>90.343179816156322</v>
      </c>
      <c r="C147" s="19">
        <v>105.34317981615632</v>
      </c>
      <c r="D147" s="19">
        <f t="shared" si="8"/>
        <v>-10.416775376875037</v>
      </c>
      <c r="E147" s="19">
        <f t="shared" si="9"/>
        <v>-10.538659033384732</v>
      </c>
      <c r="F147" s="19">
        <f t="shared" si="10"/>
        <v>109.77884392424376</v>
      </c>
      <c r="G147" s="24">
        <f t="shared" si="11"/>
        <v>108.50920925227007</v>
      </c>
      <c r="H147" s="24"/>
    </row>
    <row r="148" spans="2:8" x14ac:dyDescent="0.35">
      <c r="B148" s="19">
        <v>113.56955055706314</v>
      </c>
      <c r="C148" s="19">
        <v>130.56955055706314</v>
      </c>
      <c r="D148" s="19">
        <f t="shared" si="8"/>
        <v>12.809595364031779</v>
      </c>
      <c r="E148" s="19">
        <f t="shared" si="9"/>
        <v>14.687711707522084</v>
      </c>
      <c r="F148" s="19">
        <f t="shared" si="10"/>
        <v>188.14364379691017</v>
      </c>
      <c r="G148" s="24">
        <f t="shared" si="11"/>
        <v>164.08573339022445</v>
      </c>
      <c r="H148" s="24"/>
    </row>
    <row r="149" spans="2:8" x14ac:dyDescent="0.35">
      <c r="B149" s="19">
        <v>97.056448825175849</v>
      </c>
      <c r="C149" s="19">
        <v>112.05644882517585</v>
      </c>
      <c r="D149" s="19">
        <f t="shared" si="8"/>
        <v>-3.7035063678555105</v>
      </c>
      <c r="E149" s="19">
        <f t="shared" si="9"/>
        <v>-3.8253900243652055</v>
      </c>
      <c r="F149" s="19">
        <f t="shared" si="10"/>
        <v>14.167356314767485</v>
      </c>
      <c r="G149" s="24">
        <f t="shared" si="11"/>
        <v>13.715959416746315</v>
      </c>
      <c r="H149" s="24"/>
    </row>
    <row r="150" spans="2:8" x14ac:dyDescent="0.35">
      <c r="B150" s="19">
        <v>130.74538626617127</v>
      </c>
      <c r="C150" s="19">
        <v>142.74538626617127</v>
      </c>
      <c r="D150" s="19">
        <f t="shared" si="8"/>
        <v>29.985431073139907</v>
      </c>
      <c r="E150" s="19">
        <f t="shared" si="9"/>
        <v>26.863547416630212</v>
      </c>
      <c r="F150" s="19">
        <f t="shared" si="10"/>
        <v>805.51504944139083</v>
      </c>
      <c r="G150" s="24">
        <f t="shared" si="11"/>
        <v>899.12607664202426</v>
      </c>
      <c r="H150" s="24"/>
    </row>
    <row r="151" spans="2:8" x14ac:dyDescent="0.35">
      <c r="B151" s="19">
        <v>1.9316172316113378</v>
      </c>
      <c r="C151" s="19">
        <v>21.931617231611337</v>
      </c>
      <c r="D151" s="19">
        <f t="shared" si="8"/>
        <v>-98.828337961420019</v>
      </c>
      <c r="E151" s="19">
        <f t="shared" si="9"/>
        <v>-93.950221617929714</v>
      </c>
      <c r="F151" s="19">
        <f t="shared" si="10"/>
        <v>9284.9442536070674</v>
      </c>
      <c r="G151" s="24">
        <f t="shared" si="11"/>
        <v>9767.0403842166525</v>
      </c>
      <c r="H151" s="24"/>
    </row>
    <row r="152" spans="2:8" x14ac:dyDescent="0.35">
      <c r="B152" s="19">
        <v>70.427562461252393</v>
      </c>
      <c r="C152" s="19">
        <v>85.427562461252393</v>
      </c>
      <c r="D152" s="19">
        <f t="shared" si="8"/>
        <v>-30.332392731778967</v>
      </c>
      <c r="E152" s="19">
        <f t="shared" si="9"/>
        <v>-30.454276388288662</v>
      </c>
      <c r="F152" s="19">
        <f t="shared" si="10"/>
        <v>923.75107177171481</v>
      </c>
      <c r="G152" s="24">
        <f t="shared" si="11"/>
        <v>920.05404883487745</v>
      </c>
      <c r="H152" s="24"/>
    </row>
    <row r="153" spans="2:8" x14ac:dyDescent="0.35">
      <c r="B153" s="19">
        <v>128.45646117039843</v>
      </c>
      <c r="C153" s="19">
        <v>138.45646117039843</v>
      </c>
      <c r="D153" s="19">
        <f t="shared" si="8"/>
        <v>27.696505977367067</v>
      </c>
      <c r="E153" s="19">
        <f t="shared" si="9"/>
        <v>22.574622320857372</v>
      </c>
      <c r="F153" s="19">
        <f t="shared" si="10"/>
        <v>625.23816204643026</v>
      </c>
      <c r="G153" s="24">
        <f t="shared" si="11"/>
        <v>767.09644335432972</v>
      </c>
      <c r="H153" s="24"/>
    </row>
    <row r="154" spans="2:8" x14ac:dyDescent="0.35">
      <c r="B154" s="19">
        <v>13.622731144822865</v>
      </c>
      <c r="C154" s="19">
        <v>31.622731144822865</v>
      </c>
      <c r="D154" s="19">
        <f t="shared" si="8"/>
        <v>-87.137224048208495</v>
      </c>
      <c r="E154" s="19">
        <f t="shared" si="9"/>
        <v>-84.25910770471819</v>
      </c>
      <c r="F154" s="19">
        <f t="shared" si="10"/>
        <v>7342.1047461681592</v>
      </c>
      <c r="G154" s="24">
        <f t="shared" si="11"/>
        <v>7592.8958148276852</v>
      </c>
      <c r="H154" s="24"/>
    </row>
    <row r="155" spans="2:8" x14ac:dyDescent="0.35">
      <c r="B155" s="19">
        <v>78.781445373676789</v>
      </c>
      <c r="C155" s="19">
        <v>98.781445373676789</v>
      </c>
      <c r="D155" s="19">
        <f t="shared" si="8"/>
        <v>-21.978509819354571</v>
      </c>
      <c r="E155" s="19">
        <f t="shared" si="9"/>
        <v>-17.100393475864266</v>
      </c>
      <c r="F155" s="19">
        <f t="shared" si="10"/>
        <v>375.84116592410959</v>
      </c>
      <c r="G155" s="24">
        <f t="shared" si="11"/>
        <v>483.05489387946528</v>
      </c>
      <c r="H155" s="24"/>
    </row>
    <row r="156" spans="2:8" x14ac:dyDescent="0.35">
      <c r="B156" s="19">
        <v>210.28059890811016</v>
      </c>
      <c r="C156" s="19">
        <v>229.28059890811016</v>
      </c>
      <c r="D156" s="19">
        <f t="shared" si="8"/>
        <v>109.5206437150788</v>
      </c>
      <c r="E156" s="19">
        <f t="shared" si="9"/>
        <v>113.39876005856911</v>
      </c>
      <c r="F156" s="19">
        <f t="shared" si="10"/>
        <v>12419.505198106257</v>
      </c>
      <c r="G156" s="24">
        <f t="shared" si="11"/>
        <v>11994.77139976523</v>
      </c>
      <c r="H156" s="24"/>
    </row>
    <row r="157" spans="2:8" x14ac:dyDescent="0.35">
      <c r="B157" s="19">
        <v>59.695335437423203</v>
      </c>
      <c r="C157" s="19">
        <v>72.695335437423211</v>
      </c>
      <c r="D157" s="19">
        <f t="shared" si="8"/>
        <v>-41.064619755608156</v>
      </c>
      <c r="E157" s="19">
        <f t="shared" si="9"/>
        <v>-43.186503412117844</v>
      </c>
      <c r="F157" s="19">
        <f t="shared" si="10"/>
        <v>1773.4373411928934</v>
      </c>
      <c r="G157" s="24">
        <f t="shared" si="11"/>
        <v>1686.3029956726837</v>
      </c>
      <c r="H157" s="24"/>
    </row>
    <row r="158" spans="2:8" x14ac:dyDescent="0.35">
      <c r="B158" s="19">
        <v>47.942831665022148</v>
      </c>
      <c r="C158" s="19">
        <v>59.942831665022148</v>
      </c>
      <c r="D158" s="19">
        <f t="shared" si="8"/>
        <v>-52.817123528009212</v>
      </c>
      <c r="E158" s="19">
        <f t="shared" si="9"/>
        <v>-55.939007184518907</v>
      </c>
      <c r="F158" s="19">
        <f t="shared" si="10"/>
        <v>2954.5374524989297</v>
      </c>
      <c r="G158" s="24">
        <f t="shared" si="11"/>
        <v>2789.6485377729841</v>
      </c>
      <c r="H158" s="24"/>
    </row>
    <row r="159" spans="2:8" x14ac:dyDescent="0.35">
      <c r="B159" s="19">
        <v>120.39477007552028</v>
      </c>
      <c r="C159" s="19">
        <v>137.39477007552028</v>
      </c>
      <c r="D159" s="19">
        <f t="shared" si="8"/>
        <v>19.634814882488925</v>
      </c>
      <c r="E159" s="19">
        <f t="shared" si="9"/>
        <v>21.51293122597923</v>
      </c>
      <c r="F159" s="19">
        <f t="shared" si="10"/>
        <v>422.40242220181773</v>
      </c>
      <c r="G159" s="24">
        <f t="shared" si="11"/>
        <v>385.52595546960856</v>
      </c>
      <c r="H159" s="24"/>
    </row>
    <row r="160" spans="2:8" x14ac:dyDescent="0.35">
      <c r="B160" s="19">
        <v>64.512057882143324</v>
      </c>
      <c r="C160" s="19">
        <v>83.512057882143324</v>
      </c>
      <c r="D160" s="19">
        <f t="shared" si="8"/>
        <v>-36.247897310888035</v>
      </c>
      <c r="E160" s="19">
        <f t="shared" si="9"/>
        <v>-32.36978096739773</v>
      </c>
      <c r="F160" s="19">
        <f t="shared" si="10"/>
        <v>1173.3364964821708</v>
      </c>
      <c r="G160" s="24">
        <f t="shared" si="11"/>
        <v>1313.9100594606841</v>
      </c>
      <c r="H160" s="24"/>
    </row>
    <row r="161" spans="2:8" x14ac:dyDescent="0.35">
      <c r="B161" s="19">
        <v>202.48642665873962</v>
      </c>
      <c r="C161" s="19">
        <v>220.48642665873962</v>
      </c>
      <c r="D161" s="19">
        <f t="shared" si="8"/>
        <v>101.72647146570826</v>
      </c>
      <c r="E161" s="19">
        <f t="shared" si="9"/>
        <v>104.60458780919856</v>
      </c>
      <c r="F161" s="19">
        <f t="shared" si="10"/>
        <v>10641.055616954611</v>
      </c>
      <c r="G161" s="24">
        <f t="shared" si="11"/>
        <v>10348.274996863556</v>
      </c>
      <c r="H161" s="24"/>
    </row>
    <row r="162" spans="2:8" x14ac:dyDescent="0.35">
      <c r="B162" s="19">
        <v>142.93103866068793</v>
      </c>
      <c r="C162" s="19">
        <v>156.93103866068793</v>
      </c>
      <c r="D162" s="19">
        <f t="shared" si="8"/>
        <v>42.171083467656572</v>
      </c>
      <c r="E162" s="19">
        <f t="shared" si="9"/>
        <v>41.049199811146877</v>
      </c>
      <c r="F162" s="19">
        <f t="shared" si="10"/>
        <v>1731.0892315163874</v>
      </c>
      <c r="G162" s="24">
        <f t="shared" si="11"/>
        <v>1778.4002808360574</v>
      </c>
      <c r="H162" s="24"/>
    </row>
    <row r="163" spans="2:8" x14ac:dyDescent="0.35">
      <c r="B163" s="19">
        <v>133.34375179646565</v>
      </c>
      <c r="C163" s="19">
        <v>147.34375179646565</v>
      </c>
      <c r="D163" s="19">
        <f t="shared" si="8"/>
        <v>32.583796603434294</v>
      </c>
      <c r="E163" s="19">
        <f t="shared" si="9"/>
        <v>31.461912946924599</v>
      </c>
      <c r="F163" s="19">
        <f t="shared" si="10"/>
        <v>1025.1485722175471</v>
      </c>
      <c r="G163" s="24">
        <f t="shared" si="11"/>
        <v>1061.7038010939762</v>
      </c>
      <c r="H163" s="24"/>
    </row>
    <row r="164" spans="2:8" x14ac:dyDescent="0.35">
      <c r="B164" s="19">
        <v>187.36396842094493</v>
      </c>
      <c r="C164" s="19">
        <v>204.36396842094493</v>
      </c>
      <c r="D164" s="19">
        <f t="shared" si="8"/>
        <v>86.604013227913569</v>
      </c>
      <c r="E164" s="19">
        <f t="shared" si="9"/>
        <v>88.482129571403874</v>
      </c>
      <c r="F164" s="19">
        <f t="shared" si="10"/>
        <v>7662.9075198358232</v>
      </c>
      <c r="G164" s="24">
        <f t="shared" si="11"/>
        <v>7500.2551071806283</v>
      </c>
      <c r="H164" s="24"/>
    </row>
    <row r="165" spans="2:8" x14ac:dyDescent="0.35">
      <c r="B165" s="19">
        <v>113.143612742797</v>
      </c>
      <c r="C165" s="19">
        <v>133.14361274279702</v>
      </c>
      <c r="D165" s="19">
        <f t="shared" si="8"/>
        <v>12.383657549765644</v>
      </c>
      <c r="E165" s="19">
        <f t="shared" si="9"/>
        <v>17.261773893255963</v>
      </c>
      <c r="F165" s="19">
        <f t="shared" si="10"/>
        <v>213.76389659556671</v>
      </c>
      <c r="G165" s="24">
        <f t="shared" si="11"/>
        <v>153.35497430986763</v>
      </c>
      <c r="H165" s="24"/>
    </row>
    <row r="166" spans="2:8" x14ac:dyDescent="0.35">
      <c r="B166" s="19">
        <v>44.418725860333794</v>
      </c>
      <c r="C166" s="19">
        <v>60.418725860333794</v>
      </c>
      <c r="D166" s="19">
        <f t="shared" si="8"/>
        <v>-56.341229332697566</v>
      </c>
      <c r="E166" s="19">
        <f t="shared" si="9"/>
        <v>-55.463112989207261</v>
      </c>
      <c r="F166" s="19">
        <f t="shared" si="10"/>
        <v>3124.8599684302435</v>
      </c>
      <c r="G166" s="24">
        <f t="shared" si="11"/>
        <v>3174.3341227196206</v>
      </c>
      <c r="H166" s="24"/>
    </row>
    <row r="167" spans="2:8" x14ac:dyDescent="0.35">
      <c r="B167" s="19">
        <v>82.38868247943617</v>
      </c>
      <c r="C167" s="19">
        <v>98.38868247943617</v>
      </c>
      <c r="D167" s="19">
        <f t="shared" si="8"/>
        <v>-18.371272713595189</v>
      </c>
      <c r="E167" s="19">
        <f t="shared" si="9"/>
        <v>-17.493156370104884</v>
      </c>
      <c r="F167" s="19">
        <f t="shared" si="10"/>
        <v>321.37154629676172</v>
      </c>
      <c r="G167" s="24">
        <f t="shared" si="11"/>
        <v>337.50366111728715</v>
      </c>
      <c r="H167" s="24"/>
    </row>
    <row r="168" spans="2:8" x14ac:dyDescent="0.35">
      <c r="B168" s="19">
        <v>129.85693553237425</v>
      </c>
      <c r="C168" s="19">
        <v>143.85693553237425</v>
      </c>
      <c r="D168" s="19">
        <f t="shared" si="8"/>
        <v>29.096980339342892</v>
      </c>
      <c r="E168" s="19">
        <f t="shared" si="9"/>
        <v>27.975096682833197</v>
      </c>
      <c r="F168" s="19">
        <f t="shared" si="10"/>
        <v>813.99083817161409</v>
      </c>
      <c r="G168" s="24">
        <f t="shared" si="11"/>
        <v>846.63426486810681</v>
      </c>
      <c r="H168" s="24"/>
    </row>
    <row r="169" spans="2:8" x14ac:dyDescent="0.35">
      <c r="B169" s="19">
        <v>107.36753773553225</v>
      </c>
      <c r="C169" s="19">
        <v>117.36753773553225</v>
      </c>
      <c r="D169" s="19">
        <f t="shared" si="8"/>
        <v>6.6075825425008929</v>
      </c>
      <c r="E169" s="19">
        <f t="shared" si="9"/>
        <v>1.4856988859911979</v>
      </c>
      <c r="F169" s="19">
        <f t="shared" si="10"/>
        <v>9.8168780224884635</v>
      </c>
      <c r="G169" s="24">
        <f t="shared" si="11"/>
        <v>43.660147055962568</v>
      </c>
      <c r="H169" s="24"/>
    </row>
    <row r="170" spans="2:8" x14ac:dyDescent="0.35">
      <c r="B170" s="19">
        <v>111.08130920499963</v>
      </c>
      <c r="C170" s="19">
        <v>128.08130920499963</v>
      </c>
      <c r="D170" s="19">
        <f t="shared" si="8"/>
        <v>10.321354011968268</v>
      </c>
      <c r="E170" s="19">
        <f t="shared" si="9"/>
        <v>12.199470355458573</v>
      </c>
      <c r="F170" s="19">
        <f t="shared" si="10"/>
        <v>125.91505229720029</v>
      </c>
      <c r="G170" s="24">
        <f t="shared" si="11"/>
        <v>106.53034864037346</v>
      </c>
      <c r="H170" s="24"/>
    </row>
    <row r="171" spans="2:8" x14ac:dyDescent="0.35">
      <c r="B171" s="19">
        <v>100.41169296966284</v>
      </c>
      <c r="C171" s="19">
        <v>119.41169296966284</v>
      </c>
      <c r="D171" s="19">
        <f t="shared" si="8"/>
        <v>-0.34826222336852197</v>
      </c>
      <c r="E171" s="19">
        <f t="shared" si="9"/>
        <v>3.529854120121783</v>
      </c>
      <c r="F171" s="19">
        <f t="shared" si="10"/>
        <v>-1.22931484404015</v>
      </c>
      <c r="G171" s="24">
        <f t="shared" si="11"/>
        <v>0.12128657622558629</v>
      </c>
      <c r="H171" s="24"/>
    </row>
    <row r="172" spans="2:8" x14ac:dyDescent="0.35">
      <c r="B172" s="19">
        <v>25.702402323842417</v>
      </c>
      <c r="C172" s="19">
        <v>38.702402323842421</v>
      </c>
      <c r="D172" s="19">
        <f t="shared" si="8"/>
        <v>-75.057552869188939</v>
      </c>
      <c r="E172" s="19">
        <f t="shared" si="9"/>
        <v>-77.179436525698634</v>
      </c>
      <c r="F172" s="19">
        <f t="shared" si="10"/>
        <v>5792.8996374418375</v>
      </c>
      <c r="G172" s="24">
        <f t="shared" si="11"/>
        <v>5633.6362427110926</v>
      </c>
      <c r="H172" s="24"/>
    </row>
    <row r="173" spans="2:8" x14ac:dyDescent="0.35">
      <c r="B173" s="19">
        <v>187.91627731878231</v>
      </c>
      <c r="C173" s="19">
        <v>206.91627731878231</v>
      </c>
      <c r="D173" s="19">
        <f t="shared" si="8"/>
        <v>87.156322125750947</v>
      </c>
      <c r="E173" s="19">
        <f t="shared" si="9"/>
        <v>91.034438469241252</v>
      </c>
      <c r="F173" s="19">
        <f t="shared" si="10"/>
        <v>7934.2268437620442</v>
      </c>
      <c r="G173" s="24">
        <f t="shared" si="11"/>
        <v>7596.2244864876639</v>
      </c>
      <c r="H173" s="24"/>
    </row>
    <row r="174" spans="2:8" x14ac:dyDescent="0.35">
      <c r="B174" s="19">
        <v>137.75768463941785</v>
      </c>
      <c r="C174" s="19">
        <v>156.75768463941785</v>
      </c>
      <c r="D174" s="19">
        <f t="shared" si="8"/>
        <v>36.997729446386487</v>
      </c>
      <c r="E174" s="19">
        <f t="shared" si="9"/>
        <v>40.875845789876792</v>
      </c>
      <c r="F174" s="19">
        <f t="shared" si="10"/>
        <v>1512.3134834260777</v>
      </c>
      <c r="G174" s="24">
        <f t="shared" si="11"/>
        <v>1368.8319841880136</v>
      </c>
      <c r="H174" s="24"/>
    </row>
    <row r="175" spans="2:8" x14ac:dyDescent="0.35">
      <c r="B175" s="19">
        <v>119.73208564249116</v>
      </c>
      <c r="C175" s="19">
        <v>137.73208564249114</v>
      </c>
      <c r="D175" s="19">
        <f t="shared" si="8"/>
        <v>18.972130449459797</v>
      </c>
      <c r="E175" s="19">
        <f t="shared" si="9"/>
        <v>21.850246792950088</v>
      </c>
      <c r="F175" s="19">
        <f t="shared" si="10"/>
        <v>414.54573250873966</v>
      </c>
      <c r="G175" s="24">
        <f t="shared" si="11"/>
        <v>359.94173379131962</v>
      </c>
      <c r="H175" s="24"/>
    </row>
    <row r="176" spans="2:8" x14ac:dyDescent="0.35">
      <c r="B176" s="19">
        <v>81.317230797171973</v>
      </c>
      <c r="C176" s="19">
        <v>92.317230797171973</v>
      </c>
      <c r="D176" s="19">
        <f t="shared" si="8"/>
        <v>-19.442724395859386</v>
      </c>
      <c r="E176" s="19">
        <f t="shared" si="9"/>
        <v>-23.564608052369081</v>
      </c>
      <c r="F176" s="19">
        <f t="shared" si="10"/>
        <v>458.16017985866085</v>
      </c>
      <c r="G176" s="24">
        <f t="shared" si="11"/>
        <v>378.01953193334572</v>
      </c>
      <c r="H176" s="24"/>
    </row>
    <row r="177" spans="2:8" x14ac:dyDescent="0.35">
      <c r="B177" s="19">
        <v>86.659871552514659</v>
      </c>
      <c r="C177" s="19">
        <v>105.65987155251466</v>
      </c>
      <c r="D177" s="19">
        <f t="shared" si="8"/>
        <v>-14.100083640516701</v>
      </c>
      <c r="E177" s="19">
        <f t="shared" si="9"/>
        <v>-10.221967297026396</v>
      </c>
      <c r="F177" s="19">
        <f t="shared" si="10"/>
        <v>144.1305938586986</v>
      </c>
      <c r="G177" s="24">
        <f t="shared" si="11"/>
        <v>198.81235866956669</v>
      </c>
      <c r="H177" s="24"/>
    </row>
    <row r="178" spans="2:8" x14ac:dyDescent="0.35">
      <c r="B178" s="19">
        <v>115.42140930059047</v>
      </c>
      <c r="C178" s="19">
        <v>126.42140930059047</v>
      </c>
      <c r="D178" s="19">
        <f t="shared" si="8"/>
        <v>14.661454107559109</v>
      </c>
      <c r="E178" s="19">
        <f t="shared" si="9"/>
        <v>10.539570451049414</v>
      </c>
      <c r="F178" s="19">
        <f t="shared" si="10"/>
        <v>154.52542848144705</v>
      </c>
      <c r="G178" s="24">
        <f t="shared" si="11"/>
        <v>214.95823654806188</v>
      </c>
      <c r="H178" s="24"/>
    </row>
    <row r="179" spans="2:8" x14ac:dyDescent="0.35">
      <c r="B179" s="19">
        <v>157.53060654971688</v>
      </c>
      <c r="C179" s="19">
        <v>170.53060654971688</v>
      </c>
      <c r="D179" s="19">
        <f t="shared" si="8"/>
        <v>56.770651356685519</v>
      </c>
      <c r="E179" s="19">
        <f t="shared" si="9"/>
        <v>54.648767700175824</v>
      </c>
      <c r="F179" s="19">
        <f t="shared" si="10"/>
        <v>3102.4461381791784</v>
      </c>
      <c r="G179" s="24">
        <f t="shared" si="11"/>
        <v>3222.9068554623395</v>
      </c>
      <c r="H179" s="24"/>
    </row>
    <row r="180" spans="2:8" x14ac:dyDescent="0.35">
      <c r="B180" s="19">
        <v>176.38806483248106</v>
      </c>
      <c r="C180" s="19">
        <v>194.38806483248106</v>
      </c>
      <c r="D180" s="19">
        <f t="shared" si="8"/>
        <v>75.628109639449704</v>
      </c>
      <c r="E180" s="19">
        <f t="shared" si="9"/>
        <v>78.506225982940009</v>
      </c>
      <c r="F180" s="19">
        <f t="shared" si="10"/>
        <v>5937.2774660172017</v>
      </c>
      <c r="G180" s="24">
        <f t="shared" si="11"/>
        <v>5719.610967636625</v>
      </c>
      <c r="H180" s="24"/>
    </row>
    <row r="181" spans="2:8" x14ac:dyDescent="0.35">
      <c r="B181" s="19">
        <v>76.238772067487787</v>
      </c>
      <c r="C181" s="19">
        <v>87.238772067487787</v>
      </c>
      <c r="D181" s="19">
        <f t="shared" si="8"/>
        <v>-24.521183125543573</v>
      </c>
      <c r="E181" s="19">
        <f t="shared" si="9"/>
        <v>-28.643066782053268</v>
      </c>
      <c r="F181" s="19">
        <f t="shared" si="10"/>
        <v>702.36188583990224</v>
      </c>
      <c r="G181" s="24">
        <f t="shared" si="11"/>
        <v>601.28842187644284</v>
      </c>
      <c r="H181" s="24"/>
    </row>
    <row r="182" spans="2:8" x14ac:dyDescent="0.35">
      <c r="B182" s="19">
        <v>258.73451137326504</v>
      </c>
      <c r="C182" s="19">
        <v>275.73451137326504</v>
      </c>
      <c r="D182" s="19">
        <f t="shared" si="8"/>
        <v>157.97455618023366</v>
      </c>
      <c r="E182" s="19">
        <f t="shared" si="9"/>
        <v>159.85267252372398</v>
      </c>
      <c r="F182" s="19">
        <f t="shared" si="10"/>
        <v>25252.654996159526</v>
      </c>
      <c r="G182" s="24">
        <f t="shared" si="11"/>
        <v>24955.960400341803</v>
      </c>
      <c r="H182" s="24"/>
    </row>
    <row r="183" spans="2:8" x14ac:dyDescent="0.35">
      <c r="B183" s="19">
        <v>5.8234037559152974</v>
      </c>
      <c r="C183" s="19">
        <v>15.823403755915297</v>
      </c>
      <c r="D183" s="19">
        <f t="shared" si="8"/>
        <v>-94.936551437116066</v>
      </c>
      <c r="E183" s="19">
        <f t="shared" si="9"/>
        <v>-100.05843509362576</v>
      </c>
      <c r="F183" s="19">
        <f t="shared" si="10"/>
        <v>9499.2027699833416</v>
      </c>
      <c r="G183" s="24">
        <f t="shared" si="11"/>
        <v>9012.9487987721841</v>
      </c>
      <c r="H183" s="24"/>
    </row>
    <row r="184" spans="2:8" x14ac:dyDescent="0.35">
      <c r="B184" s="19">
        <v>14.279132503163181</v>
      </c>
      <c r="C184" s="19">
        <v>32.279132503163183</v>
      </c>
      <c r="D184" s="19">
        <f t="shared" si="8"/>
        <v>-86.480822689868177</v>
      </c>
      <c r="E184" s="19">
        <f t="shared" si="9"/>
        <v>-83.602706346377872</v>
      </c>
      <c r="F184" s="19">
        <f t="shared" si="10"/>
        <v>7230.0308239342221</v>
      </c>
      <c r="G184" s="24">
        <f t="shared" si="11"/>
        <v>7478.9326931164187</v>
      </c>
      <c r="H184" s="24"/>
    </row>
    <row r="185" spans="2:8" x14ac:dyDescent="0.35">
      <c r="B185" s="19">
        <v>58.538815426634905</v>
      </c>
      <c r="C185" s="19">
        <v>69.538815426634898</v>
      </c>
      <c r="D185" s="19">
        <f t="shared" si="8"/>
        <v>-42.221139766396455</v>
      </c>
      <c r="E185" s="19">
        <f t="shared" si="9"/>
        <v>-46.343023422906157</v>
      </c>
      <c r="F185" s="19">
        <f t="shared" si="10"/>
        <v>1956.6552691359054</v>
      </c>
      <c r="G185" s="24">
        <f t="shared" si="11"/>
        <v>1782.624643173584</v>
      </c>
      <c r="H185" s="24"/>
    </row>
    <row r="186" spans="2:8" x14ac:dyDescent="0.35">
      <c r="B186" s="19">
        <v>22.192586151541626</v>
      </c>
      <c r="C186" s="19">
        <v>38.192586151541626</v>
      </c>
      <c r="D186" s="19">
        <f t="shared" si="8"/>
        <v>-78.567369041489741</v>
      </c>
      <c r="E186" s="19">
        <f t="shared" si="9"/>
        <v>-77.689252697999422</v>
      </c>
      <c r="F186" s="19">
        <f t="shared" si="10"/>
        <v>6103.8401872812728</v>
      </c>
      <c r="G186" s="24">
        <f t="shared" si="11"/>
        <v>6172.8314781016406</v>
      </c>
      <c r="H186" s="24"/>
    </row>
    <row r="187" spans="2:8" x14ac:dyDescent="0.35">
      <c r="B187" s="19">
        <v>138.01341213755279</v>
      </c>
      <c r="C187" s="19">
        <v>154.01341213755279</v>
      </c>
      <c r="D187" s="19">
        <f t="shared" si="8"/>
        <v>37.253456944521432</v>
      </c>
      <c r="E187" s="19">
        <f t="shared" si="9"/>
        <v>38.131573288011737</v>
      </c>
      <c r="F187" s="19">
        <f t="shared" si="10"/>
        <v>1420.5329237118087</v>
      </c>
      <c r="G187" s="24">
        <f t="shared" si="11"/>
        <v>1387.820054317312</v>
      </c>
      <c r="H187" s="24"/>
    </row>
    <row r="188" spans="2:8" x14ac:dyDescent="0.35">
      <c r="B188" s="19">
        <v>160.21848448017545</v>
      </c>
      <c r="C188" s="19">
        <v>180.21848448017545</v>
      </c>
      <c r="D188" s="19">
        <f t="shared" si="8"/>
        <v>59.458529287144088</v>
      </c>
      <c r="E188" s="19">
        <f t="shared" si="9"/>
        <v>64.336645630634393</v>
      </c>
      <c r="F188" s="19">
        <f t="shared" si="10"/>
        <v>3825.362328465686</v>
      </c>
      <c r="G188" s="24">
        <f t="shared" si="11"/>
        <v>3535.3167049901713</v>
      </c>
      <c r="H188" s="24"/>
    </row>
    <row r="189" spans="2:8" x14ac:dyDescent="0.35">
      <c r="B189" s="19">
        <v>191.10001955954488</v>
      </c>
      <c r="C189" s="19">
        <v>209.10001955954488</v>
      </c>
      <c r="D189" s="19">
        <f t="shared" si="8"/>
        <v>90.340064366513516</v>
      </c>
      <c r="E189" s="19">
        <f t="shared" si="9"/>
        <v>93.218180710003821</v>
      </c>
      <c r="F189" s="19">
        <f t="shared" si="10"/>
        <v>8421.3364454710336</v>
      </c>
      <c r="G189" s="24">
        <f t="shared" si="11"/>
        <v>8161.3272297458052</v>
      </c>
      <c r="H189" s="24"/>
    </row>
    <row r="190" spans="2:8" x14ac:dyDescent="0.35">
      <c r="B190" s="19">
        <v>10.41010866856562</v>
      </c>
      <c r="C190" s="19">
        <v>29.41010866856562</v>
      </c>
      <c r="D190" s="19">
        <f t="shared" si="8"/>
        <v>-90.349846524465733</v>
      </c>
      <c r="E190" s="19">
        <f t="shared" si="9"/>
        <v>-86.471730180975442</v>
      </c>
      <c r="F190" s="19">
        <f t="shared" si="10"/>
        <v>7812.7075505561425</v>
      </c>
      <c r="G190" s="24">
        <f t="shared" si="11"/>
        <v>8163.0947669945126</v>
      </c>
      <c r="H190" s="24"/>
    </row>
    <row r="191" spans="2:8" x14ac:dyDescent="0.35">
      <c r="B191" s="19">
        <v>233.36407039638434</v>
      </c>
      <c r="C191" s="19">
        <v>244.36407039638434</v>
      </c>
      <c r="D191" s="19">
        <f t="shared" si="8"/>
        <v>132.60411520335299</v>
      </c>
      <c r="E191" s="19">
        <f t="shared" si="9"/>
        <v>128.48223154684328</v>
      </c>
      <c r="F191" s="19">
        <f t="shared" si="10"/>
        <v>17037.27263362148</v>
      </c>
      <c r="G191" s="24">
        <f t="shared" si="11"/>
        <v>17583.851368864111</v>
      </c>
      <c r="H191" s="24"/>
    </row>
    <row r="192" spans="2:8" x14ac:dyDescent="0.35">
      <c r="B192" s="19">
        <v>78.705683273361203</v>
      </c>
      <c r="C192" s="19">
        <v>98.705683273361203</v>
      </c>
      <c r="D192" s="19">
        <f t="shared" si="8"/>
        <v>-22.054271919670157</v>
      </c>
      <c r="E192" s="19">
        <f t="shared" si="9"/>
        <v>-17.176155576179852</v>
      </c>
      <c r="F192" s="19">
        <f t="shared" si="10"/>
        <v>378.8076056116293</v>
      </c>
      <c r="G192" s="24">
        <f t="shared" si="11"/>
        <v>486.39090990675157</v>
      </c>
      <c r="H192" s="24"/>
    </row>
    <row r="193" spans="2:8" x14ac:dyDescent="0.35">
      <c r="B193" s="19">
        <v>147.87494133331057</v>
      </c>
      <c r="C193" s="19">
        <v>166.87494133331057</v>
      </c>
      <c r="D193" s="19">
        <f t="shared" si="8"/>
        <v>47.114986140279214</v>
      </c>
      <c r="E193" s="19">
        <f t="shared" si="9"/>
        <v>50.993102483769519</v>
      </c>
      <c r="F193" s="19">
        <f t="shared" si="10"/>
        <v>2402.5393167726384</v>
      </c>
      <c r="G193" s="24">
        <f t="shared" si="11"/>
        <v>2219.8219189987026</v>
      </c>
      <c r="H193" s="24"/>
    </row>
    <row r="194" spans="2:8" x14ac:dyDescent="0.35">
      <c r="B194" s="19">
        <v>59.105065899253816</v>
      </c>
      <c r="C194" s="19">
        <v>77.105065899253816</v>
      </c>
      <c r="D194" s="19">
        <f t="shared" si="8"/>
        <v>-41.654889293777543</v>
      </c>
      <c r="E194" s="19">
        <f t="shared" si="9"/>
        <v>-38.776772950287238</v>
      </c>
      <c r="F194" s="19">
        <f t="shared" si="10"/>
        <v>1615.2421844141625</v>
      </c>
      <c r="G194" s="24">
        <f t="shared" si="11"/>
        <v>1735.1298020768629</v>
      </c>
      <c r="H194" s="24"/>
    </row>
    <row r="195" spans="2:8" x14ac:dyDescent="0.35">
      <c r="B195" s="19">
        <v>122.78620587643515</v>
      </c>
      <c r="C195" s="19">
        <v>140.78620587643513</v>
      </c>
      <c r="D195" s="19">
        <f t="shared" si="8"/>
        <v>22.026250683403788</v>
      </c>
      <c r="E195" s="19">
        <f t="shared" si="9"/>
        <v>24.904367026894079</v>
      </c>
      <c r="F195" s="19">
        <f t="shared" si="10"/>
        <v>548.54983124586443</v>
      </c>
      <c r="G195" s="24">
        <f t="shared" si="11"/>
        <v>485.15571916814582</v>
      </c>
      <c r="H195" s="24"/>
    </row>
    <row r="196" spans="2:8" x14ac:dyDescent="0.35">
      <c r="B196" s="19">
        <v>81.602773432969315</v>
      </c>
      <c r="C196" s="19">
        <v>97.602773432969315</v>
      </c>
      <c r="D196" s="19">
        <f t="shared" ref="D196:D259" si="12">B196-AVERAGE($B$3:$B$363)</f>
        <v>-19.157181760062045</v>
      </c>
      <c r="E196" s="19">
        <f t="shared" ref="E196:E259" si="13">C196-AVERAGE($C$3:$C$363)</f>
        <v>-18.27906541657174</v>
      </c>
      <c r="F196" s="19">
        <f t="shared" ref="F196:F259" si="14">D196*E196</f>
        <v>350.17537858932906</v>
      </c>
      <c r="G196" s="24">
        <f t="shared" ref="G196:G259" si="15">D196^2</f>
        <v>366.9976129880539</v>
      </c>
      <c r="H196" s="24"/>
    </row>
    <row r="197" spans="2:8" x14ac:dyDescent="0.35">
      <c r="B197" s="19">
        <v>42.070616573116276</v>
      </c>
      <c r="C197" s="19">
        <v>54.070616573116276</v>
      </c>
      <c r="D197" s="19">
        <f t="shared" si="12"/>
        <v>-58.689338619915084</v>
      </c>
      <c r="E197" s="19">
        <f t="shared" si="13"/>
        <v>-61.811222276424779</v>
      </c>
      <c r="F197" s="19">
        <f t="shared" si="14"/>
        <v>3627.6597546919324</v>
      </c>
      <c r="G197" s="24">
        <f t="shared" si="15"/>
        <v>3444.4384676430564</v>
      </c>
      <c r="H197" s="24"/>
    </row>
    <row r="198" spans="2:8" x14ac:dyDescent="0.35">
      <c r="B198" s="19">
        <v>195.74388918170808</v>
      </c>
      <c r="C198" s="19">
        <v>205.74388918170808</v>
      </c>
      <c r="D198" s="19">
        <f t="shared" si="12"/>
        <v>94.983933988676725</v>
      </c>
      <c r="E198" s="19">
        <f t="shared" si="13"/>
        <v>89.86205033216703</v>
      </c>
      <c r="F198" s="19">
        <f t="shared" si="14"/>
        <v>8535.4510568376991</v>
      </c>
      <c r="G198" s="24">
        <f t="shared" si="15"/>
        <v>9021.9477159652979</v>
      </c>
      <c r="H198" s="24"/>
    </row>
    <row r="199" spans="2:8" x14ac:dyDescent="0.35">
      <c r="B199" s="19">
        <v>5.1861557414160124</v>
      </c>
      <c r="C199" s="19">
        <v>16.186155741416012</v>
      </c>
      <c r="D199" s="19">
        <f t="shared" si="12"/>
        <v>-95.573799451615344</v>
      </c>
      <c r="E199" s="19">
        <f t="shared" si="13"/>
        <v>-99.695683108125039</v>
      </c>
      <c r="F199" s="19">
        <f t="shared" si="14"/>
        <v>9528.2952235677385</v>
      </c>
      <c r="G199" s="24">
        <f t="shared" si="15"/>
        <v>9134.3511416175897</v>
      </c>
      <c r="H199" s="24"/>
    </row>
    <row r="200" spans="2:8" x14ac:dyDescent="0.35">
      <c r="B200" s="19">
        <v>61.855563456785887</v>
      </c>
      <c r="C200" s="19">
        <v>75.855563456785887</v>
      </c>
      <c r="D200" s="19">
        <f t="shared" si="12"/>
        <v>-38.904391736245472</v>
      </c>
      <c r="E200" s="19">
        <f t="shared" si="13"/>
        <v>-40.026275392755167</v>
      </c>
      <c r="F200" s="19">
        <f t="shared" si="14"/>
        <v>1557.1978976225896</v>
      </c>
      <c r="G200" s="24">
        <f t="shared" si="15"/>
        <v>1513.5516963672451</v>
      </c>
      <c r="H200" s="24"/>
    </row>
    <row r="201" spans="2:8" x14ac:dyDescent="0.35">
      <c r="B201" s="19">
        <v>161.34680390317686</v>
      </c>
      <c r="C201" s="19">
        <v>181.34680390317686</v>
      </c>
      <c r="D201" s="19">
        <f t="shared" si="12"/>
        <v>60.586848710145503</v>
      </c>
      <c r="E201" s="19">
        <f t="shared" si="13"/>
        <v>65.464965053635808</v>
      </c>
      <c r="F201" s="19">
        <f t="shared" si="14"/>
        <v>3966.3159335195951</v>
      </c>
      <c r="G201" s="24">
        <f t="shared" si="15"/>
        <v>3670.7662366260597</v>
      </c>
      <c r="H201" s="24"/>
    </row>
    <row r="202" spans="2:8" x14ac:dyDescent="0.35">
      <c r="B202" s="19">
        <v>41.979053683958099</v>
      </c>
      <c r="C202" s="19">
        <v>57.979053683958099</v>
      </c>
      <c r="D202" s="19">
        <f t="shared" si="12"/>
        <v>-58.78090150907326</v>
      </c>
      <c r="E202" s="19">
        <f t="shared" si="13"/>
        <v>-57.902785165582955</v>
      </c>
      <c r="F202" s="19">
        <f t="shared" si="14"/>
        <v>3403.5779119191598</v>
      </c>
      <c r="G202" s="24">
        <f t="shared" si="15"/>
        <v>3455.1943822193712</v>
      </c>
      <c r="H202" s="24"/>
    </row>
    <row r="203" spans="2:8" x14ac:dyDescent="0.35">
      <c r="B203" s="19">
        <v>115.26228317699966</v>
      </c>
      <c r="C203" s="19">
        <v>131.26228317699966</v>
      </c>
      <c r="D203" s="19">
        <f t="shared" si="12"/>
        <v>14.5023279839683</v>
      </c>
      <c r="E203" s="19">
        <f t="shared" si="13"/>
        <v>15.380444327458605</v>
      </c>
      <c r="F203" s="19">
        <f t="shared" si="14"/>
        <v>223.05224817596942</v>
      </c>
      <c r="G203" s="24">
        <f t="shared" si="15"/>
        <v>210.31751695459005</v>
      </c>
      <c r="H203" s="24"/>
    </row>
    <row r="204" spans="2:8" x14ac:dyDescent="0.35">
      <c r="B204" s="19">
        <v>99.650358399019211</v>
      </c>
      <c r="C204" s="19">
        <v>109.65035839901921</v>
      </c>
      <c r="D204" s="19">
        <f t="shared" si="12"/>
        <v>-1.1095967940121483</v>
      </c>
      <c r="E204" s="19">
        <f t="shared" si="13"/>
        <v>-6.2314804505218433</v>
      </c>
      <c r="F204" s="19">
        <f t="shared" si="14"/>
        <v>6.9144307298484149</v>
      </c>
      <c r="G204" s="24">
        <f t="shared" si="15"/>
        <v>1.2312050452820378</v>
      </c>
      <c r="H204" s="24"/>
    </row>
    <row r="205" spans="2:8" x14ac:dyDescent="0.35">
      <c r="B205" s="19">
        <v>148.62013892409811</v>
      </c>
      <c r="C205" s="19">
        <v>167.62013892409811</v>
      </c>
      <c r="D205" s="19">
        <f t="shared" si="12"/>
        <v>47.860183731066755</v>
      </c>
      <c r="E205" s="19">
        <f t="shared" si="13"/>
        <v>51.73830007455706</v>
      </c>
      <c r="F205" s="19">
        <f t="shared" si="14"/>
        <v>2476.2045475013656</v>
      </c>
      <c r="G205" s="24">
        <f t="shared" si="15"/>
        <v>2290.597186771467</v>
      </c>
      <c r="H205" s="24"/>
    </row>
    <row r="206" spans="2:8" x14ac:dyDescent="0.35">
      <c r="B206" s="19">
        <v>50.284865539292738</v>
      </c>
      <c r="C206" s="19">
        <v>67.284865539292738</v>
      </c>
      <c r="D206" s="19">
        <f t="shared" si="12"/>
        <v>-50.475089653738621</v>
      </c>
      <c r="E206" s="19">
        <f t="shared" si="13"/>
        <v>-48.596973310248316</v>
      </c>
      <c r="F206" s="19">
        <f t="shared" si="14"/>
        <v>2452.9365847351269</v>
      </c>
      <c r="G206" s="24">
        <f t="shared" si="15"/>
        <v>2547.7346755529516</v>
      </c>
      <c r="H206" s="24"/>
    </row>
    <row r="207" spans="2:8" x14ac:dyDescent="0.35">
      <c r="B207" s="19">
        <v>150.09825878903393</v>
      </c>
      <c r="C207" s="19">
        <v>164.09825878903393</v>
      </c>
      <c r="D207" s="19">
        <f t="shared" si="12"/>
        <v>49.338303596002575</v>
      </c>
      <c r="E207" s="19">
        <f t="shared" si="13"/>
        <v>48.21641993949288</v>
      </c>
      <c r="F207" s="19">
        <f t="shared" si="14"/>
        <v>2378.916365287052</v>
      </c>
      <c r="G207" s="24">
        <f t="shared" si="15"/>
        <v>2434.2682017313205</v>
      </c>
      <c r="H207" s="24"/>
    </row>
    <row r="208" spans="2:8" x14ac:dyDescent="0.35">
      <c r="B208" s="19">
        <v>32.0083362141783</v>
      </c>
      <c r="C208" s="19">
        <v>45.0083362141783</v>
      </c>
      <c r="D208" s="19">
        <f t="shared" si="12"/>
        <v>-68.75161897885306</v>
      </c>
      <c r="E208" s="19">
        <f t="shared" si="13"/>
        <v>-70.873502635362755</v>
      </c>
      <c r="F208" s="19">
        <f t="shared" si="14"/>
        <v>4872.668048883198</v>
      </c>
      <c r="G208" s="24">
        <f t="shared" si="15"/>
        <v>4726.7851122133879</v>
      </c>
      <c r="H208" s="24"/>
    </row>
    <row r="209" spans="2:8" x14ac:dyDescent="0.35">
      <c r="B209" s="19">
        <v>122.80657032216806</v>
      </c>
      <c r="C209" s="19">
        <v>133.80657032216806</v>
      </c>
      <c r="D209" s="19">
        <f t="shared" si="12"/>
        <v>22.046615129136697</v>
      </c>
      <c r="E209" s="19">
        <f t="shared" si="13"/>
        <v>17.924731472627002</v>
      </c>
      <c r="F209" s="19">
        <f t="shared" si="14"/>
        <v>395.17965607013116</v>
      </c>
      <c r="G209" s="24">
        <f t="shared" si="15"/>
        <v>486.05323865227911</v>
      </c>
      <c r="H209" s="24"/>
    </row>
    <row r="210" spans="2:8" x14ac:dyDescent="0.35">
      <c r="B210" s="19">
        <v>95.04764944830265</v>
      </c>
      <c r="C210" s="19">
        <v>110.04764944830265</v>
      </c>
      <c r="D210" s="19">
        <f t="shared" si="12"/>
        <v>-5.7123057447287096</v>
      </c>
      <c r="E210" s="19">
        <f t="shared" si="13"/>
        <v>-5.8341894012384046</v>
      </c>
      <c r="F210" s="19">
        <f t="shared" si="14"/>
        <v>33.326673632529491</v>
      </c>
      <c r="G210" s="24">
        <f t="shared" si="15"/>
        <v>32.630436921260618</v>
      </c>
      <c r="H210" s="24"/>
    </row>
    <row r="211" spans="2:8" x14ac:dyDescent="0.35">
      <c r="B211" s="19">
        <v>144.72755191533776</v>
      </c>
      <c r="C211" s="19">
        <v>156.72755191533776</v>
      </c>
      <c r="D211" s="19">
        <f t="shared" si="12"/>
        <v>43.967596722306396</v>
      </c>
      <c r="E211" s="19">
        <f t="shared" si="13"/>
        <v>40.845713065796701</v>
      </c>
      <c r="F211" s="19">
        <f t="shared" si="14"/>
        <v>1795.8878399119906</v>
      </c>
      <c r="G211" s="24">
        <f t="shared" si="15"/>
        <v>1933.1495615353681</v>
      </c>
      <c r="H211" s="24"/>
    </row>
    <row r="212" spans="2:8" x14ac:dyDescent="0.35">
      <c r="B212" s="19">
        <v>14.781564073634961</v>
      </c>
      <c r="C212" s="19">
        <v>26.781564073634961</v>
      </c>
      <c r="D212" s="19">
        <f t="shared" si="12"/>
        <v>-85.978391119396406</v>
      </c>
      <c r="E212" s="19">
        <f t="shared" si="13"/>
        <v>-89.100274775906087</v>
      </c>
      <c r="F212" s="19">
        <f t="shared" si="14"/>
        <v>7660.6982735285437</v>
      </c>
      <c r="G212" s="24">
        <f t="shared" si="15"/>
        <v>7392.2837394799026</v>
      </c>
      <c r="H212" s="24"/>
    </row>
    <row r="213" spans="2:8" x14ac:dyDescent="0.35">
      <c r="B213" s="19">
        <v>114.86825416161045</v>
      </c>
      <c r="C213" s="19">
        <v>130.86825416161045</v>
      </c>
      <c r="D213" s="19">
        <f t="shared" si="12"/>
        <v>14.108298968579092</v>
      </c>
      <c r="E213" s="19">
        <f t="shared" si="13"/>
        <v>14.986415312069397</v>
      </c>
      <c r="F213" s="19">
        <f t="shared" si="14"/>
        <v>211.43282768996659</v>
      </c>
      <c r="G213" s="24">
        <f t="shared" si="15"/>
        <v>199.04409978680988</v>
      </c>
      <c r="H213" s="24"/>
    </row>
    <row r="214" spans="2:8" x14ac:dyDescent="0.35">
      <c r="B214" s="19">
        <v>106.84667939595468</v>
      </c>
      <c r="C214" s="19">
        <v>117.84667939595468</v>
      </c>
      <c r="D214" s="19">
        <f t="shared" si="12"/>
        <v>6.0867242029233211</v>
      </c>
      <c r="E214" s="19">
        <f t="shared" si="13"/>
        <v>1.964840546413626</v>
      </c>
      <c r="F214" s="19">
        <f t="shared" si="14"/>
        <v>11.959442508740901</v>
      </c>
      <c r="G214" s="24">
        <f t="shared" si="15"/>
        <v>37.04821152245254</v>
      </c>
      <c r="H214" s="24"/>
    </row>
    <row r="215" spans="2:8" x14ac:dyDescent="0.35">
      <c r="B215" s="19">
        <v>195.89513004562298</v>
      </c>
      <c r="C215" s="19">
        <v>215.89513004562298</v>
      </c>
      <c r="D215" s="19">
        <f t="shared" si="12"/>
        <v>95.135174852591618</v>
      </c>
      <c r="E215" s="19">
        <f t="shared" si="13"/>
        <v>100.01329119608192</v>
      </c>
      <c r="F215" s="19">
        <f t="shared" si="14"/>
        <v>9514.7819455224162</v>
      </c>
      <c r="G215" s="24">
        <f t="shared" si="15"/>
        <v>9050.7014942331807</v>
      </c>
      <c r="H215" s="24"/>
    </row>
    <row r="216" spans="2:8" x14ac:dyDescent="0.35">
      <c r="B216" s="19">
        <v>25.316395865695931</v>
      </c>
      <c r="C216" s="19">
        <v>43.316395865695931</v>
      </c>
      <c r="D216" s="19">
        <f t="shared" si="12"/>
        <v>-75.443559327335436</v>
      </c>
      <c r="E216" s="19">
        <f t="shared" si="13"/>
        <v>-72.565442983845116</v>
      </c>
      <c r="F216" s="19">
        <f t="shared" si="14"/>
        <v>5474.5953028660961</v>
      </c>
      <c r="G216" s="24">
        <f t="shared" si="15"/>
        <v>5691.7306439771819</v>
      </c>
      <c r="H216" s="24"/>
    </row>
    <row r="217" spans="2:8" x14ac:dyDescent="0.35">
      <c r="B217" s="19">
        <v>45.973593965866385</v>
      </c>
      <c r="C217" s="19">
        <v>64.973593965866385</v>
      </c>
      <c r="D217" s="19">
        <f t="shared" si="12"/>
        <v>-54.786361227164974</v>
      </c>
      <c r="E217" s="19">
        <f t="shared" si="13"/>
        <v>-50.908244883674669</v>
      </c>
      <c r="F217" s="19">
        <f t="shared" si="14"/>
        <v>2789.0774936379735</v>
      </c>
      <c r="G217" s="24">
        <f t="shared" si="15"/>
        <v>3001.5453765134057</v>
      </c>
      <c r="H217" s="24"/>
    </row>
    <row r="218" spans="2:8" x14ac:dyDescent="0.35">
      <c r="B218" s="19">
        <v>116.44191201275289</v>
      </c>
      <c r="C218" s="19">
        <v>136.44191201275288</v>
      </c>
      <c r="D218" s="19">
        <f t="shared" si="12"/>
        <v>15.681956819721535</v>
      </c>
      <c r="E218" s="19">
        <f t="shared" si="13"/>
        <v>20.560073163211825</v>
      </c>
      <c r="F218" s="19">
        <f t="shared" si="14"/>
        <v>322.42217955580338</v>
      </c>
      <c r="G218" s="24">
        <f t="shared" si="15"/>
        <v>245.92376969561076</v>
      </c>
      <c r="H218" s="24"/>
    </row>
    <row r="219" spans="2:8" x14ac:dyDescent="0.35">
      <c r="B219" s="19">
        <v>10.792882056787279</v>
      </c>
      <c r="C219" s="19">
        <v>26.792882056787278</v>
      </c>
      <c r="D219" s="19">
        <f t="shared" si="12"/>
        <v>-89.967073136244082</v>
      </c>
      <c r="E219" s="19">
        <f t="shared" si="13"/>
        <v>-89.088956792753777</v>
      </c>
      <c r="F219" s="19">
        <f t="shared" si="14"/>
        <v>8015.0726914053685</v>
      </c>
      <c r="G219" s="24">
        <f t="shared" si="15"/>
        <v>8094.0742487022917</v>
      </c>
      <c r="H219" s="24"/>
    </row>
    <row r="220" spans="2:8" x14ac:dyDescent="0.35">
      <c r="B220" s="19">
        <v>51.04450726665192</v>
      </c>
      <c r="C220" s="19">
        <v>71.04450726665192</v>
      </c>
      <c r="D220" s="19">
        <f t="shared" si="12"/>
        <v>-49.71544792637944</v>
      </c>
      <c r="E220" s="19">
        <f t="shared" si="13"/>
        <v>-44.837331582889135</v>
      </c>
      <c r="F220" s="19">
        <f t="shared" si="14"/>
        <v>2229.108023466933</v>
      </c>
      <c r="G220" s="24">
        <f t="shared" si="15"/>
        <v>2471.6257625205458</v>
      </c>
      <c r="H220" s="24"/>
    </row>
    <row r="221" spans="2:8" x14ac:dyDescent="0.35">
      <c r="B221" s="19">
        <v>8.4259963580851434</v>
      </c>
      <c r="C221" s="19">
        <v>21.425996358085143</v>
      </c>
      <c r="D221" s="19">
        <f t="shared" si="12"/>
        <v>-92.333958834946216</v>
      </c>
      <c r="E221" s="19">
        <f t="shared" si="13"/>
        <v>-94.455842491455911</v>
      </c>
      <c r="F221" s="19">
        <f t="shared" si="14"/>
        <v>8721.4818723262542</v>
      </c>
      <c r="G221" s="24">
        <f t="shared" si="15"/>
        <v>8525.5599541335432</v>
      </c>
      <c r="H221" s="24"/>
    </row>
    <row r="222" spans="2:8" x14ac:dyDescent="0.35">
      <c r="B222" s="19">
        <v>262.86827305261545</v>
      </c>
      <c r="C222" s="19">
        <v>280.86827305261545</v>
      </c>
      <c r="D222" s="19">
        <f t="shared" si="12"/>
        <v>162.10831785958408</v>
      </c>
      <c r="E222" s="19">
        <f t="shared" si="13"/>
        <v>164.9864342030744</v>
      </c>
      <c r="F222" s="19">
        <f t="shared" si="14"/>
        <v>26745.673318311339</v>
      </c>
      <c r="G222" s="24">
        <f t="shared" si="15"/>
        <v>26279.106719263946</v>
      </c>
      <c r="H222" s="24"/>
    </row>
    <row r="223" spans="2:8" x14ac:dyDescent="0.35">
      <c r="B223" s="19">
        <v>83.132137195582715</v>
      </c>
      <c r="C223" s="19">
        <v>97.132137195582715</v>
      </c>
      <c r="D223" s="19">
        <f t="shared" si="12"/>
        <v>-17.627817997448645</v>
      </c>
      <c r="E223" s="19">
        <f t="shared" si="13"/>
        <v>-18.74970165395834</v>
      </c>
      <c r="F223" s="19">
        <f t="shared" si="14"/>
        <v>330.51632826243946</v>
      </c>
      <c r="G223" s="24">
        <f t="shared" si="15"/>
        <v>310.73996735117436</v>
      </c>
      <c r="H223" s="24"/>
    </row>
    <row r="224" spans="2:8" x14ac:dyDescent="0.35">
      <c r="B224" s="19">
        <v>57.152695240668869</v>
      </c>
      <c r="C224" s="19">
        <v>70.152695240668862</v>
      </c>
      <c r="D224" s="19">
        <f t="shared" si="12"/>
        <v>-43.60725995236249</v>
      </c>
      <c r="E224" s="19">
        <f t="shared" si="13"/>
        <v>-45.729143608872192</v>
      </c>
      <c r="F224" s="19">
        <f t="shared" si="14"/>
        <v>1994.1226527510055</v>
      </c>
      <c r="G224" s="24">
        <f t="shared" si="15"/>
        <v>1901.5931205529175</v>
      </c>
      <c r="H224" s="24"/>
    </row>
    <row r="225" spans="2:8" x14ac:dyDescent="0.35">
      <c r="B225" s="19">
        <v>162.60406190293781</v>
      </c>
      <c r="C225" s="19">
        <v>177.60406190293781</v>
      </c>
      <c r="D225" s="19">
        <f t="shared" si="12"/>
        <v>61.844106709906455</v>
      </c>
      <c r="E225" s="19">
        <f t="shared" si="13"/>
        <v>61.72222305339676</v>
      </c>
      <c r="F225" s="19">
        <f t="shared" si="14"/>
        <v>3817.1557488869175</v>
      </c>
      <c r="G225" s="24">
        <f t="shared" si="15"/>
        <v>3824.6935347462968</v>
      </c>
      <c r="H225" s="24"/>
    </row>
    <row r="226" spans="2:8" x14ac:dyDescent="0.35">
      <c r="B226" s="19">
        <v>266.22732256783763</v>
      </c>
      <c r="C226" s="19">
        <v>285.22732256783763</v>
      </c>
      <c r="D226" s="19">
        <f t="shared" si="12"/>
        <v>165.46736737480626</v>
      </c>
      <c r="E226" s="19">
        <f t="shared" si="13"/>
        <v>169.34548371829658</v>
      </c>
      <c r="F226" s="19">
        <f t="shared" si="14"/>
        <v>28021.151367679653</v>
      </c>
      <c r="G226" s="24">
        <f t="shared" si="15"/>
        <v>27379.449665949098</v>
      </c>
      <c r="H226" s="24"/>
    </row>
    <row r="227" spans="2:8" x14ac:dyDescent="0.35">
      <c r="B227" s="19">
        <v>43.783839260494496</v>
      </c>
      <c r="C227" s="19">
        <v>63.783839260494496</v>
      </c>
      <c r="D227" s="19">
        <f t="shared" si="12"/>
        <v>-56.976115932536864</v>
      </c>
      <c r="E227" s="19">
        <f t="shared" si="13"/>
        <v>-52.097999589046559</v>
      </c>
      <c r="F227" s="19">
        <f t="shared" si="14"/>
        <v>2968.3416644387748</v>
      </c>
      <c r="G227" s="24">
        <f t="shared" si="15"/>
        <v>3246.2777867578811</v>
      </c>
      <c r="H227" s="24"/>
    </row>
    <row r="228" spans="2:8" x14ac:dyDescent="0.35">
      <c r="B228" s="19">
        <v>100.31647073290246</v>
      </c>
      <c r="C228" s="19">
        <v>118.31647073290246</v>
      </c>
      <c r="D228" s="19">
        <f t="shared" si="12"/>
        <v>-0.44348446012890008</v>
      </c>
      <c r="E228" s="19">
        <f t="shared" si="13"/>
        <v>2.4346318833614049</v>
      </c>
      <c r="F228" s="19">
        <f t="shared" si="14"/>
        <v>-1.0797214064051399</v>
      </c>
      <c r="G228" s="24">
        <f t="shared" si="15"/>
        <v>0.19667846637582195</v>
      </c>
      <c r="H228" s="24"/>
    </row>
    <row r="229" spans="2:8" x14ac:dyDescent="0.35">
      <c r="B229" s="19">
        <v>45.812805040869172</v>
      </c>
      <c r="C229" s="19">
        <v>63.812805040869172</v>
      </c>
      <c r="D229" s="19">
        <f t="shared" si="12"/>
        <v>-54.947150152162187</v>
      </c>
      <c r="E229" s="19">
        <f t="shared" si="13"/>
        <v>-52.069033808671882</v>
      </c>
      <c r="F229" s="19">
        <f t="shared" si="14"/>
        <v>2861.0450189631033</v>
      </c>
      <c r="G229" s="24">
        <f t="shared" si="15"/>
        <v>3019.189309844257</v>
      </c>
      <c r="H229" s="24"/>
    </row>
    <row r="230" spans="2:8" x14ac:dyDescent="0.35">
      <c r="B230" s="19">
        <v>2.7654416930443082</v>
      </c>
      <c r="C230" s="19">
        <v>20.765441693044309</v>
      </c>
      <c r="D230" s="19">
        <f t="shared" si="12"/>
        <v>-97.99451349998705</v>
      </c>
      <c r="E230" s="19">
        <f t="shared" si="13"/>
        <v>-95.116397156496745</v>
      </c>
      <c r="F230" s="19">
        <f t="shared" si="14"/>
        <v>9320.8850652224501</v>
      </c>
      <c r="G230" s="24">
        <f t="shared" si="15"/>
        <v>9602.9246760991446</v>
      </c>
      <c r="H230" s="24"/>
    </row>
    <row r="231" spans="2:8" x14ac:dyDescent="0.35">
      <c r="B231" s="19">
        <v>189.82091587434363</v>
      </c>
      <c r="C231" s="19">
        <v>201.82091587434363</v>
      </c>
      <c r="D231" s="19">
        <f t="shared" si="12"/>
        <v>89.060960681312267</v>
      </c>
      <c r="E231" s="19">
        <f t="shared" si="13"/>
        <v>85.939077024802572</v>
      </c>
      <c r="F231" s="19">
        <f t="shared" si="14"/>
        <v>7653.8167598942082</v>
      </c>
      <c r="G231" s="24">
        <f t="shared" si="15"/>
        <v>7931.8547174782498</v>
      </c>
      <c r="H231" s="24"/>
    </row>
    <row r="232" spans="2:8" x14ac:dyDescent="0.35">
      <c r="B232" s="19">
        <v>12.544973994040655</v>
      </c>
      <c r="C232" s="19">
        <v>24.544973994040653</v>
      </c>
      <c r="D232" s="19">
        <f t="shared" si="12"/>
        <v>-88.214981198990699</v>
      </c>
      <c r="E232" s="19">
        <f t="shared" si="13"/>
        <v>-91.336864855500409</v>
      </c>
      <c r="F232" s="19">
        <f t="shared" si="14"/>
        <v>8057.2798160027232</v>
      </c>
      <c r="G232" s="24">
        <f t="shared" si="15"/>
        <v>7781.8829079382822</v>
      </c>
      <c r="H232" s="24"/>
    </row>
    <row r="233" spans="2:8" x14ac:dyDescent="0.35">
      <c r="B233" s="19">
        <v>63.508966271879146</v>
      </c>
      <c r="C233" s="19">
        <v>76.508966271879146</v>
      </c>
      <c r="D233" s="19">
        <f t="shared" si="12"/>
        <v>-37.250988921152214</v>
      </c>
      <c r="E233" s="19">
        <f t="shared" si="13"/>
        <v>-39.372872577661909</v>
      </c>
      <c r="F233" s="19">
        <f t="shared" si="14"/>
        <v>1466.6784401844216</v>
      </c>
      <c r="G233" s="24">
        <f t="shared" si="15"/>
        <v>1387.636175603805</v>
      </c>
      <c r="H233" s="24"/>
    </row>
    <row r="234" spans="2:8" x14ac:dyDescent="0.35">
      <c r="B234" s="19">
        <v>49.830080568428073</v>
      </c>
      <c r="C234" s="19">
        <v>63.830080568428073</v>
      </c>
      <c r="D234" s="19">
        <f t="shared" si="12"/>
        <v>-50.929874624603286</v>
      </c>
      <c r="E234" s="19">
        <f t="shared" si="13"/>
        <v>-52.051758281112981</v>
      </c>
      <c r="F234" s="19">
        <f t="shared" si="14"/>
        <v>2650.98952324724</v>
      </c>
      <c r="G234" s="24">
        <f t="shared" si="15"/>
        <v>2593.8521292778096</v>
      </c>
      <c r="H234" s="24"/>
    </row>
    <row r="235" spans="2:8" x14ac:dyDescent="0.35">
      <c r="B235" s="19">
        <v>175.47413220205578</v>
      </c>
      <c r="C235" s="19">
        <v>185.47413220205578</v>
      </c>
      <c r="D235" s="19">
        <f t="shared" si="12"/>
        <v>74.714177009024425</v>
      </c>
      <c r="E235" s="19">
        <f t="shared" si="13"/>
        <v>69.59229335251473</v>
      </c>
      <c r="F235" s="19">
        <f t="shared" si="14"/>
        <v>5199.5309240037395</v>
      </c>
      <c r="G235" s="24">
        <f t="shared" si="15"/>
        <v>5582.2082461358341</v>
      </c>
      <c r="H235" s="24"/>
    </row>
    <row r="236" spans="2:8" x14ac:dyDescent="0.35">
      <c r="B236" s="19">
        <v>33.493890100164471</v>
      </c>
      <c r="C236" s="19">
        <v>45.493890100164471</v>
      </c>
      <c r="D236" s="19">
        <f t="shared" si="12"/>
        <v>-67.266065092866882</v>
      </c>
      <c r="E236" s="19">
        <f t="shared" si="13"/>
        <v>-70.387948749376591</v>
      </c>
      <c r="F236" s="19">
        <f t="shared" si="14"/>
        <v>4734.7203423289438</v>
      </c>
      <c r="G236" s="24">
        <f t="shared" si="15"/>
        <v>4524.7235130778045</v>
      </c>
      <c r="H236" s="24"/>
    </row>
    <row r="237" spans="2:8" x14ac:dyDescent="0.35">
      <c r="B237" s="19">
        <v>61.900312126795626</v>
      </c>
      <c r="C237" s="19">
        <v>71.900312126795626</v>
      </c>
      <c r="D237" s="19">
        <f t="shared" si="12"/>
        <v>-38.859643066235733</v>
      </c>
      <c r="E237" s="19">
        <f t="shared" si="13"/>
        <v>-43.981526722745429</v>
      </c>
      <c r="F237" s="19">
        <f t="shared" si="14"/>
        <v>1709.106429953996</v>
      </c>
      <c r="G237" s="24">
        <f t="shared" si="15"/>
        <v>1510.071859235243</v>
      </c>
      <c r="H237" s="24"/>
    </row>
    <row r="238" spans="2:8" x14ac:dyDescent="0.35">
      <c r="B238" s="19">
        <v>121.02429873622866</v>
      </c>
      <c r="C238" s="19">
        <v>137.02429873622867</v>
      </c>
      <c r="D238" s="19">
        <f t="shared" si="12"/>
        <v>20.264343543197299</v>
      </c>
      <c r="E238" s="19">
        <f t="shared" si="13"/>
        <v>21.142459886687618</v>
      </c>
      <c r="F238" s="19">
        <f t="shared" si="14"/>
        <v>428.43807049210614</v>
      </c>
      <c r="G238" s="24">
        <f t="shared" si="15"/>
        <v>410.64361923672203</v>
      </c>
      <c r="H238" s="24"/>
    </row>
    <row r="239" spans="2:8" x14ac:dyDescent="0.35">
      <c r="B239" s="19">
        <v>95.576497422836496</v>
      </c>
      <c r="C239" s="19">
        <v>115.5764974228365</v>
      </c>
      <c r="D239" s="19">
        <f t="shared" si="12"/>
        <v>-5.1834577701948632</v>
      </c>
      <c r="E239" s="19">
        <f t="shared" si="13"/>
        <v>-0.30534142670455822</v>
      </c>
      <c r="F239" s="19">
        <f t="shared" si="14"/>
        <v>1.5827243908141275</v>
      </c>
      <c r="G239" s="24">
        <f t="shared" si="15"/>
        <v>26.868234455393502</v>
      </c>
      <c r="H239" s="24"/>
    </row>
    <row r="240" spans="2:8" x14ac:dyDescent="0.35">
      <c r="B240" s="19">
        <v>42.281661059934798</v>
      </c>
      <c r="C240" s="19">
        <v>53.281661059934798</v>
      </c>
      <c r="D240" s="19">
        <f t="shared" si="12"/>
        <v>-58.478294133096561</v>
      </c>
      <c r="E240" s="19">
        <f t="shared" si="13"/>
        <v>-62.600177789606256</v>
      </c>
      <c r="F240" s="19">
        <f t="shared" si="14"/>
        <v>3660.7516095647334</v>
      </c>
      <c r="G240" s="24">
        <f t="shared" si="15"/>
        <v>3419.7108847169557</v>
      </c>
      <c r="H240" s="24"/>
    </row>
    <row r="241" spans="2:8" x14ac:dyDescent="0.35">
      <c r="B241" s="19">
        <v>191.9021275995656</v>
      </c>
      <c r="C241" s="19">
        <v>211.9021275995656</v>
      </c>
      <c r="D241" s="19">
        <f t="shared" si="12"/>
        <v>91.142172406534243</v>
      </c>
      <c r="E241" s="19">
        <f t="shared" si="13"/>
        <v>96.020288750024548</v>
      </c>
      <c r="F241" s="19">
        <f t="shared" si="14"/>
        <v>8751.4977117799372</v>
      </c>
      <c r="G241" s="24">
        <f t="shared" si="15"/>
        <v>8306.8955909824126</v>
      </c>
      <c r="H241" s="24"/>
    </row>
    <row r="242" spans="2:8" x14ac:dyDescent="0.35">
      <c r="B242" s="19">
        <v>30.826404495053787</v>
      </c>
      <c r="C242" s="19">
        <v>43.826404495053787</v>
      </c>
      <c r="D242" s="19">
        <f t="shared" si="12"/>
        <v>-69.93355069797758</v>
      </c>
      <c r="E242" s="19">
        <f t="shared" si="13"/>
        <v>-72.055434354487261</v>
      </c>
      <c r="F242" s="19">
        <f t="shared" si="14"/>
        <v>5039.0923714943301</v>
      </c>
      <c r="G242" s="24">
        <f t="shared" si="15"/>
        <v>4890.7015132266006</v>
      </c>
      <c r="H242" s="24"/>
    </row>
    <row r="243" spans="2:8" x14ac:dyDescent="0.35">
      <c r="B243" s="19">
        <v>132.1129758047141</v>
      </c>
      <c r="C243" s="19">
        <v>144.1129758047141</v>
      </c>
      <c r="D243" s="19">
        <f t="shared" si="12"/>
        <v>31.353020611682737</v>
      </c>
      <c r="E243" s="19">
        <f t="shared" si="13"/>
        <v>28.231136955173042</v>
      </c>
      <c r="F243" s="19">
        <f t="shared" si="14"/>
        <v>885.13141884677862</v>
      </c>
      <c r="G243" s="24">
        <f t="shared" si="15"/>
        <v>983.01190147660259</v>
      </c>
      <c r="H243" s="24"/>
    </row>
    <row r="244" spans="2:8" x14ac:dyDescent="0.35">
      <c r="B244" s="19">
        <v>116.91469945631218</v>
      </c>
      <c r="C244" s="19">
        <v>128.91469945631218</v>
      </c>
      <c r="D244" s="19">
        <f t="shared" si="12"/>
        <v>16.154744263280818</v>
      </c>
      <c r="E244" s="19">
        <f t="shared" si="13"/>
        <v>13.032860606771123</v>
      </c>
      <c r="F244" s="19">
        <f t="shared" si="14"/>
        <v>210.54253012137437</v>
      </c>
      <c r="G244" s="24">
        <f t="shared" si="15"/>
        <v>260.9757622120045</v>
      </c>
      <c r="H244" s="24"/>
    </row>
    <row r="245" spans="2:8" x14ac:dyDescent="0.35">
      <c r="B245" s="19">
        <v>23.504593499148704</v>
      </c>
      <c r="C245" s="19">
        <v>41.504593499148704</v>
      </c>
      <c r="D245" s="19">
        <f t="shared" si="12"/>
        <v>-77.255361693882662</v>
      </c>
      <c r="E245" s="19">
        <f t="shared" si="13"/>
        <v>-74.377245350392343</v>
      </c>
      <c r="F245" s="19">
        <f t="shared" si="14"/>
        <v>5746.0409913392132</v>
      </c>
      <c r="G245" s="24">
        <f t="shared" si="15"/>
        <v>5968.3909104526329</v>
      </c>
      <c r="H245" s="24"/>
    </row>
    <row r="246" spans="2:8" x14ac:dyDescent="0.35">
      <c r="B246" s="19">
        <v>129.75301413556247</v>
      </c>
      <c r="C246" s="19">
        <v>139.75301413556247</v>
      </c>
      <c r="D246" s="19">
        <f t="shared" si="12"/>
        <v>28.993058942531107</v>
      </c>
      <c r="E246" s="19">
        <f t="shared" si="13"/>
        <v>23.871175286021412</v>
      </c>
      <c r="F246" s="19">
        <f t="shared" si="14"/>
        <v>692.09839209511063</v>
      </c>
      <c r="G246" s="24">
        <f t="shared" si="15"/>
        <v>840.59746684508298</v>
      </c>
      <c r="H246" s="24"/>
    </row>
    <row r="247" spans="2:8" x14ac:dyDescent="0.35">
      <c r="B247" s="19">
        <v>82.050389158157159</v>
      </c>
      <c r="C247" s="19">
        <v>93.050389158157159</v>
      </c>
      <c r="D247" s="19">
        <f t="shared" si="12"/>
        <v>-18.7095660348742</v>
      </c>
      <c r="E247" s="19">
        <f t="shared" si="13"/>
        <v>-22.831449691383895</v>
      </c>
      <c r="F247" s="19">
        <f t="shared" si="14"/>
        <v>427.16651567285516</v>
      </c>
      <c r="G247" s="24">
        <f t="shared" si="15"/>
        <v>350.0478612133183</v>
      </c>
      <c r="H247" s="24"/>
    </row>
    <row r="248" spans="2:8" x14ac:dyDescent="0.35">
      <c r="B248" s="19">
        <v>208.19492281517824</v>
      </c>
      <c r="C248" s="19">
        <v>219.19492281517824</v>
      </c>
      <c r="D248" s="19">
        <f t="shared" si="12"/>
        <v>107.43496762214689</v>
      </c>
      <c r="E248" s="19">
        <f t="shared" si="13"/>
        <v>103.31308396563719</v>
      </c>
      <c r="F248" s="19">
        <f t="shared" si="14"/>
        <v>11099.437830792374</v>
      </c>
      <c r="G248" s="24">
        <f t="shared" si="15"/>
        <v>11542.27226797175</v>
      </c>
      <c r="H248" s="24"/>
    </row>
    <row r="249" spans="2:8" x14ac:dyDescent="0.35">
      <c r="B249" s="19">
        <v>25.985302517357809</v>
      </c>
      <c r="C249" s="19">
        <v>40.985302517357809</v>
      </c>
      <c r="D249" s="19">
        <f t="shared" si="12"/>
        <v>-74.774652675673551</v>
      </c>
      <c r="E249" s="19">
        <f t="shared" si="13"/>
        <v>-74.896536332183246</v>
      </c>
      <c r="F249" s="19">
        <f t="shared" si="14"/>
        <v>5600.3624908499669</v>
      </c>
      <c r="G249" s="24">
        <f t="shared" si="15"/>
        <v>5591.2486827676139</v>
      </c>
      <c r="H249" s="24"/>
    </row>
    <row r="250" spans="2:8" x14ac:dyDescent="0.35">
      <c r="B250" s="19">
        <v>155.09510264431395</v>
      </c>
      <c r="C250" s="19">
        <v>167.09510264431395</v>
      </c>
      <c r="D250" s="19">
        <f t="shared" si="12"/>
        <v>54.335147451282594</v>
      </c>
      <c r="E250" s="19">
        <f t="shared" si="13"/>
        <v>51.213263794772899</v>
      </c>
      <c r="F250" s="19">
        <f t="shared" si="14"/>
        <v>2782.680239750418</v>
      </c>
      <c r="G250" s="24">
        <f t="shared" si="15"/>
        <v>2952.3082485526215</v>
      </c>
      <c r="H250" s="24"/>
    </row>
    <row r="251" spans="2:8" x14ac:dyDescent="0.35">
      <c r="B251" s="19">
        <v>20.045433562408608</v>
      </c>
      <c r="C251" s="19">
        <v>38.045433562408604</v>
      </c>
      <c r="D251" s="19">
        <f t="shared" si="12"/>
        <v>-80.714521630622755</v>
      </c>
      <c r="E251" s="19">
        <f t="shared" si="13"/>
        <v>-77.83640528713245</v>
      </c>
      <c r="F251" s="19">
        <f t="shared" si="14"/>
        <v>6282.528218198172</v>
      </c>
      <c r="G251" s="24">
        <f t="shared" si="15"/>
        <v>6514.8340020602691</v>
      </c>
      <c r="H251" s="24"/>
    </row>
    <row r="252" spans="2:8" x14ac:dyDescent="0.35">
      <c r="B252" s="19">
        <v>72.827883933287836</v>
      </c>
      <c r="C252" s="19">
        <v>89.827883933287836</v>
      </c>
      <c r="D252" s="19">
        <f t="shared" si="12"/>
        <v>-27.932071259743523</v>
      </c>
      <c r="E252" s="19">
        <f t="shared" si="13"/>
        <v>-26.053954916253218</v>
      </c>
      <c r="F252" s="19">
        <f t="shared" si="14"/>
        <v>727.74092531892995</v>
      </c>
      <c r="G252" s="24">
        <f t="shared" si="15"/>
        <v>780.20060485939018</v>
      </c>
      <c r="H252" s="24"/>
    </row>
    <row r="253" spans="2:8" x14ac:dyDescent="0.35">
      <c r="B253" s="19">
        <v>90.00407540786027</v>
      </c>
      <c r="C253" s="19">
        <v>106.00407540786027</v>
      </c>
      <c r="D253" s="19">
        <f t="shared" si="12"/>
        <v>-10.755879785171089</v>
      </c>
      <c r="E253" s="19">
        <f t="shared" si="13"/>
        <v>-9.8777634416807842</v>
      </c>
      <c r="F253" s="19">
        <f t="shared" si="14"/>
        <v>106.24403612507635</v>
      </c>
      <c r="G253" s="24">
        <f t="shared" si="15"/>
        <v>115.68894995305207</v>
      </c>
      <c r="H253" s="24"/>
    </row>
    <row r="254" spans="2:8" x14ac:dyDescent="0.35">
      <c r="B254" s="19">
        <v>149.41841100221095</v>
      </c>
      <c r="C254" s="19">
        <v>166.41841100221095</v>
      </c>
      <c r="D254" s="19">
        <f t="shared" si="12"/>
        <v>48.658455809179586</v>
      </c>
      <c r="E254" s="19">
        <f t="shared" si="13"/>
        <v>50.536572152669891</v>
      </c>
      <c r="F254" s="19">
        <f t="shared" si="14"/>
        <v>2459.0315628381036</v>
      </c>
      <c r="G254" s="24">
        <f t="shared" si="15"/>
        <v>2367.6453217338826</v>
      </c>
      <c r="H254" s="24"/>
    </row>
    <row r="255" spans="2:8" x14ac:dyDescent="0.35">
      <c r="B255" s="19">
        <v>50.959399662317509</v>
      </c>
      <c r="C255" s="19">
        <v>68.959399662317509</v>
      </c>
      <c r="D255" s="19">
        <f t="shared" si="12"/>
        <v>-49.800555530713851</v>
      </c>
      <c r="E255" s="19">
        <f t="shared" si="13"/>
        <v>-46.922439187223546</v>
      </c>
      <c r="F255" s="19">
        <f t="shared" si="14"/>
        <v>2336.7635383798697</v>
      </c>
      <c r="G255" s="24">
        <f t="shared" si="15"/>
        <v>2480.095331167714</v>
      </c>
      <c r="H255" s="24"/>
    </row>
    <row r="256" spans="2:8" x14ac:dyDescent="0.35">
      <c r="B256" s="19">
        <v>32.01153778450113</v>
      </c>
      <c r="C256" s="19">
        <v>51.01153778450113</v>
      </c>
      <c r="D256" s="19">
        <f t="shared" si="12"/>
        <v>-68.74841740853023</v>
      </c>
      <c r="E256" s="19">
        <f t="shared" si="13"/>
        <v>-64.870301065039925</v>
      </c>
      <c r="F256" s="19">
        <f t="shared" si="14"/>
        <v>4459.7305350363877</v>
      </c>
      <c r="G256" s="24">
        <f t="shared" si="15"/>
        <v>4726.3448961775021</v>
      </c>
      <c r="H256" s="24"/>
    </row>
    <row r="257" spans="2:8" x14ac:dyDescent="0.35">
      <c r="B257" s="19">
        <v>75.97561279122877</v>
      </c>
      <c r="C257" s="19">
        <v>88.97561279122877</v>
      </c>
      <c r="D257" s="19">
        <f t="shared" si="12"/>
        <v>-24.78434240180259</v>
      </c>
      <c r="E257" s="19">
        <f t="shared" si="13"/>
        <v>-26.906226058312285</v>
      </c>
      <c r="F257" s="19">
        <f t="shared" si="14"/>
        <v>666.85311936951496</v>
      </c>
      <c r="G257" s="24">
        <f t="shared" si="15"/>
        <v>614.26362828978972</v>
      </c>
      <c r="H257" s="24"/>
    </row>
    <row r="258" spans="2:8" x14ac:dyDescent="0.35">
      <c r="B258" s="19">
        <v>82.928785429628761</v>
      </c>
      <c r="C258" s="19">
        <v>101.92878542962876</v>
      </c>
      <c r="D258" s="19">
        <f t="shared" si="12"/>
        <v>-17.831169763402599</v>
      </c>
      <c r="E258" s="19">
        <f t="shared" si="13"/>
        <v>-13.953053419912294</v>
      </c>
      <c r="F258" s="19">
        <f t="shared" si="14"/>
        <v>248.79926424828133</v>
      </c>
      <c r="G258" s="24">
        <f t="shared" si="15"/>
        <v>317.95061513128309</v>
      </c>
      <c r="H258" s="24"/>
    </row>
    <row r="259" spans="2:8" x14ac:dyDescent="0.35">
      <c r="B259" s="19">
        <v>48.091993408192856</v>
      </c>
      <c r="C259" s="19">
        <v>61.091993408192856</v>
      </c>
      <c r="D259" s="19">
        <f t="shared" si="12"/>
        <v>-52.667961784838504</v>
      </c>
      <c r="E259" s="19">
        <f t="shared" si="13"/>
        <v>-54.789845441348199</v>
      </c>
      <c r="F259" s="19">
        <f t="shared" si="14"/>
        <v>2885.669485902135</v>
      </c>
      <c r="G259" s="24">
        <f t="shared" si="15"/>
        <v>2773.914198569209</v>
      </c>
      <c r="H259" s="24"/>
    </row>
    <row r="260" spans="2:8" x14ac:dyDescent="0.35">
      <c r="B260" s="19">
        <v>75.650865798544757</v>
      </c>
      <c r="C260" s="19">
        <v>95.650865798544757</v>
      </c>
      <c r="D260" s="19">
        <f t="shared" ref="D260:D323" si="16">B260-AVERAGE($B$3:$B$363)</f>
        <v>-25.109089394486602</v>
      </c>
      <c r="E260" s="19">
        <f t="shared" ref="E260:E323" si="17">C260-AVERAGE($C$3:$C$363)</f>
        <v>-20.230973050996298</v>
      </c>
      <c r="F260" s="19">
        <f t="shared" ref="F260:F323" si="18">D260*E260</f>
        <v>507.98131087491538</v>
      </c>
      <c r="G260" s="24">
        <f t="shared" ref="G260:G323" si="19">D260^2</f>
        <v>630.46637022031962</v>
      </c>
      <c r="H260" s="24"/>
    </row>
    <row r="261" spans="2:8" x14ac:dyDescent="0.35">
      <c r="B261" s="19">
        <v>93.140590927162194</v>
      </c>
      <c r="C261" s="19">
        <v>113.14059092716219</v>
      </c>
      <c r="D261" s="19">
        <f t="shared" si="16"/>
        <v>-7.6193642658691658</v>
      </c>
      <c r="E261" s="19">
        <f t="shared" si="17"/>
        <v>-2.7412479223788608</v>
      </c>
      <c r="F261" s="19">
        <f t="shared" si="18"/>
        <v>20.886566463661584</v>
      </c>
      <c r="G261" s="24">
        <f t="shared" si="19"/>
        <v>58.054711816003973</v>
      </c>
      <c r="H261" s="24"/>
    </row>
    <row r="262" spans="2:8" x14ac:dyDescent="0.35">
      <c r="B262" s="19">
        <v>44.081096454897732</v>
      </c>
      <c r="C262" s="19">
        <v>59.081096454897732</v>
      </c>
      <c r="D262" s="19">
        <f t="shared" si="16"/>
        <v>-56.678858738133627</v>
      </c>
      <c r="E262" s="19">
        <f t="shared" si="17"/>
        <v>-56.800742394643322</v>
      </c>
      <c r="F262" s="19">
        <f t="shared" si="18"/>
        <v>3219.401254407107</v>
      </c>
      <c r="G262" s="24">
        <f t="shared" si="19"/>
        <v>3212.4930278573065</v>
      </c>
      <c r="H262" s="24"/>
    </row>
    <row r="263" spans="2:8" x14ac:dyDescent="0.35">
      <c r="B263" s="19">
        <v>88.345480539098659</v>
      </c>
      <c r="C263" s="19">
        <v>99.345480539098659</v>
      </c>
      <c r="D263" s="19">
        <f t="shared" si="16"/>
        <v>-12.4144746539327</v>
      </c>
      <c r="E263" s="19">
        <f t="shared" si="17"/>
        <v>-16.536358310442395</v>
      </c>
      <c r="F263" s="19">
        <f t="shared" si="18"/>
        <v>205.29020111333648</v>
      </c>
      <c r="G263" s="24">
        <f t="shared" si="19"/>
        <v>154.11918093313744</v>
      </c>
      <c r="H263" s="24"/>
    </row>
    <row r="264" spans="2:8" x14ac:dyDescent="0.35">
      <c r="B264" s="19">
        <v>31.512589835749292</v>
      </c>
      <c r="C264" s="19">
        <v>47.512589835749296</v>
      </c>
      <c r="D264" s="19">
        <f t="shared" si="16"/>
        <v>-69.247365357282064</v>
      </c>
      <c r="E264" s="19">
        <f t="shared" si="17"/>
        <v>-68.369249013791759</v>
      </c>
      <c r="F264" s="19">
        <f t="shared" si="18"/>
        <v>4734.3903656610346</v>
      </c>
      <c r="G264" s="24">
        <f t="shared" si="19"/>
        <v>4795.1976089249083</v>
      </c>
      <c r="H264" s="24"/>
    </row>
    <row r="265" spans="2:8" x14ac:dyDescent="0.35">
      <c r="B265" s="19">
        <v>70.719364312888104</v>
      </c>
      <c r="C265" s="19">
        <v>82.719364312888104</v>
      </c>
      <c r="D265" s="19">
        <f t="shared" si="16"/>
        <v>-30.040590880143256</v>
      </c>
      <c r="E265" s="19">
        <f t="shared" si="17"/>
        <v>-33.162474536652951</v>
      </c>
      <c r="F265" s="19">
        <f t="shared" si="18"/>
        <v>996.22033012875954</v>
      </c>
      <c r="G265" s="24">
        <f t="shared" si="19"/>
        <v>902.43710042814621</v>
      </c>
      <c r="H265" s="24"/>
    </row>
    <row r="266" spans="2:8" x14ac:dyDescent="0.35">
      <c r="B266" s="19">
        <v>250.93725767419269</v>
      </c>
      <c r="C266" s="19">
        <v>269.93725767419267</v>
      </c>
      <c r="D266" s="19">
        <f t="shared" si="16"/>
        <v>150.17730248116135</v>
      </c>
      <c r="E266" s="19">
        <f t="shared" si="17"/>
        <v>154.05541882465161</v>
      </c>
      <c r="F266" s="19">
        <f t="shared" si="18"/>
        <v>23135.627231691702</v>
      </c>
      <c r="G266" s="24">
        <f t="shared" si="19"/>
        <v>22553.222180518231</v>
      </c>
      <c r="H266" s="24"/>
    </row>
    <row r="267" spans="2:8" x14ac:dyDescent="0.35">
      <c r="B267" s="19">
        <v>174.11283684966739</v>
      </c>
      <c r="C267" s="19">
        <v>185.11283684966739</v>
      </c>
      <c r="D267" s="19">
        <f t="shared" si="16"/>
        <v>73.352881656636029</v>
      </c>
      <c r="E267" s="19">
        <f t="shared" si="17"/>
        <v>69.230998000126334</v>
      </c>
      <c r="F267" s="19">
        <f t="shared" si="18"/>
        <v>5078.2932032740728</v>
      </c>
      <c r="G267" s="24">
        <f t="shared" si="19"/>
        <v>5380.6452473324507</v>
      </c>
      <c r="H267" s="24"/>
    </row>
    <row r="268" spans="2:8" x14ac:dyDescent="0.35">
      <c r="B268" s="19">
        <v>80.246151592361798</v>
      </c>
      <c r="C268" s="19">
        <v>96.246151592361798</v>
      </c>
      <c r="D268" s="19">
        <f t="shared" si="16"/>
        <v>-20.513803600669561</v>
      </c>
      <c r="E268" s="19">
        <f t="shared" si="17"/>
        <v>-19.635687257179256</v>
      </c>
      <c r="F268" s="19">
        <f t="shared" si="18"/>
        <v>402.80263195794527</v>
      </c>
      <c r="G268" s="24">
        <f t="shared" si="19"/>
        <v>420.81613816684347</v>
      </c>
      <c r="H268" s="24"/>
    </row>
    <row r="269" spans="2:8" x14ac:dyDescent="0.35">
      <c r="B269" s="19">
        <v>167.35437264552564</v>
      </c>
      <c r="C269" s="19">
        <v>187.35437264552564</v>
      </c>
      <c r="D269" s="19">
        <f t="shared" si="16"/>
        <v>66.594417452494284</v>
      </c>
      <c r="E269" s="19">
        <f t="shared" si="17"/>
        <v>71.472533795984589</v>
      </c>
      <c r="F269" s="19">
        <f t="shared" si="18"/>
        <v>4759.6717519973035</v>
      </c>
      <c r="G269" s="24">
        <f t="shared" si="19"/>
        <v>4434.816435837075</v>
      </c>
      <c r="H269" s="24"/>
    </row>
    <row r="270" spans="2:8" x14ac:dyDescent="0.35">
      <c r="B270" s="19">
        <v>194.58231751988302</v>
      </c>
      <c r="C270" s="19">
        <v>206.58231751988302</v>
      </c>
      <c r="D270" s="19">
        <f t="shared" si="16"/>
        <v>93.82236232685166</v>
      </c>
      <c r="E270" s="19">
        <f t="shared" si="17"/>
        <v>90.700478670341965</v>
      </c>
      <c r="F270" s="19">
        <f t="shared" si="18"/>
        <v>8509.7331730277037</v>
      </c>
      <c r="G270" s="24">
        <f t="shared" si="19"/>
        <v>8802.6356725910337</v>
      </c>
      <c r="H270" s="24"/>
    </row>
    <row r="271" spans="2:8" x14ac:dyDescent="0.35">
      <c r="B271" s="19">
        <v>75.375176469958248</v>
      </c>
      <c r="C271" s="19">
        <v>85.375176469958248</v>
      </c>
      <c r="D271" s="19">
        <f t="shared" si="16"/>
        <v>-25.384778723073111</v>
      </c>
      <c r="E271" s="19">
        <f t="shared" si="17"/>
        <v>-30.506662379582806</v>
      </c>
      <c r="F271" s="19">
        <f t="shared" si="18"/>
        <v>774.40487408520858</v>
      </c>
      <c r="G271" s="24">
        <f t="shared" si="19"/>
        <v>644.38699081938535</v>
      </c>
      <c r="H271" s="24"/>
    </row>
    <row r="272" spans="2:8" x14ac:dyDescent="0.35">
      <c r="B272" s="19">
        <v>72.052129063674215</v>
      </c>
      <c r="C272" s="19">
        <v>88.052129063674215</v>
      </c>
      <c r="D272" s="19">
        <f t="shared" si="16"/>
        <v>-28.707826129357144</v>
      </c>
      <c r="E272" s="19">
        <f t="shared" si="17"/>
        <v>-27.829709785866839</v>
      </c>
      <c r="F272" s="19">
        <f t="shared" si="18"/>
        <v>798.93046976313428</v>
      </c>
      <c r="G272" s="24">
        <f t="shared" si="19"/>
        <v>824.13928107340075</v>
      </c>
      <c r="H272" s="24"/>
    </row>
    <row r="273" spans="2:8" x14ac:dyDescent="0.35">
      <c r="B273" s="19">
        <v>109.12337921420038</v>
      </c>
      <c r="C273" s="19">
        <v>119.12337921420038</v>
      </c>
      <c r="D273" s="19">
        <f t="shared" si="16"/>
        <v>8.3634240211690241</v>
      </c>
      <c r="E273" s="19">
        <f t="shared" si="17"/>
        <v>3.241540364659329</v>
      </c>
      <c r="F273" s="19">
        <f t="shared" si="18"/>
        <v>27.110376551380831</v>
      </c>
      <c r="G273" s="24">
        <f t="shared" si="19"/>
        <v>69.94686135786705</v>
      </c>
      <c r="H273" s="24"/>
    </row>
    <row r="274" spans="2:8" x14ac:dyDescent="0.35">
      <c r="B274" s="19">
        <v>79.466841701726494</v>
      </c>
      <c r="C274" s="19">
        <v>89.466841701726494</v>
      </c>
      <c r="D274" s="19">
        <f t="shared" si="16"/>
        <v>-21.293113491304865</v>
      </c>
      <c r="E274" s="19">
        <f t="shared" si="17"/>
        <v>-26.41499714781456</v>
      </c>
      <c r="F274" s="19">
        <f t="shared" si="18"/>
        <v>562.45753214090973</v>
      </c>
      <c r="G274" s="24">
        <f t="shared" si="19"/>
        <v>453.39668215358927</v>
      </c>
      <c r="H274" s="24"/>
    </row>
    <row r="275" spans="2:8" x14ac:dyDescent="0.35">
      <c r="B275" s="19">
        <v>184.73305874065397</v>
      </c>
      <c r="C275" s="19">
        <v>202.73305874065397</v>
      </c>
      <c r="D275" s="19">
        <f t="shared" si="16"/>
        <v>83.973103547622614</v>
      </c>
      <c r="E275" s="19">
        <f t="shared" si="17"/>
        <v>86.851219891112919</v>
      </c>
      <c r="F275" s="19">
        <f t="shared" si="18"/>
        <v>7293.1664811537657</v>
      </c>
      <c r="G275" s="24">
        <f t="shared" si="19"/>
        <v>7051.4821194197493</v>
      </c>
      <c r="H275" s="24"/>
    </row>
    <row r="276" spans="2:8" x14ac:dyDescent="0.35">
      <c r="B276" s="19">
        <v>12.050059749088813</v>
      </c>
      <c r="C276" s="19">
        <v>30.050059749088813</v>
      </c>
      <c r="D276" s="19">
        <f t="shared" si="16"/>
        <v>-88.709895443942543</v>
      </c>
      <c r="E276" s="19">
        <f t="shared" si="17"/>
        <v>-85.831779100452238</v>
      </c>
      <c r="F276" s="19">
        <f t="shared" si="18"/>
        <v>7614.1281497686905</v>
      </c>
      <c r="G276" s="24">
        <f t="shared" si="19"/>
        <v>7869.445549675218</v>
      </c>
      <c r="H276" s="24"/>
    </row>
    <row r="277" spans="2:8" x14ac:dyDescent="0.35">
      <c r="B277" s="19">
        <v>124.11491947746013</v>
      </c>
      <c r="C277" s="19">
        <v>136.11491947746015</v>
      </c>
      <c r="D277" s="19">
        <f t="shared" si="16"/>
        <v>23.354964284428775</v>
      </c>
      <c r="E277" s="19">
        <f t="shared" si="17"/>
        <v>20.233080627919094</v>
      </c>
      <c r="F277" s="19">
        <f t="shared" si="18"/>
        <v>472.54287542901818</v>
      </c>
      <c r="G277" s="24">
        <f t="shared" si="19"/>
        <v>545.45435672694362</v>
      </c>
      <c r="H277" s="24"/>
    </row>
    <row r="278" spans="2:8" x14ac:dyDescent="0.35">
      <c r="B278" s="19">
        <v>41.419335609286556</v>
      </c>
      <c r="C278" s="19">
        <v>59.419335609286556</v>
      </c>
      <c r="D278" s="19">
        <f t="shared" si="16"/>
        <v>-59.340619583744804</v>
      </c>
      <c r="E278" s="19">
        <f t="shared" si="17"/>
        <v>-56.462503240254499</v>
      </c>
      <c r="F278" s="19">
        <f t="shared" si="18"/>
        <v>3350.5199255259004</v>
      </c>
      <c r="G278" s="24">
        <f t="shared" si="19"/>
        <v>3521.3091325827172</v>
      </c>
      <c r="H278" s="24"/>
    </row>
    <row r="279" spans="2:8" x14ac:dyDescent="0.35">
      <c r="B279" s="19">
        <v>80.273250782471834</v>
      </c>
      <c r="C279" s="19">
        <v>94.273250782471834</v>
      </c>
      <c r="D279" s="19">
        <f t="shared" si="16"/>
        <v>-20.486704410559526</v>
      </c>
      <c r="E279" s="19">
        <f t="shared" si="17"/>
        <v>-21.608588067069221</v>
      </c>
      <c r="F279" s="19">
        <f t="shared" si="18"/>
        <v>442.68875645959093</v>
      </c>
      <c r="G279" s="24">
        <f t="shared" si="19"/>
        <v>419.70505760563913</v>
      </c>
      <c r="H279" s="24"/>
    </row>
    <row r="280" spans="2:8" x14ac:dyDescent="0.35">
      <c r="B280" s="19">
        <v>85.750706681374965</v>
      </c>
      <c r="C280" s="19">
        <v>103.75070668137496</v>
      </c>
      <c r="D280" s="19">
        <f t="shared" si="16"/>
        <v>-15.009248511656395</v>
      </c>
      <c r="E280" s="19">
        <f t="shared" si="17"/>
        <v>-12.13113216816609</v>
      </c>
      <c r="F280" s="19">
        <f t="shared" si="18"/>
        <v>182.07917743975389</v>
      </c>
      <c r="G280" s="24">
        <f t="shared" si="19"/>
        <v>225.27754088465971</v>
      </c>
      <c r="H280" s="24"/>
    </row>
    <row r="281" spans="2:8" x14ac:dyDescent="0.35">
      <c r="B281" s="19">
        <v>74.2290906183283</v>
      </c>
      <c r="C281" s="19">
        <v>85.2290906183283</v>
      </c>
      <c r="D281" s="19">
        <f t="shared" si="16"/>
        <v>-26.53086457470306</v>
      </c>
      <c r="E281" s="19">
        <f t="shared" si="17"/>
        <v>-30.652748231212755</v>
      </c>
      <c r="F281" s="19">
        <f t="shared" si="18"/>
        <v>813.24391216477431</v>
      </c>
      <c r="G281" s="24">
        <f t="shared" si="19"/>
        <v>703.88677508123374</v>
      </c>
      <c r="H281" s="24"/>
    </row>
    <row r="282" spans="2:8" x14ac:dyDescent="0.35">
      <c r="B282" s="19">
        <v>91.949771451526118</v>
      </c>
      <c r="C282" s="19">
        <v>101.94977145152612</v>
      </c>
      <c r="D282" s="19">
        <f t="shared" si="16"/>
        <v>-8.8101837415052415</v>
      </c>
      <c r="E282" s="19">
        <f t="shared" si="17"/>
        <v>-13.932067398014937</v>
      </c>
      <c r="F282" s="19">
        <f t="shared" si="18"/>
        <v>122.74407367554643</v>
      </c>
      <c r="G282" s="24">
        <f t="shared" si="19"/>
        <v>77.619337559083291</v>
      </c>
      <c r="H282" s="24"/>
    </row>
    <row r="283" spans="2:8" x14ac:dyDescent="0.35">
      <c r="B283" s="19">
        <v>75.407689097722681</v>
      </c>
      <c r="C283" s="19">
        <v>90.407689097722681</v>
      </c>
      <c r="D283" s="19">
        <f t="shared" si="16"/>
        <v>-25.352266095308678</v>
      </c>
      <c r="E283" s="19">
        <f t="shared" si="17"/>
        <v>-25.474149751818373</v>
      </c>
      <c r="F283" s="19">
        <f t="shared" si="18"/>
        <v>645.82742305984095</v>
      </c>
      <c r="G283" s="24">
        <f t="shared" si="19"/>
        <v>642.73739616733792</v>
      </c>
      <c r="H283" s="24"/>
    </row>
    <row r="284" spans="2:8" x14ac:dyDescent="0.35">
      <c r="B284" s="19">
        <v>208.94249475016446</v>
      </c>
      <c r="C284" s="19">
        <v>221.94249475016446</v>
      </c>
      <c r="D284" s="19">
        <f t="shared" si="16"/>
        <v>108.1825395571331</v>
      </c>
      <c r="E284" s="19">
        <f t="shared" si="17"/>
        <v>106.0606559006234</v>
      </c>
      <c r="F284" s="19">
        <f t="shared" si="18"/>
        <v>11473.911102424672</v>
      </c>
      <c r="G284" s="24">
        <f t="shared" si="19"/>
        <v>11703.461865030667</v>
      </c>
      <c r="H284" s="24"/>
    </row>
    <row r="285" spans="2:8" x14ac:dyDescent="0.35">
      <c r="B285" s="19">
        <v>34.745610996815181</v>
      </c>
      <c r="C285" s="19">
        <v>54.745610996815181</v>
      </c>
      <c r="D285" s="19">
        <f t="shared" si="16"/>
        <v>-66.014344196216172</v>
      </c>
      <c r="E285" s="19">
        <f t="shared" si="17"/>
        <v>-61.136227852725874</v>
      </c>
      <c r="F285" s="19">
        <f t="shared" si="18"/>
        <v>4035.8679883281438</v>
      </c>
      <c r="G285" s="24">
        <f t="shared" si="19"/>
        <v>4357.8936396564995</v>
      </c>
      <c r="H285" s="24"/>
    </row>
    <row r="286" spans="2:8" x14ac:dyDescent="0.35">
      <c r="B286" s="19">
        <v>105.79863609987744</v>
      </c>
      <c r="C286" s="19">
        <v>116.79863609987744</v>
      </c>
      <c r="D286" s="19">
        <f t="shared" si="16"/>
        <v>5.0386809068460821</v>
      </c>
      <c r="E286" s="19">
        <f t="shared" si="17"/>
        <v>0.91679725033638704</v>
      </c>
      <c r="F286" s="19">
        <f t="shared" si="18"/>
        <v>4.6194488007189412</v>
      </c>
      <c r="G286" s="24">
        <f t="shared" si="19"/>
        <v>25.388305281015256</v>
      </c>
      <c r="H286" s="24"/>
    </row>
    <row r="287" spans="2:8" x14ac:dyDescent="0.35">
      <c r="B287" s="19">
        <v>70.520848800985988</v>
      </c>
      <c r="C287" s="19">
        <v>80.520848800985988</v>
      </c>
      <c r="D287" s="19">
        <f t="shared" si="16"/>
        <v>-30.239106392045372</v>
      </c>
      <c r="E287" s="19">
        <f t="shared" si="17"/>
        <v>-35.360990048555067</v>
      </c>
      <c r="F287" s="19">
        <f t="shared" si="18"/>
        <v>1069.2847402063144</v>
      </c>
      <c r="G287" s="24">
        <f t="shared" si="19"/>
        <v>914.40355538943925</v>
      </c>
      <c r="H287" s="24"/>
    </row>
    <row r="288" spans="2:8" x14ac:dyDescent="0.35">
      <c r="B288" s="19">
        <v>53.080259645963388</v>
      </c>
      <c r="C288" s="19">
        <v>63.080259645963388</v>
      </c>
      <c r="D288" s="19">
        <f t="shared" si="16"/>
        <v>-47.679695547067972</v>
      </c>
      <c r="E288" s="19">
        <f t="shared" si="17"/>
        <v>-52.801579203577667</v>
      </c>
      <c r="F288" s="19">
        <f t="shared" si="18"/>
        <v>2517.5632208309789</v>
      </c>
      <c r="G288" s="24">
        <f t="shared" si="19"/>
        <v>2273.3533674610935</v>
      </c>
      <c r="H288" s="24"/>
    </row>
    <row r="289" spans="2:8" x14ac:dyDescent="0.35">
      <c r="B289" s="19">
        <v>142.6726780608895</v>
      </c>
      <c r="C289" s="19">
        <v>159.6726780608895</v>
      </c>
      <c r="D289" s="19">
        <f t="shared" si="16"/>
        <v>41.912722867858136</v>
      </c>
      <c r="E289" s="19">
        <f t="shared" si="17"/>
        <v>43.790839211348441</v>
      </c>
      <c r="F289" s="19">
        <f t="shared" si="18"/>
        <v>1835.3933080161826</v>
      </c>
      <c r="G289" s="24">
        <f t="shared" si="19"/>
        <v>1756.6763381978783</v>
      </c>
      <c r="H289" s="24"/>
    </row>
    <row r="290" spans="2:8" x14ac:dyDescent="0.35">
      <c r="B290" s="19">
        <v>157.81991851704049</v>
      </c>
      <c r="C290" s="19">
        <v>170.81991851704049</v>
      </c>
      <c r="D290" s="19">
        <f t="shared" si="16"/>
        <v>57.059963324009132</v>
      </c>
      <c r="E290" s="19">
        <f t="shared" si="17"/>
        <v>54.938079667499437</v>
      </c>
      <c r="F290" s="19">
        <f t="shared" si="18"/>
        <v>3134.7648109190095</v>
      </c>
      <c r="G290" s="24">
        <f t="shared" si="19"/>
        <v>3255.8394145372672</v>
      </c>
      <c r="H290" s="24"/>
    </row>
    <row r="291" spans="2:8" x14ac:dyDescent="0.35">
      <c r="B291" s="19">
        <v>50.144121841320199</v>
      </c>
      <c r="C291" s="19">
        <v>66.144121841320199</v>
      </c>
      <c r="D291" s="19">
        <f t="shared" si="16"/>
        <v>-50.61583335171116</v>
      </c>
      <c r="E291" s="19">
        <f t="shared" si="17"/>
        <v>-49.737717008220855</v>
      </c>
      <c r="F291" s="19">
        <f t="shared" si="18"/>
        <v>2517.5159953826765</v>
      </c>
      <c r="G291" s="24">
        <f t="shared" si="19"/>
        <v>2561.9625858881959</v>
      </c>
      <c r="H291" s="24"/>
    </row>
    <row r="292" spans="2:8" x14ac:dyDescent="0.35">
      <c r="B292" s="19">
        <v>125.51575630514058</v>
      </c>
      <c r="C292" s="19">
        <v>141.5157563051406</v>
      </c>
      <c r="D292" s="19">
        <f t="shared" si="16"/>
        <v>24.755801112109225</v>
      </c>
      <c r="E292" s="19">
        <f t="shared" si="17"/>
        <v>25.633917455599544</v>
      </c>
      <c r="F292" s="19">
        <f t="shared" si="18"/>
        <v>634.58816225504722</v>
      </c>
      <c r="G292" s="24">
        <f t="shared" si="19"/>
        <v>612.8496887023083</v>
      </c>
      <c r="H292" s="24"/>
    </row>
    <row r="293" spans="2:8" x14ac:dyDescent="0.35">
      <c r="B293" s="19">
        <v>63.679045625947218</v>
      </c>
      <c r="C293" s="19">
        <v>83.679045625947225</v>
      </c>
      <c r="D293" s="19">
        <f t="shared" si="16"/>
        <v>-37.080909567084142</v>
      </c>
      <c r="E293" s="19">
        <f t="shared" si="17"/>
        <v>-32.202793223593829</v>
      </c>
      <c r="F293" s="19">
        <f t="shared" si="18"/>
        <v>1194.1088633315928</v>
      </c>
      <c r="G293" s="24">
        <f t="shared" si="19"/>
        <v>1374.9938543222722</v>
      </c>
      <c r="H293" s="24"/>
    </row>
    <row r="294" spans="2:8" x14ac:dyDescent="0.35">
      <c r="B294" s="19">
        <v>146.31914251317443</v>
      </c>
      <c r="C294" s="19">
        <v>161.31914251317443</v>
      </c>
      <c r="D294" s="19">
        <f t="shared" si="16"/>
        <v>45.559187320143067</v>
      </c>
      <c r="E294" s="19">
        <f t="shared" si="17"/>
        <v>45.437303663633372</v>
      </c>
      <c r="F294" s="19">
        <f t="shared" si="18"/>
        <v>2070.0866289336955</v>
      </c>
      <c r="G294" s="24">
        <f t="shared" si="19"/>
        <v>2075.6395492718848</v>
      </c>
      <c r="H294" s="24"/>
    </row>
    <row r="295" spans="2:8" x14ac:dyDescent="0.35">
      <c r="B295" s="19">
        <v>255.62377527969502</v>
      </c>
      <c r="C295" s="19">
        <v>273.623775279695</v>
      </c>
      <c r="D295" s="19">
        <f t="shared" si="16"/>
        <v>154.86382008666368</v>
      </c>
      <c r="E295" s="19">
        <f t="shared" si="17"/>
        <v>157.74193643015394</v>
      </c>
      <c r="F295" s="19">
        <f t="shared" si="18"/>
        <v>24428.518863441299</v>
      </c>
      <c r="G295" s="24">
        <f t="shared" si="19"/>
        <v>23982.802771834537</v>
      </c>
      <c r="H295" s="24"/>
    </row>
    <row r="296" spans="2:8" x14ac:dyDescent="0.35">
      <c r="B296" s="19">
        <v>181.76849516940993</v>
      </c>
      <c r="C296" s="19">
        <v>196.76849516940993</v>
      </c>
      <c r="D296" s="19">
        <f t="shared" si="16"/>
        <v>81.008539976378572</v>
      </c>
      <c r="E296" s="19">
        <f t="shared" si="17"/>
        <v>80.886656319868877</v>
      </c>
      <c r="F296" s="19">
        <f t="shared" si="18"/>
        <v>6552.5099320436921</v>
      </c>
      <c r="G296" s="24">
        <f t="shared" si="19"/>
        <v>6562.3835491045247</v>
      </c>
      <c r="H296" s="24"/>
    </row>
    <row r="297" spans="2:8" x14ac:dyDescent="0.35">
      <c r="B297" s="19">
        <v>39.169688636540407</v>
      </c>
      <c r="C297" s="19">
        <v>53.169688636540407</v>
      </c>
      <c r="D297" s="19">
        <f t="shared" si="16"/>
        <v>-61.590266556490953</v>
      </c>
      <c r="E297" s="19">
        <f t="shared" si="17"/>
        <v>-62.712150213000648</v>
      </c>
      <c r="F297" s="19">
        <f t="shared" si="18"/>
        <v>3862.4580479494107</v>
      </c>
      <c r="G297" s="24">
        <f t="shared" si="19"/>
        <v>3793.360934499608</v>
      </c>
      <c r="H297" s="24"/>
    </row>
    <row r="298" spans="2:8" x14ac:dyDescent="0.35">
      <c r="B298" s="19">
        <v>171.34371602712238</v>
      </c>
      <c r="C298" s="19">
        <v>190.34371602712238</v>
      </c>
      <c r="D298" s="19">
        <f t="shared" si="16"/>
        <v>70.583760834091024</v>
      </c>
      <c r="E298" s="19">
        <f t="shared" si="17"/>
        <v>74.461877177581329</v>
      </c>
      <c r="F298" s="19">
        <f t="shared" si="18"/>
        <v>5255.7993299598611</v>
      </c>
      <c r="G298" s="24">
        <f t="shared" si="19"/>
        <v>4982.0672934841623</v>
      </c>
      <c r="H298" s="24"/>
    </row>
    <row r="299" spans="2:8" x14ac:dyDescent="0.35">
      <c r="B299" s="19">
        <v>215.0534124201175</v>
      </c>
      <c r="C299" s="19">
        <v>225.0534124201175</v>
      </c>
      <c r="D299" s="19">
        <f t="shared" si="16"/>
        <v>114.29345722708614</v>
      </c>
      <c r="E299" s="19">
        <f t="shared" si="17"/>
        <v>109.17157357057644</v>
      </c>
      <c r="F299" s="19">
        <f t="shared" si="18"/>
        <v>12477.596574302366</v>
      </c>
      <c r="G299" s="24">
        <f t="shared" si="19"/>
        <v>13062.994364919768</v>
      </c>
      <c r="H299" s="24"/>
    </row>
    <row r="300" spans="2:8" x14ac:dyDescent="0.35">
      <c r="B300" s="19">
        <v>43.178803891345197</v>
      </c>
      <c r="C300" s="19">
        <v>59.178803891345197</v>
      </c>
      <c r="D300" s="19">
        <f t="shared" si="16"/>
        <v>-57.581151301686162</v>
      </c>
      <c r="E300" s="19">
        <f t="shared" si="17"/>
        <v>-56.703034958195857</v>
      </c>
      <c r="F300" s="19">
        <f t="shared" si="18"/>
        <v>3265.0260351926754</v>
      </c>
      <c r="G300" s="24">
        <f t="shared" si="19"/>
        <v>3315.5889852276741</v>
      </c>
      <c r="H300" s="24"/>
    </row>
    <row r="301" spans="2:8" x14ac:dyDescent="0.35">
      <c r="B301" s="19">
        <v>20.44656229858758</v>
      </c>
      <c r="C301" s="19">
        <v>37.44656229858758</v>
      </c>
      <c r="D301" s="19">
        <f t="shared" si="16"/>
        <v>-80.31339289444378</v>
      </c>
      <c r="E301" s="19">
        <f t="shared" si="17"/>
        <v>-78.435276550953475</v>
      </c>
      <c r="F301" s="19">
        <f t="shared" si="18"/>
        <v>6299.4031824210797</v>
      </c>
      <c r="G301" s="24">
        <f t="shared" si="19"/>
        <v>6450.2410782172929</v>
      </c>
      <c r="H301" s="24"/>
    </row>
    <row r="302" spans="2:8" x14ac:dyDescent="0.35">
      <c r="B302" s="19">
        <v>123.29995007095677</v>
      </c>
      <c r="C302" s="19">
        <v>142.29995007095675</v>
      </c>
      <c r="D302" s="19">
        <f t="shared" si="16"/>
        <v>22.539994877925409</v>
      </c>
      <c r="E302" s="19">
        <f t="shared" si="17"/>
        <v>26.4181112214157</v>
      </c>
      <c r="F302" s="19">
        <f t="shared" si="18"/>
        <v>595.46409161517363</v>
      </c>
      <c r="G302" s="24">
        <f t="shared" si="19"/>
        <v>508.05136909690367</v>
      </c>
      <c r="H302" s="24"/>
    </row>
    <row r="303" spans="2:8" x14ac:dyDescent="0.35">
      <c r="B303" s="19">
        <v>167.95494325424869</v>
      </c>
      <c r="C303" s="19">
        <v>183.95494325424869</v>
      </c>
      <c r="D303" s="19">
        <f t="shared" si="16"/>
        <v>67.19498806121733</v>
      </c>
      <c r="E303" s="19">
        <f t="shared" si="17"/>
        <v>68.073104404707635</v>
      </c>
      <c r="F303" s="19">
        <f t="shared" si="18"/>
        <v>4574.1714377643302</v>
      </c>
      <c r="G303" s="24">
        <f t="shared" si="19"/>
        <v>4515.1664205471398</v>
      </c>
      <c r="H303" s="24"/>
    </row>
    <row r="304" spans="2:8" x14ac:dyDescent="0.35">
      <c r="B304" s="19">
        <v>123.94798007656996</v>
      </c>
      <c r="C304" s="19">
        <v>138.94798007656996</v>
      </c>
      <c r="D304" s="19">
        <f t="shared" si="16"/>
        <v>23.188024883538603</v>
      </c>
      <c r="E304" s="19">
        <f t="shared" si="17"/>
        <v>23.066141227028908</v>
      </c>
      <c r="F304" s="19">
        <f t="shared" si="18"/>
        <v>534.85825673956197</v>
      </c>
      <c r="G304" s="24">
        <f t="shared" si="19"/>
        <v>537.68449799960547</v>
      </c>
      <c r="H304" s="24"/>
    </row>
    <row r="305" spans="2:8" x14ac:dyDescent="0.35">
      <c r="B305" s="19">
        <v>105.51623613542807</v>
      </c>
      <c r="C305" s="19">
        <v>115.51623613542807</v>
      </c>
      <c r="D305" s="19">
        <f t="shared" si="16"/>
        <v>4.7562809423967138</v>
      </c>
      <c r="E305" s="19">
        <f t="shared" si="17"/>
        <v>-0.36560271411298118</v>
      </c>
      <c r="F305" s="19">
        <f t="shared" si="18"/>
        <v>-1.7389092216240865</v>
      </c>
      <c r="G305" s="24">
        <f t="shared" si="19"/>
        <v>22.622208403006173</v>
      </c>
      <c r="H305" s="24"/>
    </row>
    <row r="306" spans="2:8" x14ac:dyDescent="0.35">
      <c r="B306" s="19">
        <v>17.30440798195804</v>
      </c>
      <c r="C306" s="19">
        <v>30.30440798195804</v>
      </c>
      <c r="D306" s="19">
        <f t="shared" si="16"/>
        <v>-83.455547211073323</v>
      </c>
      <c r="E306" s="19">
        <f t="shared" si="17"/>
        <v>-85.577430867583018</v>
      </c>
      <c r="F306" s="19">
        <f t="shared" si="18"/>
        <v>7141.9113219719384</v>
      </c>
      <c r="G306" s="24">
        <f t="shared" si="19"/>
        <v>6964.828360299688</v>
      </c>
      <c r="H306" s="24"/>
    </row>
    <row r="307" spans="2:8" x14ac:dyDescent="0.35">
      <c r="B307" s="19">
        <v>14.848539910954385</v>
      </c>
      <c r="C307" s="19">
        <v>33.848539910954386</v>
      </c>
      <c r="D307" s="19">
        <f t="shared" si="16"/>
        <v>-85.911415282076973</v>
      </c>
      <c r="E307" s="19">
        <f t="shared" si="17"/>
        <v>-82.033298938586668</v>
      </c>
      <c r="F307" s="19">
        <f t="shared" si="18"/>
        <v>7047.5968120716834</v>
      </c>
      <c r="G307" s="24">
        <f t="shared" si="19"/>
        <v>7380.771275769489</v>
      </c>
      <c r="H307" s="24"/>
    </row>
    <row r="308" spans="2:8" x14ac:dyDescent="0.35">
      <c r="B308" s="19">
        <v>150.58153195001597</v>
      </c>
      <c r="C308" s="19">
        <v>166.58153195001597</v>
      </c>
      <c r="D308" s="19">
        <f t="shared" si="16"/>
        <v>49.821576756984612</v>
      </c>
      <c r="E308" s="19">
        <f t="shared" si="17"/>
        <v>50.699693100474917</v>
      </c>
      <c r="F308" s="19">
        <f t="shared" si="18"/>
        <v>2525.9386513608742</v>
      </c>
      <c r="G308" s="24">
        <f t="shared" si="19"/>
        <v>2482.1895105521094</v>
      </c>
      <c r="H308" s="24"/>
    </row>
    <row r="309" spans="2:8" x14ac:dyDescent="0.35">
      <c r="B309" s="19">
        <v>99.615242007201886</v>
      </c>
      <c r="C309" s="19">
        <v>113.61524200720189</v>
      </c>
      <c r="D309" s="19">
        <f t="shared" si="16"/>
        <v>-1.1447131858294739</v>
      </c>
      <c r="E309" s="19">
        <f t="shared" si="17"/>
        <v>-2.2665968423391689</v>
      </c>
      <c r="F309" s="19">
        <f t="shared" si="18"/>
        <v>2.5946032923850959</v>
      </c>
      <c r="G309" s="24">
        <f t="shared" si="19"/>
        <v>1.3103682778118637</v>
      </c>
      <c r="H309" s="24"/>
    </row>
    <row r="310" spans="2:8" x14ac:dyDescent="0.35">
      <c r="B310" s="19">
        <v>73.501609690888273</v>
      </c>
      <c r="C310" s="19">
        <v>90.501609690888273</v>
      </c>
      <c r="D310" s="19">
        <f t="shared" si="16"/>
        <v>-27.258345502143086</v>
      </c>
      <c r="E310" s="19">
        <f t="shared" si="17"/>
        <v>-25.380229158652782</v>
      </c>
      <c r="F310" s="19">
        <f t="shared" si="18"/>
        <v>691.82305533012391</v>
      </c>
      <c r="G310" s="24">
        <f t="shared" si="19"/>
        <v>743.01739951420427</v>
      </c>
      <c r="H310" s="24"/>
    </row>
    <row r="311" spans="2:8" x14ac:dyDescent="0.35">
      <c r="B311" s="19">
        <v>6.8443494708443779</v>
      </c>
      <c r="C311" s="19">
        <v>23.844349470844378</v>
      </c>
      <c r="D311" s="19">
        <f t="shared" si="16"/>
        <v>-93.915605722186982</v>
      </c>
      <c r="E311" s="19">
        <f t="shared" si="17"/>
        <v>-92.037489378696677</v>
      </c>
      <c r="F311" s="19">
        <f t="shared" si="18"/>
        <v>8643.7565641496494</v>
      </c>
      <c r="G311" s="24">
        <f t="shared" si="19"/>
        <v>8820.1409981652796</v>
      </c>
      <c r="H311" s="24"/>
    </row>
    <row r="312" spans="2:8" x14ac:dyDescent="0.35">
      <c r="B312" s="19">
        <v>46.272984082571057</v>
      </c>
      <c r="C312" s="19">
        <v>58.272984082571057</v>
      </c>
      <c r="D312" s="19">
        <f t="shared" si="16"/>
        <v>-54.486971110460303</v>
      </c>
      <c r="E312" s="19">
        <f t="shared" si="17"/>
        <v>-57.608854766969998</v>
      </c>
      <c r="F312" s="19">
        <f t="shared" si="18"/>
        <v>3138.9320053945976</v>
      </c>
      <c r="G312" s="24">
        <f t="shared" si="19"/>
        <v>2968.8300207921357</v>
      </c>
      <c r="H312" s="24"/>
    </row>
    <row r="313" spans="2:8" x14ac:dyDescent="0.35">
      <c r="B313" s="19">
        <v>145.95545769990721</v>
      </c>
      <c r="C313" s="19">
        <v>161.95545769990721</v>
      </c>
      <c r="D313" s="19">
        <f t="shared" si="16"/>
        <v>45.195502506875854</v>
      </c>
      <c r="E313" s="19">
        <f t="shared" si="17"/>
        <v>46.073618850366159</v>
      </c>
      <c r="F313" s="19">
        <f t="shared" si="18"/>
        <v>2082.3203562525664</v>
      </c>
      <c r="G313" s="24">
        <f t="shared" si="19"/>
        <v>2042.6334468490215</v>
      </c>
      <c r="H313" s="24"/>
    </row>
    <row r="314" spans="2:8" x14ac:dyDescent="0.35">
      <c r="B314" s="19">
        <v>83.992883706113332</v>
      </c>
      <c r="C314" s="19">
        <v>96.992883706113332</v>
      </c>
      <c r="D314" s="19">
        <f t="shared" si="16"/>
        <v>-16.767071486918027</v>
      </c>
      <c r="E314" s="19">
        <f t="shared" si="17"/>
        <v>-18.888955143427722</v>
      </c>
      <c r="F314" s="19">
        <f t="shared" si="18"/>
        <v>316.71246120304056</v>
      </c>
      <c r="G314" s="24">
        <f t="shared" si="19"/>
        <v>281.13468624741949</v>
      </c>
      <c r="H314" s="24"/>
    </row>
    <row r="315" spans="2:8" x14ac:dyDescent="0.35">
      <c r="B315" s="19">
        <v>52.355494750924557</v>
      </c>
      <c r="C315" s="19">
        <v>65.355494750924549</v>
      </c>
      <c r="D315" s="19">
        <f t="shared" si="16"/>
        <v>-48.404460442106803</v>
      </c>
      <c r="E315" s="19">
        <f t="shared" si="17"/>
        <v>-50.526344098616505</v>
      </c>
      <c r="F315" s="19">
        <f t="shared" si="18"/>
        <v>2445.7004242057592</v>
      </c>
      <c r="G315" s="24">
        <f t="shared" si="19"/>
        <v>2342.9917906914825</v>
      </c>
      <c r="H315" s="24"/>
    </row>
    <row r="316" spans="2:8" x14ac:dyDescent="0.35">
      <c r="B316" s="19">
        <v>74.028603209337504</v>
      </c>
      <c r="C316" s="19">
        <v>92.028603209337504</v>
      </c>
      <c r="D316" s="19">
        <f t="shared" si="16"/>
        <v>-26.731351983693855</v>
      </c>
      <c r="E316" s="19">
        <f t="shared" si="17"/>
        <v>-23.85323564020355</v>
      </c>
      <c r="F316" s="19">
        <f t="shared" si="18"/>
        <v>637.62923784827217</v>
      </c>
      <c r="G316" s="24">
        <f t="shared" si="19"/>
        <v>714.56517887613336</v>
      </c>
      <c r="H316" s="24"/>
    </row>
    <row r="317" spans="2:8" x14ac:dyDescent="0.35">
      <c r="B317" s="19">
        <v>29.404398857575291</v>
      </c>
      <c r="C317" s="19">
        <v>49.404398857575288</v>
      </c>
      <c r="D317" s="19">
        <f t="shared" si="16"/>
        <v>-71.355556335456072</v>
      </c>
      <c r="E317" s="19">
        <f t="shared" si="17"/>
        <v>-66.477439991965767</v>
      </c>
      <c r="F317" s="19">
        <f t="shared" si="18"/>
        <v>4743.5347143836134</v>
      </c>
      <c r="G317" s="24">
        <f t="shared" si="19"/>
        <v>5091.6154199424454</v>
      </c>
      <c r="H317" s="24"/>
    </row>
    <row r="318" spans="2:8" x14ac:dyDescent="0.35">
      <c r="B318" s="19">
        <v>120.75799168510531</v>
      </c>
      <c r="C318" s="19">
        <v>139.75799168510531</v>
      </c>
      <c r="D318" s="19">
        <f t="shared" si="16"/>
        <v>19.99803649207395</v>
      </c>
      <c r="E318" s="19">
        <f t="shared" si="17"/>
        <v>23.876152835564255</v>
      </c>
      <c r="F318" s="19">
        <f t="shared" si="18"/>
        <v>477.47617569594888</v>
      </c>
      <c r="G318" s="24">
        <f t="shared" si="19"/>
        <v>399.9214635383214</v>
      </c>
      <c r="H318" s="24"/>
    </row>
    <row r="319" spans="2:8" x14ac:dyDescent="0.35">
      <c r="B319" s="19">
        <v>40.612234739574561</v>
      </c>
      <c r="C319" s="19">
        <v>50.612234739574561</v>
      </c>
      <c r="D319" s="19">
        <f t="shared" si="16"/>
        <v>-60.147720453456799</v>
      </c>
      <c r="E319" s="19">
        <f t="shared" si="17"/>
        <v>-65.269604109966494</v>
      </c>
      <c r="F319" s="19">
        <f t="shared" si="18"/>
        <v>3925.8179021140595</v>
      </c>
      <c r="G319" s="24">
        <f t="shared" si="19"/>
        <v>3617.7482757471853</v>
      </c>
      <c r="H319" s="24"/>
    </row>
    <row r="320" spans="2:8" x14ac:dyDescent="0.35">
      <c r="B320" s="19">
        <v>126.20517274059095</v>
      </c>
      <c r="C320" s="19">
        <v>141.20517274059097</v>
      </c>
      <c r="D320" s="19">
        <f t="shared" si="16"/>
        <v>25.445217547559594</v>
      </c>
      <c r="E320" s="19">
        <f t="shared" si="17"/>
        <v>25.323333891049913</v>
      </c>
      <c r="F320" s="19">
        <f t="shared" si="18"/>
        <v>644.35773988725384</v>
      </c>
      <c r="G320" s="24">
        <f t="shared" si="19"/>
        <v>647.45909604263466</v>
      </c>
      <c r="H320" s="24"/>
    </row>
    <row r="321" spans="2:8" x14ac:dyDescent="0.35">
      <c r="B321" s="19">
        <v>36.260121264191234</v>
      </c>
      <c r="C321" s="19">
        <v>47.260121264191234</v>
      </c>
      <c r="D321" s="19">
        <f t="shared" si="16"/>
        <v>-64.499833928840133</v>
      </c>
      <c r="E321" s="19">
        <f t="shared" si="17"/>
        <v>-68.621717585349813</v>
      </c>
      <c r="F321" s="19">
        <f t="shared" si="18"/>
        <v>4426.0893881668317</v>
      </c>
      <c r="G321" s="24">
        <f t="shared" si="19"/>
        <v>4160.2285768479569</v>
      </c>
      <c r="H321" s="24"/>
    </row>
    <row r="322" spans="2:8" x14ac:dyDescent="0.35">
      <c r="B322" s="19">
        <v>17.585823420719034</v>
      </c>
      <c r="C322" s="19">
        <v>33.585823420719038</v>
      </c>
      <c r="D322" s="19">
        <f t="shared" si="16"/>
        <v>-83.174131772312322</v>
      </c>
      <c r="E322" s="19">
        <f t="shared" si="17"/>
        <v>-82.296015428822017</v>
      </c>
      <c r="F322" s="19">
        <f t="shared" si="18"/>
        <v>6844.8996316130906</v>
      </c>
      <c r="G322" s="24">
        <f t="shared" si="19"/>
        <v>6917.9361960779743</v>
      </c>
      <c r="H322" s="24"/>
    </row>
    <row r="323" spans="2:8" x14ac:dyDescent="0.35">
      <c r="B323" s="19">
        <v>274.08032730779615</v>
      </c>
      <c r="C323" s="19">
        <v>287.08032730779615</v>
      </c>
      <c r="D323" s="19">
        <f t="shared" si="16"/>
        <v>173.32037211476478</v>
      </c>
      <c r="E323" s="19">
        <f t="shared" si="17"/>
        <v>171.1984884582551</v>
      </c>
      <c r="F323" s="19">
        <f t="shared" si="18"/>
        <v>29672.185725070038</v>
      </c>
      <c r="G323" s="24">
        <f t="shared" si="19"/>
        <v>30039.951390000533</v>
      </c>
      <c r="H323" s="24"/>
    </row>
    <row r="324" spans="2:8" x14ac:dyDescent="0.35">
      <c r="B324" s="19">
        <v>83.790894046670559</v>
      </c>
      <c r="C324" s="19">
        <v>96.790894046670559</v>
      </c>
      <c r="D324" s="19">
        <f t="shared" ref="D324:D363" si="20">B324-AVERAGE($B$3:$B$363)</f>
        <v>-16.969061146360801</v>
      </c>
      <c r="E324" s="19">
        <f t="shared" ref="E324:E363" si="21">C324-AVERAGE($C$3:$C$363)</f>
        <v>-19.090944802870496</v>
      </c>
      <c r="F324" s="19">
        <f t="shared" ref="F324:F363" si="22">D324*E324</f>
        <v>323.95540970170839</v>
      </c>
      <c r="G324" s="24">
        <f t="shared" ref="G324:G363" si="23">D324^2</f>
        <v>287.94903618893176</v>
      </c>
      <c r="H324" s="24"/>
    </row>
    <row r="325" spans="2:8" x14ac:dyDescent="0.35">
      <c r="B325" s="19">
        <v>151.36249590461898</v>
      </c>
      <c r="C325" s="19">
        <v>167.36249590461898</v>
      </c>
      <c r="D325" s="19">
        <f t="shared" si="20"/>
        <v>50.602540711587622</v>
      </c>
      <c r="E325" s="19">
        <f t="shared" si="21"/>
        <v>51.480657055077927</v>
      </c>
      <c r="F325" s="19">
        <f t="shared" si="22"/>
        <v>2605.0520444888612</v>
      </c>
      <c r="G325" s="24">
        <f t="shared" si="23"/>
        <v>2560.6171264678828</v>
      </c>
      <c r="H325" s="24"/>
    </row>
    <row r="326" spans="2:8" x14ac:dyDescent="0.35">
      <c r="B326" s="19">
        <v>139.75996971071368</v>
      </c>
      <c r="C326" s="19">
        <v>152.75996971071368</v>
      </c>
      <c r="D326" s="19">
        <f t="shared" si="20"/>
        <v>39.000014517682317</v>
      </c>
      <c r="E326" s="19">
        <f t="shared" si="21"/>
        <v>36.878130861172622</v>
      </c>
      <c r="F326" s="19">
        <f t="shared" si="22"/>
        <v>1438.2476389707206</v>
      </c>
      <c r="G326" s="24">
        <f t="shared" si="23"/>
        <v>1521.0011323794315</v>
      </c>
      <c r="H326" s="24"/>
    </row>
    <row r="327" spans="2:8" x14ac:dyDescent="0.35">
      <c r="B327" s="19">
        <v>30.711652956000506</v>
      </c>
      <c r="C327" s="19">
        <v>45.711652956000506</v>
      </c>
      <c r="D327" s="19">
        <f t="shared" si="20"/>
        <v>-70.048302237030853</v>
      </c>
      <c r="E327" s="19">
        <f t="shared" si="21"/>
        <v>-70.170185893540548</v>
      </c>
      <c r="F327" s="19">
        <f t="shared" si="22"/>
        <v>4915.3023894993676</v>
      </c>
      <c r="G327" s="24">
        <f t="shared" si="23"/>
        <v>4906.7646462904213</v>
      </c>
      <c r="H327" s="24"/>
    </row>
    <row r="328" spans="2:8" x14ac:dyDescent="0.35">
      <c r="B328" s="19">
        <v>117.76924076310064</v>
      </c>
      <c r="C328" s="19">
        <v>133.76924076310064</v>
      </c>
      <c r="D328" s="19">
        <f t="shared" si="20"/>
        <v>17.009285570069281</v>
      </c>
      <c r="E328" s="19">
        <f t="shared" si="21"/>
        <v>17.887401913559586</v>
      </c>
      <c r="F328" s="19">
        <f t="shared" si="22"/>
        <v>304.25192725433868</v>
      </c>
      <c r="G328" s="24">
        <f t="shared" si="23"/>
        <v>289.31579560416708</v>
      </c>
      <c r="H328" s="24"/>
    </row>
    <row r="329" spans="2:8" x14ac:dyDescent="0.35">
      <c r="B329" s="19">
        <v>126.95830782718387</v>
      </c>
      <c r="C329" s="19">
        <v>143.95830782718389</v>
      </c>
      <c r="D329" s="19">
        <f t="shared" si="20"/>
        <v>26.198352634152513</v>
      </c>
      <c r="E329" s="19">
        <f t="shared" si="21"/>
        <v>28.076468977642833</v>
      </c>
      <c r="F329" s="19">
        <f t="shared" si="22"/>
        <v>735.55723499813041</v>
      </c>
      <c r="G329" s="24">
        <f t="shared" si="23"/>
        <v>686.3536807434059</v>
      </c>
      <c r="H329" s="24"/>
    </row>
    <row r="330" spans="2:8" x14ac:dyDescent="0.35">
      <c r="B330" s="19">
        <v>271.12417868568264</v>
      </c>
      <c r="C330" s="19">
        <v>285.12417868568264</v>
      </c>
      <c r="D330" s="19">
        <f t="shared" si="20"/>
        <v>170.36422349265126</v>
      </c>
      <c r="E330" s="19">
        <f t="shared" si="21"/>
        <v>169.24233983614158</v>
      </c>
      <c r="F330" s="19">
        <f t="shared" si="22"/>
        <v>28832.83980826366</v>
      </c>
      <c r="G330" s="24">
        <f t="shared" si="23"/>
        <v>29023.968646254027</v>
      </c>
      <c r="H330" s="24"/>
    </row>
    <row r="331" spans="2:8" x14ac:dyDescent="0.35">
      <c r="B331" s="19">
        <v>159.4714099261812</v>
      </c>
      <c r="C331" s="19">
        <v>176.4714099261812</v>
      </c>
      <c r="D331" s="19">
        <f t="shared" si="20"/>
        <v>58.711454733149836</v>
      </c>
      <c r="E331" s="19">
        <f t="shared" si="21"/>
        <v>60.589571076640141</v>
      </c>
      <c r="F331" s="19">
        <f t="shared" si="22"/>
        <v>3557.3018595671224</v>
      </c>
      <c r="G331" s="24">
        <f t="shared" si="23"/>
        <v>3447.0349168827024</v>
      </c>
      <c r="H331" s="24"/>
    </row>
    <row r="332" spans="2:8" x14ac:dyDescent="0.35">
      <c r="B332" s="19">
        <v>92.164688828688526</v>
      </c>
      <c r="C332" s="19">
        <v>109.16468882868853</v>
      </c>
      <c r="D332" s="19">
        <f t="shared" si="20"/>
        <v>-8.5952663643428338</v>
      </c>
      <c r="E332" s="19">
        <f t="shared" si="21"/>
        <v>-6.7171500208525288</v>
      </c>
      <c r="F332" s="19">
        <f t="shared" si="22"/>
        <v>57.735693638478502</v>
      </c>
      <c r="G332" s="24">
        <f t="shared" si="23"/>
        <v>73.878603874003275</v>
      </c>
      <c r="H332" s="24"/>
    </row>
    <row r="333" spans="2:8" x14ac:dyDescent="0.35">
      <c r="B333" s="19">
        <v>92.304258885115487</v>
      </c>
      <c r="C333" s="19">
        <v>110.30425888511549</v>
      </c>
      <c r="D333" s="19">
        <f t="shared" si="20"/>
        <v>-8.455696307915872</v>
      </c>
      <c r="E333" s="19">
        <f t="shared" si="21"/>
        <v>-5.577579964425567</v>
      </c>
      <c r="F333" s="19">
        <f t="shared" si="22"/>
        <v>47.162322312298805</v>
      </c>
      <c r="G333" s="24">
        <f t="shared" si="23"/>
        <v>71.498800051702105</v>
      </c>
      <c r="H333" s="24"/>
    </row>
    <row r="334" spans="2:8" x14ac:dyDescent="0.35">
      <c r="B334" s="19">
        <v>70.621799241810692</v>
      </c>
      <c r="C334" s="19">
        <v>89.621799241810692</v>
      </c>
      <c r="D334" s="19">
        <f t="shared" si="20"/>
        <v>-30.138155951220668</v>
      </c>
      <c r="E334" s="19">
        <f t="shared" si="21"/>
        <v>-26.260039607730363</v>
      </c>
      <c r="F334" s="19">
        <f t="shared" si="22"/>
        <v>791.42916898300928</v>
      </c>
      <c r="G334" s="24">
        <f t="shared" si="23"/>
        <v>908.30844414009778</v>
      </c>
      <c r="H334" s="24"/>
    </row>
    <row r="335" spans="2:8" x14ac:dyDescent="0.35">
      <c r="B335" s="19">
        <v>69.804290910179645</v>
      </c>
      <c r="C335" s="19">
        <v>89.804290910179645</v>
      </c>
      <c r="D335" s="19">
        <f t="shared" si="20"/>
        <v>-30.955664282851714</v>
      </c>
      <c r="E335" s="19">
        <f t="shared" si="21"/>
        <v>-26.077547939361409</v>
      </c>
      <c r="F335" s="19">
        <f t="shared" si="22"/>
        <v>807.2478193308433</v>
      </c>
      <c r="G335" s="24">
        <f t="shared" si="23"/>
        <v>958.25315119262132</v>
      </c>
      <c r="H335" s="24"/>
    </row>
    <row r="336" spans="2:8" x14ac:dyDescent="0.35">
      <c r="B336" s="19">
        <v>83.38025485197349</v>
      </c>
      <c r="C336" s="19">
        <v>95.38025485197349</v>
      </c>
      <c r="D336" s="19">
        <f t="shared" si="20"/>
        <v>-17.37970034105787</v>
      </c>
      <c r="E336" s="19">
        <f t="shared" si="21"/>
        <v>-20.501583997567565</v>
      </c>
      <c r="F336" s="19">
        <f t="shared" si="22"/>
        <v>356.31138639475159</v>
      </c>
      <c r="G336" s="24">
        <f t="shared" si="23"/>
        <v>302.05398394496706</v>
      </c>
      <c r="H336" s="24"/>
    </row>
    <row r="337" spans="2:8" x14ac:dyDescent="0.35">
      <c r="B337" s="19">
        <v>67.13656650568862</v>
      </c>
      <c r="C337" s="19">
        <v>87.13656650568862</v>
      </c>
      <c r="D337" s="19">
        <f t="shared" si="20"/>
        <v>-33.623388687342739</v>
      </c>
      <c r="E337" s="19">
        <f t="shared" si="21"/>
        <v>-28.745272343852434</v>
      </c>
      <c r="F337" s="19">
        <f t="shared" si="22"/>
        <v>966.51346494087409</v>
      </c>
      <c r="G337" s="24">
        <f t="shared" si="23"/>
        <v>1130.5322668201277</v>
      </c>
      <c r="H337" s="24"/>
    </row>
    <row r="338" spans="2:8" x14ac:dyDescent="0.35">
      <c r="B338" s="19">
        <v>24.797727682155809</v>
      </c>
      <c r="C338" s="19">
        <v>36.797727682155809</v>
      </c>
      <c r="D338" s="19">
        <f t="shared" si="20"/>
        <v>-75.96222751087555</v>
      </c>
      <c r="E338" s="19">
        <f t="shared" si="21"/>
        <v>-79.084111167385245</v>
      </c>
      <c r="F338" s="19">
        <f t="shared" si="22"/>
        <v>6007.405244992292</v>
      </c>
      <c r="G338" s="24">
        <f t="shared" si="23"/>
        <v>5770.2600084140186</v>
      </c>
      <c r="H338" s="24"/>
    </row>
    <row r="339" spans="2:8" x14ac:dyDescent="0.35">
      <c r="B339" s="19">
        <v>24.871256351852423</v>
      </c>
      <c r="C339" s="19">
        <v>44.871256351852423</v>
      </c>
      <c r="D339" s="19">
        <f t="shared" si="20"/>
        <v>-75.888698841178936</v>
      </c>
      <c r="E339" s="19">
        <f t="shared" si="21"/>
        <v>-71.010582497688631</v>
      </c>
      <c r="F339" s="19">
        <f t="shared" si="22"/>
        <v>5388.9007097037847</v>
      </c>
      <c r="G339" s="24">
        <f t="shared" si="23"/>
        <v>5759.0946118071533</v>
      </c>
      <c r="H339" s="24"/>
    </row>
    <row r="340" spans="2:8" x14ac:dyDescent="0.35">
      <c r="B340" s="19">
        <v>47.184929609046819</v>
      </c>
      <c r="C340" s="19">
        <v>58.184929609046819</v>
      </c>
      <c r="D340" s="19">
        <f t="shared" si="20"/>
        <v>-53.575025583984541</v>
      </c>
      <c r="E340" s="19">
        <f t="shared" si="21"/>
        <v>-57.696909240494236</v>
      </c>
      <c r="F340" s="19">
        <f t="shared" si="22"/>
        <v>3091.1133886763128</v>
      </c>
      <c r="G340" s="24">
        <f t="shared" si="23"/>
        <v>2870.2833663245983</v>
      </c>
      <c r="H340" s="24"/>
    </row>
    <row r="341" spans="2:8" x14ac:dyDescent="0.35">
      <c r="B341" s="19">
        <v>84.984700870906593</v>
      </c>
      <c r="C341" s="19">
        <v>100.98470087090659</v>
      </c>
      <c r="D341" s="19">
        <f t="shared" si="20"/>
        <v>-15.775254322124766</v>
      </c>
      <c r="E341" s="19">
        <f t="shared" si="21"/>
        <v>-14.897137978634461</v>
      </c>
      <c r="F341" s="19">
        <f t="shared" si="22"/>
        <v>235.00614028474229</v>
      </c>
      <c r="G341" s="24">
        <f t="shared" si="23"/>
        <v>248.85864892771613</v>
      </c>
      <c r="H341" s="24"/>
    </row>
    <row r="342" spans="2:8" x14ac:dyDescent="0.35">
      <c r="B342" s="19">
        <v>243.81844138756983</v>
      </c>
      <c r="C342" s="19">
        <v>254.81844138756983</v>
      </c>
      <c r="D342" s="19">
        <f t="shared" si="20"/>
        <v>143.05848619453849</v>
      </c>
      <c r="E342" s="19">
        <f t="shared" si="21"/>
        <v>138.93660253802878</v>
      </c>
      <c r="F342" s="19">
        <f t="shared" si="22"/>
        <v>19876.06003610267</v>
      </c>
      <c r="G342" s="24">
        <f t="shared" si="23"/>
        <v>20465.73047227296</v>
      </c>
      <c r="H342" s="24"/>
    </row>
    <row r="343" spans="2:8" x14ac:dyDescent="0.35">
      <c r="B343" s="19">
        <v>225.59672719385154</v>
      </c>
      <c r="C343" s="19">
        <v>242.59672719385154</v>
      </c>
      <c r="D343" s="19">
        <f t="shared" si="20"/>
        <v>124.83677200082018</v>
      </c>
      <c r="E343" s="19">
        <f t="shared" si="21"/>
        <v>126.71488834431048</v>
      </c>
      <c r="F343" s="19">
        <f t="shared" si="22"/>
        <v>15818.677625348073</v>
      </c>
      <c r="G343" s="24">
        <f t="shared" si="23"/>
        <v>15584.21964358476</v>
      </c>
      <c r="H343" s="24"/>
    </row>
    <row r="344" spans="2:8" x14ac:dyDescent="0.35">
      <c r="B344" s="19">
        <v>84.853505760144955</v>
      </c>
      <c r="C344" s="19">
        <v>99.853505760144955</v>
      </c>
      <c r="D344" s="19">
        <f t="shared" si="20"/>
        <v>-15.906449432886404</v>
      </c>
      <c r="E344" s="19">
        <f t="shared" si="21"/>
        <v>-16.028333089396099</v>
      </c>
      <c r="F344" s="19">
        <f t="shared" si="22"/>
        <v>254.95386977993897</v>
      </c>
      <c r="G344" s="24">
        <f t="shared" si="23"/>
        <v>253.0151335609722</v>
      </c>
      <c r="H344" s="24"/>
    </row>
    <row r="345" spans="2:8" x14ac:dyDescent="0.35">
      <c r="B345" s="19">
        <v>49.228793389590912</v>
      </c>
      <c r="C345" s="19">
        <v>65.228793389590919</v>
      </c>
      <c r="D345" s="19">
        <f t="shared" si="20"/>
        <v>-51.531161803440447</v>
      </c>
      <c r="E345" s="19">
        <f t="shared" si="21"/>
        <v>-50.653045459950135</v>
      </c>
      <c r="F345" s="19">
        <f t="shared" si="22"/>
        <v>2610.210281433715</v>
      </c>
      <c r="G345" s="24">
        <f t="shared" si="23"/>
        <v>2655.4606368123596</v>
      </c>
      <c r="H345" s="24"/>
    </row>
    <row r="346" spans="2:8" x14ac:dyDescent="0.35">
      <c r="B346" s="19">
        <v>66.537738280157015</v>
      </c>
      <c r="C346" s="19">
        <v>79.537738280157015</v>
      </c>
      <c r="D346" s="19">
        <f t="shared" si="20"/>
        <v>-34.222216912874345</v>
      </c>
      <c r="E346" s="19">
        <f t="shared" si="21"/>
        <v>-36.34410056938404</v>
      </c>
      <c r="F346" s="19">
        <f t="shared" si="22"/>
        <v>1243.7756931887807</v>
      </c>
      <c r="G346" s="24">
        <f t="shared" si="23"/>
        <v>1171.1601304318228</v>
      </c>
      <c r="H346" s="24"/>
    </row>
    <row r="347" spans="2:8" x14ac:dyDescent="0.35">
      <c r="B347" s="19">
        <v>246.18898644244078</v>
      </c>
      <c r="C347" s="19">
        <v>266.18898644244075</v>
      </c>
      <c r="D347" s="19">
        <f t="shared" si="20"/>
        <v>145.42903124940943</v>
      </c>
      <c r="E347" s="19">
        <f t="shared" si="21"/>
        <v>150.3071475928997</v>
      </c>
      <c r="F347" s="19">
        <f t="shared" si="22"/>
        <v>21859.022864297407</v>
      </c>
      <c r="G347" s="24">
        <f t="shared" si="23"/>
        <v>21149.603130141706</v>
      </c>
      <c r="H347" s="24"/>
    </row>
    <row r="348" spans="2:8" x14ac:dyDescent="0.35">
      <c r="B348" s="19">
        <v>136.44347303397367</v>
      </c>
      <c r="C348" s="19">
        <v>149.44347303397367</v>
      </c>
      <c r="D348" s="19">
        <f t="shared" si="20"/>
        <v>35.683517840942315</v>
      </c>
      <c r="E348" s="19">
        <f t="shared" si="21"/>
        <v>33.56163418443262</v>
      </c>
      <c r="F348" s="19">
        <f t="shared" si="22"/>
        <v>1197.5971721913809</v>
      </c>
      <c r="G348" s="24">
        <f t="shared" si="23"/>
        <v>1273.3134455048485</v>
      </c>
      <c r="H348" s="24"/>
    </row>
    <row r="349" spans="2:8" x14ac:dyDescent="0.35">
      <c r="B349" s="19">
        <v>115.2311195208714</v>
      </c>
      <c r="C349" s="19">
        <v>135.2311195208714</v>
      </c>
      <c r="D349" s="19">
        <f t="shared" si="20"/>
        <v>14.471164327840043</v>
      </c>
      <c r="E349" s="19">
        <f t="shared" si="21"/>
        <v>19.349280671330348</v>
      </c>
      <c r="F349" s="19">
        <f t="shared" si="22"/>
        <v>280.0066202203206</v>
      </c>
      <c r="G349" s="24">
        <f t="shared" si="23"/>
        <v>209.41459700335017</v>
      </c>
      <c r="H349" s="24"/>
    </row>
    <row r="350" spans="2:8" x14ac:dyDescent="0.35">
      <c r="B350" s="19">
        <v>31.820772254509567</v>
      </c>
      <c r="C350" s="19">
        <v>42.820772254509563</v>
      </c>
      <c r="D350" s="19">
        <f t="shared" si="20"/>
        <v>-68.939182938521796</v>
      </c>
      <c r="E350" s="19">
        <f t="shared" si="21"/>
        <v>-73.061066595031491</v>
      </c>
      <c r="F350" s="19">
        <f t="shared" si="22"/>
        <v>5036.7702356783993</v>
      </c>
      <c r="G350" s="24">
        <f t="shared" si="23"/>
        <v>4752.6109442309744</v>
      </c>
      <c r="H350" s="24"/>
    </row>
    <row r="351" spans="2:8" x14ac:dyDescent="0.35">
      <c r="B351" s="19">
        <v>39.18332739768482</v>
      </c>
      <c r="C351" s="19">
        <v>55.18332739768482</v>
      </c>
      <c r="D351" s="19">
        <f t="shared" si="20"/>
        <v>-61.576627795346539</v>
      </c>
      <c r="E351" s="19">
        <f t="shared" si="21"/>
        <v>-60.698511451856234</v>
      </c>
      <c r="F351" s="19">
        <f t="shared" si="22"/>
        <v>3737.6096474025308</v>
      </c>
      <c r="G351" s="24">
        <f t="shared" si="23"/>
        <v>3791.681090646644</v>
      </c>
      <c r="H351" s="24"/>
    </row>
    <row r="352" spans="2:8" x14ac:dyDescent="0.35">
      <c r="B352" s="19">
        <v>39.707824297582135</v>
      </c>
      <c r="C352" s="19">
        <v>58.707824297582135</v>
      </c>
      <c r="D352" s="19">
        <f t="shared" si="20"/>
        <v>-61.052130895449224</v>
      </c>
      <c r="E352" s="19">
        <f t="shared" si="21"/>
        <v>-57.174014551958919</v>
      </c>
      <c r="F352" s="19">
        <f t="shared" si="22"/>
        <v>3490.5954202445146</v>
      </c>
      <c r="G352" s="24">
        <f t="shared" si="23"/>
        <v>3727.3626868750657</v>
      </c>
      <c r="H352" s="24"/>
    </row>
    <row r="353" spans="2:8" x14ac:dyDescent="0.35">
      <c r="B353" s="19">
        <v>175.39485658730533</v>
      </c>
      <c r="C353" s="19">
        <v>192.39485658730533</v>
      </c>
      <c r="D353" s="19">
        <f t="shared" si="20"/>
        <v>74.634901394273967</v>
      </c>
      <c r="E353" s="19">
        <f t="shared" si="21"/>
        <v>76.513017737764272</v>
      </c>
      <c r="F353" s="19">
        <f t="shared" si="22"/>
        <v>5710.5415342363713</v>
      </c>
      <c r="G353" s="24">
        <f t="shared" si="23"/>
        <v>5570.3685061329979</v>
      </c>
      <c r="H353" s="24"/>
    </row>
    <row r="354" spans="2:8" x14ac:dyDescent="0.35">
      <c r="B354" s="19">
        <v>193.07973455055972</v>
      </c>
      <c r="C354" s="19">
        <v>211.07973455055972</v>
      </c>
      <c r="D354" s="19">
        <f t="shared" si="20"/>
        <v>92.319779357528361</v>
      </c>
      <c r="E354" s="19">
        <f t="shared" si="21"/>
        <v>95.197895701018666</v>
      </c>
      <c r="F354" s="19">
        <f t="shared" si="22"/>
        <v>8788.6487264190419</v>
      </c>
      <c r="G354" s="24">
        <f t="shared" si="23"/>
        <v>8522.9416606227205</v>
      </c>
      <c r="H354" s="24"/>
    </row>
    <row r="355" spans="2:8" x14ac:dyDescent="0.35">
      <c r="B355" s="19">
        <v>139.95144401369595</v>
      </c>
      <c r="C355" s="19">
        <v>157.95144401369595</v>
      </c>
      <c r="D355" s="19">
        <f t="shared" si="20"/>
        <v>39.191488820664588</v>
      </c>
      <c r="E355" s="19">
        <f t="shared" si="21"/>
        <v>42.069605164154893</v>
      </c>
      <c r="F355" s="19">
        <f t="shared" si="22"/>
        <v>1648.7704604807498</v>
      </c>
      <c r="G355" s="24">
        <f t="shared" si="23"/>
        <v>1535.9727959802774</v>
      </c>
      <c r="H355" s="24"/>
    </row>
    <row r="356" spans="2:8" x14ac:dyDescent="0.35">
      <c r="B356" s="19">
        <v>46.945918859909277</v>
      </c>
      <c r="C356" s="19">
        <v>61.945918859909277</v>
      </c>
      <c r="D356" s="19">
        <f t="shared" si="20"/>
        <v>-53.814036333122083</v>
      </c>
      <c r="E356" s="19">
        <f t="shared" si="21"/>
        <v>-53.935919989631778</v>
      </c>
      <c r="F356" s="19">
        <f t="shared" si="22"/>
        <v>2902.5095579824101</v>
      </c>
      <c r="G356" s="24">
        <f t="shared" si="23"/>
        <v>2895.9505064625837</v>
      </c>
      <c r="H356" s="24"/>
    </row>
    <row r="357" spans="2:8" x14ac:dyDescent="0.35">
      <c r="B357" s="19">
        <v>66.067094911240488</v>
      </c>
      <c r="C357" s="19">
        <v>78.067094911240488</v>
      </c>
      <c r="D357" s="19">
        <f t="shared" si="20"/>
        <v>-34.692860281790871</v>
      </c>
      <c r="E357" s="19">
        <f t="shared" si="21"/>
        <v>-37.814743938300566</v>
      </c>
      <c r="F357" s="19">
        <f t="shared" si="22"/>
        <v>1311.9016280431599</v>
      </c>
      <c r="G357" s="24">
        <f t="shared" si="23"/>
        <v>1203.5945545318625</v>
      </c>
      <c r="H357" s="24"/>
    </row>
    <row r="358" spans="2:8" x14ac:dyDescent="0.35">
      <c r="B358" s="19">
        <v>11.376573242277555</v>
      </c>
      <c r="C358" s="19">
        <v>30.376573242277555</v>
      </c>
      <c r="D358" s="19">
        <f t="shared" si="20"/>
        <v>-89.383381950753801</v>
      </c>
      <c r="E358" s="19">
        <f t="shared" si="21"/>
        <v>-85.505265607263496</v>
      </c>
      <c r="F358" s="19">
        <f t="shared" si="22"/>
        <v>7642.7498145746858</v>
      </c>
      <c r="G358" s="24">
        <f t="shared" si="23"/>
        <v>7989.3889689543403</v>
      </c>
      <c r="H358" s="24"/>
    </row>
    <row r="359" spans="2:8" x14ac:dyDescent="0.35">
      <c r="B359" s="19">
        <v>75.105859852417211</v>
      </c>
      <c r="C359" s="19">
        <v>88.105859852417211</v>
      </c>
      <c r="D359" s="19">
        <f t="shared" si="20"/>
        <v>-25.654095340614148</v>
      </c>
      <c r="E359" s="19">
        <f t="shared" si="21"/>
        <v>-27.775978997123843</v>
      </c>
      <c r="F359" s="19">
        <f t="shared" si="22"/>
        <v>712.56761337111118</v>
      </c>
      <c r="G359" s="24">
        <f t="shared" si="23"/>
        <v>658.13260774532057</v>
      </c>
      <c r="H359" s="24"/>
    </row>
    <row r="360" spans="2:8" x14ac:dyDescent="0.35">
      <c r="B360" s="19">
        <v>117.29013801456931</v>
      </c>
      <c r="C360" s="19">
        <v>129.29013801456932</v>
      </c>
      <c r="D360" s="19">
        <f t="shared" si="20"/>
        <v>16.530182821537949</v>
      </c>
      <c r="E360" s="19">
        <f t="shared" si="21"/>
        <v>13.408299165028268</v>
      </c>
      <c r="F360" s="19">
        <f t="shared" si="22"/>
        <v>221.6416365237919</v>
      </c>
      <c r="G360" s="24">
        <f t="shared" si="23"/>
        <v>273.24694411346832</v>
      </c>
      <c r="H360" s="24"/>
    </row>
    <row r="361" spans="2:8" x14ac:dyDescent="0.35">
      <c r="B361" s="19">
        <v>58.298617025955586</v>
      </c>
      <c r="C361" s="19">
        <v>78.298617025955593</v>
      </c>
      <c r="D361" s="19">
        <f t="shared" si="20"/>
        <v>-42.461338167075773</v>
      </c>
      <c r="E361" s="19">
        <f t="shared" si="21"/>
        <v>-37.583221823585461</v>
      </c>
      <c r="F361" s="19">
        <f t="shared" si="22"/>
        <v>1595.8338912594845</v>
      </c>
      <c r="G361" s="24">
        <f t="shared" si="23"/>
        <v>1802.9652389387659</v>
      </c>
      <c r="H361" s="24"/>
    </row>
    <row r="362" spans="2:8" x14ac:dyDescent="0.35">
      <c r="B362" s="19">
        <v>208.85436343862273</v>
      </c>
      <c r="C362" s="19">
        <v>224.85436343862273</v>
      </c>
      <c r="D362" s="19">
        <f t="shared" si="20"/>
        <v>108.09440824559137</v>
      </c>
      <c r="E362" s="19">
        <f t="shared" si="21"/>
        <v>108.97252458908167</v>
      </c>
      <c r="F362" s="19">
        <f t="shared" si="22"/>
        <v>11779.320560484937</v>
      </c>
      <c r="G362" s="24">
        <f t="shared" si="23"/>
        <v>11684.40109396457</v>
      </c>
      <c r="H362" s="24"/>
    </row>
    <row r="363" spans="2:8" x14ac:dyDescent="0.35">
      <c r="B363" s="19">
        <v>10.241126712453468</v>
      </c>
      <c r="C363" s="19">
        <v>28.241126712453468</v>
      </c>
      <c r="D363" s="19">
        <f t="shared" si="20"/>
        <v>-90.518828480577895</v>
      </c>
      <c r="E363" s="19">
        <f t="shared" si="21"/>
        <v>-87.64071213708759</v>
      </c>
      <c r="F363" s="19">
        <f t="shared" si="22"/>
        <v>7933.1345898527325</v>
      </c>
      <c r="G363" s="24">
        <f t="shared" si="23"/>
        <v>8193.6583094962807</v>
      </c>
      <c r="H363" s="24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M37"/>
  <sheetViews>
    <sheetView topLeftCell="A25" workbookViewId="0">
      <selection activeCell="B39" sqref="B39"/>
    </sheetView>
  </sheetViews>
  <sheetFormatPr defaultRowHeight="14.5" x14ac:dyDescent="0.35"/>
  <cols>
    <col min="1" max="1" width="15.08984375" customWidth="1"/>
    <col min="2" max="8" width="8.7265625" style="1"/>
    <col min="12" max="12" width="12.54296875" customWidth="1"/>
  </cols>
  <sheetData>
    <row r="4" spans="2:13" ht="17.5" x14ac:dyDescent="0.45">
      <c r="B4" s="5" t="s">
        <v>66</v>
      </c>
      <c r="C4" s="25" t="s">
        <v>0</v>
      </c>
      <c r="D4" s="25" t="s">
        <v>1</v>
      </c>
      <c r="E4" s="25" t="s">
        <v>65</v>
      </c>
      <c r="F4" s="25" t="s">
        <v>64</v>
      </c>
      <c r="G4" s="25" t="s">
        <v>69</v>
      </c>
      <c r="H4" s="25" t="s">
        <v>67</v>
      </c>
      <c r="I4" s="26"/>
      <c r="J4" s="26"/>
      <c r="K4" s="26"/>
      <c r="L4" s="26"/>
      <c r="M4" s="26"/>
    </row>
    <row r="5" spans="2:13" x14ac:dyDescent="0.35">
      <c r="B5" s="1">
        <v>1</v>
      </c>
      <c r="C5" s="1">
        <v>4.4566999999999997</v>
      </c>
      <c r="D5" s="1">
        <v>6</v>
      </c>
      <c r="E5" s="1">
        <f>D5-AVERAGE($D$5:$D$17)</f>
        <v>-6</v>
      </c>
      <c r="F5" s="1">
        <f>C5-AVERAGE($C$5:$C$18)</f>
        <v>-11.653471428571427</v>
      </c>
      <c r="G5" s="1">
        <v>36</v>
      </c>
      <c r="H5" s="1">
        <f>E5*F5</f>
        <v>69.920828571428558</v>
      </c>
      <c r="I5" s="1">
        <f>D5^2</f>
        <v>36</v>
      </c>
      <c r="J5">
        <f>C5^2</f>
        <v>19.862174889999999</v>
      </c>
      <c r="K5">
        <f>INTERCEPT($C$5:$C$17,$D$5:$D$17)+SLOPE($C$5:$C$17,$D$5:$D$17)*D5</f>
        <v>4.3301274725274723</v>
      </c>
      <c r="L5">
        <f>C5-K5</f>
        <v>0.12657252747252734</v>
      </c>
      <c r="M5">
        <f>L5^2</f>
        <v>1.602060471078369E-2</v>
      </c>
    </row>
    <row r="6" spans="2:13" x14ac:dyDescent="0.35">
      <c r="B6" s="1">
        <v>2</v>
      </c>
      <c r="C6" s="1">
        <v>5.77</v>
      </c>
      <c r="D6" s="1">
        <v>7</v>
      </c>
      <c r="E6" s="1">
        <f t="shared" ref="E6:E17" si="0">D6-AVERAGE($D$5:$D$17)</f>
        <v>-5</v>
      </c>
      <c r="F6" s="1">
        <f t="shared" ref="F6:F17" si="1">C6-AVERAGE($C$5:$C$18)</f>
        <v>-10.340171428571427</v>
      </c>
      <c r="G6" s="1">
        <v>25</v>
      </c>
      <c r="H6" s="1">
        <f t="shared" ref="H6:H17" si="2">E6*F6</f>
        <v>51.700857142857132</v>
      </c>
      <c r="I6" s="1">
        <f t="shared" ref="I6:I17" si="3">D6^2</f>
        <v>49</v>
      </c>
      <c r="J6">
        <f t="shared" ref="J6:J18" si="4">C6^2</f>
        <v>33.292899999999996</v>
      </c>
      <c r="K6">
        <f t="shared" ref="K6:K17" si="5">INTERCEPT($C$5:$C$17,$D$5:$D$17)+SLOPE($C$5:$C$17,$D$5:$D$17)*D6</f>
        <v>5.0542241758241762</v>
      </c>
      <c r="L6">
        <f t="shared" ref="L6:L17" si="6">C6-K6</f>
        <v>0.71577582417582342</v>
      </c>
      <c r="M6">
        <f t="shared" ref="M6:M17" si="7">L6^2</f>
        <v>0.51233503047457929</v>
      </c>
    </row>
    <row r="7" spans="2:13" x14ac:dyDescent="0.35">
      <c r="B7" s="1">
        <v>3</v>
      </c>
      <c r="C7" s="1">
        <v>5.9786999999999999</v>
      </c>
      <c r="D7" s="1">
        <v>8</v>
      </c>
      <c r="E7" s="1">
        <f t="shared" si="0"/>
        <v>-4</v>
      </c>
      <c r="F7" s="1">
        <f t="shared" si="1"/>
        <v>-10.131471428571427</v>
      </c>
      <c r="G7" s="1">
        <v>16</v>
      </c>
      <c r="H7" s="1">
        <f t="shared" si="2"/>
        <v>40.525885714285707</v>
      </c>
      <c r="I7" s="1">
        <f t="shared" si="3"/>
        <v>64</v>
      </c>
      <c r="J7">
        <f t="shared" si="4"/>
        <v>35.744853689999999</v>
      </c>
      <c r="K7">
        <f t="shared" si="5"/>
        <v>5.7783208791208791</v>
      </c>
      <c r="L7">
        <f t="shared" si="6"/>
        <v>0.2003791208791208</v>
      </c>
      <c r="M7">
        <f t="shared" si="7"/>
        <v>4.0151792084289303E-2</v>
      </c>
    </row>
    <row r="8" spans="2:13" x14ac:dyDescent="0.35">
      <c r="B8" s="1">
        <v>4</v>
      </c>
      <c r="C8" s="1">
        <v>7.3316999999999997</v>
      </c>
      <c r="D8" s="1">
        <v>9</v>
      </c>
      <c r="E8" s="1">
        <f t="shared" si="0"/>
        <v>-3</v>
      </c>
      <c r="F8" s="1">
        <f t="shared" si="1"/>
        <v>-8.7784714285714269</v>
      </c>
      <c r="G8" s="1">
        <v>9</v>
      </c>
      <c r="H8" s="1">
        <f t="shared" si="2"/>
        <v>26.335414285714279</v>
      </c>
      <c r="I8" s="1">
        <f t="shared" si="3"/>
        <v>81</v>
      </c>
      <c r="J8">
        <f t="shared" si="4"/>
        <v>53.753824889999997</v>
      </c>
      <c r="K8">
        <f t="shared" si="5"/>
        <v>6.5024175824175821</v>
      </c>
      <c r="L8">
        <f t="shared" si="6"/>
        <v>0.82928241758241761</v>
      </c>
      <c r="M8">
        <f t="shared" si="7"/>
        <v>0.68770932811133922</v>
      </c>
    </row>
    <row r="9" spans="2:13" x14ac:dyDescent="0.35">
      <c r="B9" s="1">
        <v>5</v>
      </c>
      <c r="C9" s="1">
        <v>7.3182</v>
      </c>
      <c r="D9" s="1">
        <v>10</v>
      </c>
      <c r="E9" s="1">
        <f t="shared" si="0"/>
        <v>-2</v>
      </c>
      <c r="F9" s="1">
        <f t="shared" si="1"/>
        <v>-8.7919714285714257</v>
      </c>
      <c r="G9" s="1">
        <v>4</v>
      </c>
      <c r="H9" s="1">
        <f t="shared" si="2"/>
        <v>17.583942857142851</v>
      </c>
      <c r="I9" s="1">
        <f t="shared" si="3"/>
        <v>100</v>
      </c>
      <c r="J9">
        <f t="shared" si="4"/>
        <v>53.556051240000002</v>
      </c>
      <c r="K9">
        <f t="shared" si="5"/>
        <v>7.2265142857142859</v>
      </c>
      <c r="L9">
        <f t="shared" si="6"/>
        <v>9.1685714285714148E-2</v>
      </c>
      <c r="M9">
        <f t="shared" si="7"/>
        <v>8.4062702040816079E-3</v>
      </c>
    </row>
    <row r="10" spans="2:13" x14ac:dyDescent="0.35">
      <c r="B10" s="1">
        <v>6</v>
      </c>
      <c r="C10" s="1">
        <v>6.5843999999999996</v>
      </c>
      <c r="D10" s="1">
        <v>11</v>
      </c>
      <c r="E10" s="1">
        <f t="shared" si="0"/>
        <v>-1</v>
      </c>
      <c r="F10" s="1">
        <f t="shared" si="1"/>
        <v>-9.5257714285714279</v>
      </c>
      <c r="G10" s="1">
        <v>1</v>
      </c>
      <c r="H10" s="1">
        <f t="shared" si="2"/>
        <v>9.5257714285714279</v>
      </c>
      <c r="I10" s="1">
        <f t="shared" si="3"/>
        <v>121</v>
      </c>
      <c r="J10">
        <f t="shared" si="4"/>
        <v>43.354323359999995</v>
      </c>
      <c r="K10">
        <f t="shared" si="5"/>
        <v>7.9506109890109888</v>
      </c>
      <c r="L10">
        <f t="shared" si="6"/>
        <v>-1.3662109890109893</v>
      </c>
      <c r="M10">
        <f t="shared" si="7"/>
        <v>1.8665324664943854</v>
      </c>
    </row>
    <row r="11" spans="2:13" x14ac:dyDescent="0.35">
      <c r="B11" s="1">
        <v>7</v>
      </c>
      <c r="C11" s="1">
        <v>7.8182</v>
      </c>
      <c r="D11" s="1">
        <v>12</v>
      </c>
      <c r="E11" s="1">
        <f t="shared" si="0"/>
        <v>0</v>
      </c>
      <c r="F11" s="1">
        <f t="shared" si="1"/>
        <v>-8.2919714285714257</v>
      </c>
      <c r="G11" s="1">
        <v>0</v>
      </c>
      <c r="H11" s="1">
        <f t="shared" si="2"/>
        <v>0</v>
      </c>
      <c r="I11" s="1">
        <f t="shared" si="3"/>
        <v>144</v>
      </c>
      <c r="J11">
        <f t="shared" si="4"/>
        <v>61.12425124</v>
      </c>
      <c r="K11">
        <f t="shared" si="5"/>
        <v>8.6747076923076918</v>
      </c>
      <c r="L11">
        <f t="shared" si="6"/>
        <v>-0.85650769230769175</v>
      </c>
      <c r="M11">
        <f t="shared" si="7"/>
        <v>0.73360542698224751</v>
      </c>
    </row>
    <row r="12" spans="2:13" x14ac:dyDescent="0.35">
      <c r="B12" s="1">
        <v>8</v>
      </c>
      <c r="C12" s="1">
        <v>7.8350999999999997</v>
      </c>
      <c r="D12" s="1">
        <v>13</v>
      </c>
      <c r="E12" s="1">
        <f t="shared" si="0"/>
        <v>1</v>
      </c>
      <c r="F12" s="1">
        <f t="shared" si="1"/>
        <v>-8.275071428571426</v>
      </c>
      <c r="G12" s="1">
        <v>1</v>
      </c>
      <c r="H12" s="1">
        <f t="shared" si="2"/>
        <v>-8.275071428571426</v>
      </c>
      <c r="I12" s="1">
        <f t="shared" si="3"/>
        <v>169</v>
      </c>
      <c r="J12">
        <f t="shared" si="4"/>
        <v>61.388792009999996</v>
      </c>
      <c r="K12">
        <f t="shared" si="5"/>
        <v>9.3988043956043956</v>
      </c>
      <c r="L12">
        <f t="shared" si="6"/>
        <v>-1.5637043956043959</v>
      </c>
      <c r="M12">
        <f t="shared" si="7"/>
        <v>2.445171436832509</v>
      </c>
    </row>
    <row r="13" spans="2:13" x14ac:dyDescent="0.35">
      <c r="B13" s="1">
        <v>9</v>
      </c>
      <c r="C13" s="1">
        <v>11.0223</v>
      </c>
      <c r="D13" s="1">
        <v>14</v>
      </c>
      <c r="E13" s="1">
        <f t="shared" si="0"/>
        <v>2</v>
      </c>
      <c r="F13" s="1">
        <f t="shared" si="1"/>
        <v>-5.087871428571427</v>
      </c>
      <c r="G13" s="1">
        <v>4</v>
      </c>
      <c r="H13" s="1">
        <f t="shared" si="2"/>
        <v>-10.175742857142854</v>
      </c>
      <c r="I13" s="1">
        <f t="shared" si="3"/>
        <v>196</v>
      </c>
      <c r="J13">
        <f t="shared" si="4"/>
        <v>121.49109728999998</v>
      </c>
      <c r="K13">
        <f t="shared" si="5"/>
        <v>10.122901098901099</v>
      </c>
      <c r="L13">
        <f t="shared" si="6"/>
        <v>0.89939890109890008</v>
      </c>
      <c r="M13">
        <f t="shared" si="7"/>
        <v>0.8089183832979091</v>
      </c>
    </row>
    <row r="14" spans="2:13" x14ac:dyDescent="0.35">
      <c r="B14" s="1">
        <v>10</v>
      </c>
      <c r="C14" s="1">
        <v>10.6738</v>
      </c>
      <c r="D14" s="1">
        <v>15</v>
      </c>
      <c r="E14" s="1">
        <f t="shared" si="0"/>
        <v>3</v>
      </c>
      <c r="F14" s="1">
        <f t="shared" si="1"/>
        <v>-5.4363714285714266</v>
      </c>
      <c r="G14" s="1">
        <v>9</v>
      </c>
      <c r="H14" s="1">
        <f t="shared" si="2"/>
        <v>-16.30911428571428</v>
      </c>
      <c r="I14" s="1">
        <f t="shared" si="3"/>
        <v>225</v>
      </c>
      <c r="J14">
        <f t="shared" si="4"/>
        <v>113.93000644</v>
      </c>
      <c r="K14">
        <f t="shared" si="5"/>
        <v>10.846997802197802</v>
      </c>
      <c r="L14">
        <f t="shared" si="6"/>
        <v>-0.17319780219780156</v>
      </c>
      <c r="M14">
        <f t="shared" si="7"/>
        <v>2.9997478686148795E-2</v>
      </c>
    </row>
    <row r="15" spans="2:13" x14ac:dyDescent="0.35">
      <c r="B15" s="1">
        <v>11</v>
      </c>
      <c r="C15" s="1">
        <v>10.8361</v>
      </c>
      <c r="D15" s="1">
        <v>16</v>
      </c>
      <c r="E15" s="1">
        <f t="shared" si="0"/>
        <v>4</v>
      </c>
      <c r="F15" s="1">
        <f t="shared" si="1"/>
        <v>-5.2740714285714265</v>
      </c>
      <c r="G15" s="1">
        <v>16</v>
      </c>
      <c r="H15" s="1">
        <f t="shared" si="2"/>
        <v>-21.096285714285706</v>
      </c>
      <c r="I15" s="1">
        <f t="shared" si="3"/>
        <v>256</v>
      </c>
      <c r="J15">
        <f t="shared" si="4"/>
        <v>117.42106321</v>
      </c>
      <c r="K15">
        <f t="shared" si="5"/>
        <v>11.571094505494505</v>
      </c>
      <c r="L15">
        <f t="shared" si="6"/>
        <v>-0.73499450549450529</v>
      </c>
      <c r="M15">
        <f t="shared" si="7"/>
        <v>0.54021692310711233</v>
      </c>
    </row>
    <row r="16" spans="2:13" x14ac:dyDescent="0.35">
      <c r="B16" s="1">
        <v>12</v>
      </c>
      <c r="C16" s="1">
        <v>13.615</v>
      </c>
      <c r="D16" s="1">
        <v>17</v>
      </c>
      <c r="E16" s="1">
        <f t="shared" si="0"/>
        <v>5</v>
      </c>
      <c r="F16" s="1">
        <f t="shared" si="1"/>
        <v>-2.4951714285714264</v>
      </c>
      <c r="G16" s="1">
        <v>25</v>
      </c>
      <c r="H16" s="1">
        <f t="shared" si="2"/>
        <v>-12.475857142857132</v>
      </c>
      <c r="I16" s="1">
        <f t="shared" si="3"/>
        <v>289</v>
      </c>
      <c r="J16">
        <f t="shared" si="4"/>
        <v>185.368225</v>
      </c>
      <c r="K16">
        <f t="shared" si="5"/>
        <v>12.295191208791209</v>
      </c>
      <c r="L16">
        <f t="shared" si="6"/>
        <v>1.319808791208791</v>
      </c>
      <c r="M16">
        <f t="shared" si="7"/>
        <v>1.7418952453520102</v>
      </c>
    </row>
    <row r="17" spans="2:13" x14ac:dyDescent="0.35">
      <c r="B17" s="1">
        <v>13</v>
      </c>
      <c r="C17" s="1">
        <v>13.531000000000001</v>
      </c>
      <c r="D17" s="1">
        <v>18</v>
      </c>
      <c r="E17" s="1">
        <f t="shared" si="0"/>
        <v>6</v>
      </c>
      <c r="F17" s="1">
        <f t="shared" si="1"/>
        <v>-2.579171428571426</v>
      </c>
      <c r="G17" s="1">
        <v>36</v>
      </c>
      <c r="H17" s="1">
        <f t="shared" si="2"/>
        <v>-15.475028571428556</v>
      </c>
      <c r="I17" s="1">
        <f t="shared" si="3"/>
        <v>324</v>
      </c>
      <c r="J17">
        <f t="shared" si="4"/>
        <v>183.08796100000001</v>
      </c>
      <c r="K17">
        <f t="shared" si="5"/>
        <v>13.019287912087911</v>
      </c>
      <c r="L17">
        <f t="shared" si="6"/>
        <v>0.51171208791208933</v>
      </c>
      <c r="M17">
        <f t="shared" si="7"/>
        <v>0.26184926091534982</v>
      </c>
    </row>
    <row r="18" spans="2:13" x14ac:dyDescent="0.35">
      <c r="B18" s="5" t="s">
        <v>68</v>
      </c>
      <c r="C18" s="5">
        <f>SUM(C5:C17)</f>
        <v>112.77119999999999</v>
      </c>
      <c r="D18" s="5">
        <f>SUM(D5:D17)</f>
        <v>156</v>
      </c>
      <c r="E18" s="5"/>
      <c r="F18" s="5"/>
      <c r="G18" s="5">
        <f>SUM(G5:G17)</f>
        <v>182</v>
      </c>
      <c r="H18" s="5">
        <f>SUM(H5:H17)</f>
        <v>131.78559999999996</v>
      </c>
      <c r="I18" s="5">
        <f>SUM(I5:I17)</f>
        <v>2054</v>
      </c>
      <c r="J18" s="27">
        <f t="shared" si="4"/>
        <v>12717.343549439998</v>
      </c>
      <c r="K18" s="26"/>
      <c r="L18" s="26"/>
      <c r="M18" s="26"/>
    </row>
    <row r="20" spans="2:13" x14ac:dyDescent="0.35">
      <c r="D20" s="1">
        <f>H18/G18</f>
        <v>0.72409670329670306</v>
      </c>
    </row>
    <row r="23" spans="2:13" x14ac:dyDescent="0.35">
      <c r="D23" s="1">
        <f>AVERAGE(C5:C17)-D20*AVERAGE(D5:D17)</f>
        <v>-1.4452747252745368E-2</v>
      </c>
    </row>
    <row r="25" spans="2:13" x14ac:dyDescent="0.35">
      <c r="I25" s="30" t="s">
        <v>73</v>
      </c>
    </row>
    <row r="27" spans="2:13" x14ac:dyDescent="0.35">
      <c r="E27" s="28" t="s">
        <v>72</v>
      </c>
    </row>
    <row r="35" spans="2:2" x14ac:dyDescent="0.35">
      <c r="B35" s="28" t="s">
        <v>70</v>
      </c>
    </row>
    <row r="37" spans="2:2" x14ac:dyDescent="0.35">
      <c r="B37" s="29" t="s">
        <v>71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6"/>
  <sheetViews>
    <sheetView workbookViewId="0">
      <selection activeCell="F4" sqref="F4"/>
    </sheetView>
  </sheetViews>
  <sheetFormatPr defaultRowHeight="14.5" x14ac:dyDescent="0.35"/>
  <cols>
    <col min="1" max="2" width="8.7265625" style="1"/>
    <col min="6" max="6" width="28.6328125" bestFit="1" customWidth="1"/>
    <col min="9" max="9" width="22.1796875" bestFit="1" customWidth="1"/>
  </cols>
  <sheetData>
    <row r="1" spans="1:11" x14ac:dyDescent="0.35">
      <c r="A1" t="s">
        <v>79</v>
      </c>
      <c r="B1" s="19">
        <f ca="1">_xlfn.VAR.S(C6:C333394)</f>
        <v>816.90094877163085</v>
      </c>
    </row>
    <row r="2" spans="1:11" x14ac:dyDescent="0.35">
      <c r="A2" s="1" t="s">
        <v>54</v>
      </c>
      <c r="B2" s="1">
        <v>100</v>
      </c>
      <c r="F2" s="45">
        <f ca="1">CORREL(C6:C394,F6:F394)</f>
        <v>2.2728113407933915E-17</v>
      </c>
    </row>
    <row r="3" spans="1:11" x14ac:dyDescent="0.35">
      <c r="A3" s="1" t="s">
        <v>52</v>
      </c>
      <c r="B3" s="1">
        <v>200</v>
      </c>
      <c r="F3" s="45"/>
    </row>
    <row r="4" spans="1:11" x14ac:dyDescent="0.35">
      <c r="F4">
        <f ca="1">SUMXMY2(F7:F394,F6:F393)/SUMSQ(F6:F394)</f>
        <v>1.971511983930055</v>
      </c>
    </row>
    <row r="5" spans="1:11" x14ac:dyDescent="0.35">
      <c r="C5" s="5" t="s">
        <v>1</v>
      </c>
      <c r="D5" s="5" t="s">
        <v>0</v>
      </c>
      <c r="E5" t="s">
        <v>98</v>
      </c>
      <c r="F5" t="s">
        <v>99</v>
      </c>
      <c r="G5" t="s">
        <v>100</v>
      </c>
    </row>
    <row r="6" spans="1:11" x14ac:dyDescent="0.35">
      <c r="C6" s="1">
        <f ca="1">RANDBETWEEN($B$2,$B$3)</f>
        <v>193</v>
      </c>
      <c r="D6" s="1">
        <v>315</v>
      </c>
      <c r="E6" s="23">
        <f ca="1">$J$8+$J$7*C6</f>
        <v>404.8690903084397</v>
      </c>
      <c r="F6" s="23">
        <f ca="1">D6-E6</f>
        <v>-89.869090308439695</v>
      </c>
      <c r="G6" s="23">
        <f ca="1">C6-AVERAGE($C$6:$C$394)</f>
        <v>45.275064267352178</v>
      </c>
    </row>
    <row r="7" spans="1:11" x14ac:dyDescent="0.35">
      <c r="C7" s="1">
        <f t="shared" ref="C7:C70" ca="1" si="0">RANDBETWEEN($B$2,$B$3)</f>
        <v>107</v>
      </c>
      <c r="D7" s="1">
        <v>428</v>
      </c>
      <c r="E7" s="23">
        <f t="shared" ref="E7:E70" ca="1" si="1">$J$8+$J$7*C7</f>
        <v>395.19054459082997</v>
      </c>
      <c r="F7" s="23">
        <f t="shared" ref="F7:F70" ca="1" si="2">D7-E7</f>
        <v>32.809455409170027</v>
      </c>
      <c r="G7" s="23">
        <f t="shared" ref="G7:G70" ca="1" si="3">C7-AVERAGE($C$6:$C$394)</f>
        <v>-40.724935732647822</v>
      </c>
      <c r="I7" t="s">
        <v>74</v>
      </c>
      <c r="J7">
        <f ca="1">SLOPE(D6:D394,C6:C394)</f>
        <v>0.11254122927453222</v>
      </c>
    </row>
    <row r="8" spans="1:11" x14ac:dyDescent="0.35">
      <c r="C8" s="1">
        <f t="shared" ca="1" si="0"/>
        <v>148</v>
      </c>
      <c r="D8" s="1">
        <v>372</v>
      </c>
      <c r="E8" s="23">
        <f t="shared" ca="1" si="1"/>
        <v>399.80473499108575</v>
      </c>
      <c r="F8" s="23">
        <f t="shared" ca="1" si="2"/>
        <v>-27.804734991085752</v>
      </c>
      <c r="G8" s="23">
        <f t="shared" ca="1" si="3"/>
        <v>0.27506426735217815</v>
      </c>
      <c r="I8" t="s">
        <v>75</v>
      </c>
      <c r="J8">
        <f ca="1">INTERCEPT(D6:D394,C6:C394)</f>
        <v>383.148633058455</v>
      </c>
    </row>
    <row r="9" spans="1:11" x14ac:dyDescent="0.35">
      <c r="C9" s="1">
        <f t="shared" ca="1" si="0"/>
        <v>152</v>
      </c>
      <c r="D9" s="1">
        <v>421</v>
      </c>
      <c r="E9" s="23">
        <f t="shared" ca="1" si="1"/>
        <v>400.25489990818392</v>
      </c>
      <c r="F9" s="23">
        <f t="shared" ca="1" si="2"/>
        <v>20.745100091816084</v>
      </c>
      <c r="G9" s="23">
        <f t="shared" ca="1" si="3"/>
        <v>4.2750642673521781</v>
      </c>
    </row>
    <row r="10" spans="1:11" x14ac:dyDescent="0.35">
      <c r="C10" s="1">
        <f t="shared" ca="1" si="0"/>
        <v>110</v>
      </c>
      <c r="D10" s="1">
        <v>509</v>
      </c>
      <c r="E10" s="23">
        <f t="shared" ca="1" si="1"/>
        <v>395.52816827865354</v>
      </c>
      <c r="F10" s="23">
        <f t="shared" ca="1" si="2"/>
        <v>113.47183172134646</v>
      </c>
      <c r="G10" s="23">
        <f t="shared" ca="1" si="3"/>
        <v>-37.724935732647822</v>
      </c>
      <c r="K10">
        <f ca="1">SUMSQ(F6:F394)/(COUNT(F6:F394)-2)</f>
        <v>7402.3815439283244</v>
      </c>
    </row>
    <row r="11" spans="1:11" x14ac:dyDescent="0.35">
      <c r="C11" s="1">
        <f t="shared" ca="1" si="0"/>
        <v>132</v>
      </c>
      <c r="D11" s="1">
        <v>280</v>
      </c>
      <c r="E11" s="23">
        <f t="shared" ca="1" si="1"/>
        <v>398.00407532269327</v>
      </c>
      <c r="F11" s="23">
        <f t="shared" ca="1" si="2"/>
        <v>-118.00407532269327</v>
      </c>
      <c r="G11" s="23">
        <f t="shared" ca="1" si="3"/>
        <v>-15.724935732647822</v>
      </c>
    </row>
    <row r="12" spans="1:11" x14ac:dyDescent="0.35">
      <c r="C12" s="1">
        <f t="shared" ca="1" si="0"/>
        <v>154</v>
      </c>
      <c r="D12" s="1">
        <v>528</v>
      </c>
      <c r="E12" s="23">
        <f t="shared" ca="1" si="1"/>
        <v>400.47998236673294</v>
      </c>
      <c r="F12" s="23">
        <f t="shared" ca="1" si="2"/>
        <v>127.52001763326706</v>
      </c>
      <c r="G12" s="23">
        <f t="shared" ca="1" si="3"/>
        <v>6.2750642673521781</v>
      </c>
    </row>
    <row r="13" spans="1:11" x14ac:dyDescent="0.35">
      <c r="C13" s="1">
        <f t="shared" ca="1" si="0"/>
        <v>160</v>
      </c>
      <c r="D13" s="1">
        <v>258</v>
      </c>
      <c r="E13" s="23">
        <f t="shared" ca="1" si="1"/>
        <v>401.15522974238019</v>
      </c>
      <c r="F13" s="23">
        <f t="shared" ca="1" si="2"/>
        <v>-143.15522974238019</v>
      </c>
      <c r="G13" s="23">
        <f t="shared" ca="1" si="3"/>
        <v>12.275064267352178</v>
      </c>
      <c r="J13">
        <f ca="1">SUMSQ(G6:G394)</f>
        <v>316957.5681233934</v>
      </c>
    </row>
    <row r="14" spans="1:11" x14ac:dyDescent="0.35">
      <c r="C14" s="1">
        <f t="shared" ca="1" si="0"/>
        <v>146</v>
      </c>
      <c r="D14" s="1">
        <v>418</v>
      </c>
      <c r="E14" s="23">
        <f t="shared" ca="1" si="1"/>
        <v>399.57965253253673</v>
      </c>
      <c r="F14" s="23">
        <f t="shared" ca="1" si="2"/>
        <v>18.420347467463273</v>
      </c>
      <c r="G14" s="23">
        <f t="shared" ca="1" si="3"/>
        <v>-1.7249357326478219</v>
      </c>
    </row>
    <row r="15" spans="1:11" x14ac:dyDescent="0.35">
      <c r="C15" s="1">
        <f t="shared" ca="1" si="0"/>
        <v>171</v>
      </c>
      <c r="D15" s="1">
        <v>388</v>
      </c>
      <c r="E15" s="23">
        <f t="shared" ca="1" si="1"/>
        <v>402.39318326440002</v>
      </c>
      <c r="F15" s="23">
        <f t="shared" ca="1" si="2"/>
        <v>-14.393183264400022</v>
      </c>
      <c r="G15" s="23">
        <f t="shared" ca="1" si="3"/>
        <v>23.275064267352178</v>
      </c>
    </row>
    <row r="16" spans="1:11" x14ac:dyDescent="0.35">
      <c r="C16" s="1">
        <f t="shared" ca="1" si="0"/>
        <v>174</v>
      </c>
      <c r="D16" s="1">
        <v>405</v>
      </c>
      <c r="E16" s="23">
        <f t="shared" ca="1" si="1"/>
        <v>402.73080695222359</v>
      </c>
      <c r="F16" s="23">
        <f t="shared" ca="1" si="2"/>
        <v>2.2691930477764117</v>
      </c>
      <c r="G16" s="23">
        <f t="shared" ca="1" si="3"/>
        <v>26.275064267352178</v>
      </c>
      <c r="K16">
        <f ca="1">K10/J13</f>
        <v>2.3354487440560293E-2</v>
      </c>
    </row>
    <row r="17" spans="3:9" x14ac:dyDescent="0.35">
      <c r="C17" s="1">
        <f t="shared" ca="1" si="0"/>
        <v>141</v>
      </c>
      <c r="D17" s="1">
        <v>493</v>
      </c>
      <c r="E17" s="23">
        <f t="shared" ca="1" si="1"/>
        <v>399.01694638616402</v>
      </c>
      <c r="F17" s="23">
        <f t="shared" ca="1" si="2"/>
        <v>93.983053613835978</v>
      </c>
      <c r="G17" s="23">
        <f t="shared" ca="1" si="3"/>
        <v>-6.7249357326478219</v>
      </c>
    </row>
    <row r="18" spans="3:9" x14ac:dyDescent="0.35">
      <c r="C18" s="1">
        <f t="shared" ca="1" si="0"/>
        <v>104</v>
      </c>
      <c r="D18" s="1">
        <v>410</v>
      </c>
      <c r="E18" s="23">
        <f t="shared" ca="1" si="1"/>
        <v>394.85292090300635</v>
      </c>
      <c r="F18" s="23">
        <f t="shared" ca="1" si="2"/>
        <v>15.14707909699365</v>
      </c>
      <c r="G18" s="23">
        <f t="shared" ca="1" si="3"/>
        <v>-43.724935732647822</v>
      </c>
    </row>
    <row r="19" spans="3:9" x14ac:dyDescent="0.35">
      <c r="C19" s="1">
        <f t="shared" ca="1" si="0"/>
        <v>104</v>
      </c>
      <c r="D19" s="1">
        <v>501</v>
      </c>
      <c r="E19" s="23">
        <f t="shared" ca="1" si="1"/>
        <v>394.85292090300635</v>
      </c>
      <c r="F19" s="23">
        <f t="shared" ca="1" si="2"/>
        <v>106.14707909699365</v>
      </c>
      <c r="G19" s="23">
        <f t="shared" ca="1" si="3"/>
        <v>-43.724935732647822</v>
      </c>
    </row>
    <row r="20" spans="3:9" x14ac:dyDescent="0.35">
      <c r="C20" s="1">
        <f t="shared" ca="1" si="0"/>
        <v>130</v>
      </c>
      <c r="D20" s="1">
        <v>490</v>
      </c>
      <c r="E20" s="23">
        <f t="shared" ca="1" si="1"/>
        <v>397.77899286414419</v>
      </c>
      <c r="F20" s="23">
        <f t="shared" ca="1" si="2"/>
        <v>92.221007135855814</v>
      </c>
      <c r="G20" s="23">
        <f t="shared" ca="1" si="3"/>
        <v>-17.724935732647822</v>
      </c>
    </row>
    <row r="21" spans="3:9" x14ac:dyDescent="0.35">
      <c r="C21" s="1">
        <f t="shared" ca="1" si="0"/>
        <v>157</v>
      </c>
      <c r="D21" s="1">
        <v>535</v>
      </c>
      <c r="E21" s="23">
        <f t="shared" ca="1" si="1"/>
        <v>400.81760605455656</v>
      </c>
      <c r="F21" s="23">
        <f t="shared" ca="1" si="2"/>
        <v>134.18239394544344</v>
      </c>
      <c r="G21" s="23">
        <f t="shared" ca="1" si="3"/>
        <v>9.2750642673521781</v>
      </c>
    </row>
    <row r="22" spans="3:9" x14ac:dyDescent="0.35">
      <c r="C22" s="1">
        <f t="shared" ca="1" si="0"/>
        <v>124</v>
      </c>
      <c r="D22" s="1">
        <v>260</v>
      </c>
      <c r="E22" s="23">
        <f t="shared" ca="1" si="1"/>
        <v>397.103745488497</v>
      </c>
      <c r="F22" s="23">
        <f t="shared" ca="1" si="2"/>
        <v>-137.103745488497</v>
      </c>
      <c r="G22" s="23">
        <f t="shared" ca="1" si="3"/>
        <v>-23.724935732647822</v>
      </c>
    </row>
    <row r="23" spans="3:9" x14ac:dyDescent="0.35">
      <c r="C23" s="1">
        <f t="shared" ca="1" si="0"/>
        <v>105</v>
      </c>
      <c r="D23" s="1">
        <v>393</v>
      </c>
      <c r="E23" s="23">
        <f t="shared" ca="1" si="1"/>
        <v>394.96546213228089</v>
      </c>
      <c r="F23" s="23">
        <f t="shared" ca="1" si="2"/>
        <v>-1.9654621322808907</v>
      </c>
      <c r="G23" s="23">
        <f t="shared" ca="1" si="3"/>
        <v>-42.724935732647822</v>
      </c>
    </row>
    <row r="24" spans="3:9" x14ac:dyDescent="0.35">
      <c r="C24" s="1">
        <f t="shared" ca="1" si="0"/>
        <v>188</v>
      </c>
      <c r="D24" s="1">
        <v>331</v>
      </c>
      <c r="E24" s="23">
        <f t="shared" ca="1" si="1"/>
        <v>404.30638416206705</v>
      </c>
      <c r="F24" s="23">
        <f t="shared" ca="1" si="2"/>
        <v>-73.306384162067047</v>
      </c>
      <c r="G24" s="23">
        <f t="shared" ca="1" si="3"/>
        <v>40.275064267352178</v>
      </c>
    </row>
    <row r="25" spans="3:9" x14ac:dyDescent="0.35">
      <c r="C25" s="1">
        <f t="shared" ca="1" si="0"/>
        <v>175</v>
      </c>
      <c r="D25" s="1">
        <v>502</v>
      </c>
      <c r="E25" s="23">
        <f t="shared" ca="1" si="1"/>
        <v>402.84334818149813</v>
      </c>
      <c r="F25" s="23">
        <f t="shared" ca="1" si="2"/>
        <v>99.156651818501871</v>
      </c>
      <c r="G25" s="23">
        <f t="shared" ca="1" si="3"/>
        <v>27.275064267352178</v>
      </c>
    </row>
    <row r="26" spans="3:9" x14ac:dyDescent="0.35">
      <c r="C26" s="1">
        <f t="shared" ca="1" si="0"/>
        <v>171</v>
      </c>
      <c r="D26" s="1">
        <v>329</v>
      </c>
      <c r="E26" s="23">
        <f t="shared" ca="1" si="1"/>
        <v>402.39318326440002</v>
      </c>
      <c r="F26" s="23">
        <f t="shared" ca="1" si="2"/>
        <v>-73.393183264400022</v>
      </c>
      <c r="G26" s="23">
        <f t="shared" ca="1" si="3"/>
        <v>23.275064267352178</v>
      </c>
    </row>
    <row r="27" spans="3:9" x14ac:dyDescent="0.35">
      <c r="C27" s="1">
        <f t="shared" ca="1" si="0"/>
        <v>179</v>
      </c>
      <c r="D27" s="1">
        <v>538</v>
      </c>
      <c r="E27" s="23">
        <f t="shared" ca="1" si="1"/>
        <v>403.29351309859629</v>
      </c>
      <c r="F27" s="23">
        <f t="shared" ca="1" si="2"/>
        <v>134.70648690140371</v>
      </c>
      <c r="G27" s="23">
        <f t="shared" ca="1" si="3"/>
        <v>31.275064267352178</v>
      </c>
      <c r="I27" s="44">
        <f ca="1">COVAR(C6:C394,F6:F394)</f>
        <v>5.5674402534621733E-14</v>
      </c>
    </row>
    <row r="28" spans="3:9" x14ac:dyDescent="0.35">
      <c r="C28" s="1">
        <f t="shared" ca="1" si="0"/>
        <v>197</v>
      </c>
      <c r="D28" s="1">
        <v>354</v>
      </c>
      <c r="E28" s="23">
        <f t="shared" ca="1" si="1"/>
        <v>405.31925522553786</v>
      </c>
      <c r="F28" s="23">
        <f t="shared" ca="1" si="2"/>
        <v>-51.319255225537859</v>
      </c>
      <c r="G28" s="23">
        <f t="shared" ca="1" si="3"/>
        <v>49.275064267352178</v>
      </c>
    </row>
    <row r="29" spans="3:9" x14ac:dyDescent="0.35">
      <c r="C29" s="1">
        <f t="shared" ca="1" si="0"/>
        <v>100</v>
      </c>
      <c r="D29" s="1">
        <v>535</v>
      </c>
      <c r="E29" s="23">
        <f t="shared" ca="1" si="1"/>
        <v>394.40275598590824</v>
      </c>
      <c r="F29" s="23">
        <f t="shared" ca="1" si="2"/>
        <v>140.59724401409176</v>
      </c>
      <c r="G29" s="23">
        <f t="shared" ca="1" si="3"/>
        <v>-47.724935732647822</v>
      </c>
    </row>
    <row r="30" spans="3:9" x14ac:dyDescent="0.35">
      <c r="C30" s="1">
        <f t="shared" ca="1" si="0"/>
        <v>126</v>
      </c>
      <c r="D30" s="1">
        <v>342</v>
      </c>
      <c r="E30" s="23">
        <f t="shared" ca="1" si="1"/>
        <v>397.32882794704608</v>
      </c>
      <c r="F30" s="23">
        <f t="shared" ca="1" si="2"/>
        <v>-55.328827947046079</v>
      </c>
      <c r="G30" s="23">
        <f t="shared" ca="1" si="3"/>
        <v>-21.724935732647822</v>
      </c>
    </row>
    <row r="31" spans="3:9" x14ac:dyDescent="0.35">
      <c r="C31" s="1">
        <f t="shared" ca="1" si="0"/>
        <v>190</v>
      </c>
      <c r="D31" s="1">
        <v>384</v>
      </c>
      <c r="E31" s="23">
        <f t="shared" ca="1" si="1"/>
        <v>404.53146662061613</v>
      </c>
      <c r="F31" s="23">
        <f t="shared" ca="1" si="2"/>
        <v>-20.531466620616129</v>
      </c>
      <c r="G31" s="23">
        <f t="shared" ca="1" si="3"/>
        <v>42.275064267352178</v>
      </c>
    </row>
    <row r="32" spans="3:9" x14ac:dyDescent="0.35">
      <c r="C32" s="1">
        <f t="shared" ca="1" si="0"/>
        <v>129</v>
      </c>
      <c r="D32" s="1">
        <v>490</v>
      </c>
      <c r="E32" s="23">
        <f t="shared" ca="1" si="1"/>
        <v>397.66645163486965</v>
      </c>
      <c r="F32" s="23">
        <f t="shared" ca="1" si="2"/>
        <v>92.333548365130355</v>
      </c>
      <c r="G32" s="23">
        <f t="shared" ca="1" si="3"/>
        <v>-18.724935732647822</v>
      </c>
    </row>
    <row r="33" spans="3:10" x14ac:dyDescent="0.35">
      <c r="C33" s="1">
        <f t="shared" ca="1" si="0"/>
        <v>145</v>
      </c>
      <c r="D33" s="1">
        <v>477</v>
      </c>
      <c r="E33" s="23">
        <f t="shared" ca="1" si="1"/>
        <v>399.46711130326219</v>
      </c>
      <c r="F33" s="23">
        <f t="shared" ca="1" si="2"/>
        <v>77.532888696737814</v>
      </c>
      <c r="G33" s="23">
        <f t="shared" ca="1" si="3"/>
        <v>-2.7249357326478219</v>
      </c>
    </row>
    <row r="34" spans="3:10" x14ac:dyDescent="0.35">
      <c r="C34" s="1">
        <f t="shared" ca="1" si="0"/>
        <v>200</v>
      </c>
      <c r="D34" s="1">
        <v>267</v>
      </c>
      <c r="E34" s="23">
        <f t="shared" ca="1" si="1"/>
        <v>405.65687891336142</v>
      </c>
      <c r="F34" s="23">
        <f t="shared" ca="1" si="2"/>
        <v>-138.65687891336142</v>
      </c>
      <c r="G34" s="23">
        <f t="shared" ca="1" si="3"/>
        <v>52.275064267352178</v>
      </c>
    </row>
    <row r="35" spans="3:10" x14ac:dyDescent="0.35">
      <c r="C35" s="1">
        <f t="shared" ca="1" si="0"/>
        <v>131</v>
      </c>
      <c r="D35" s="1">
        <v>481</v>
      </c>
      <c r="E35" s="23">
        <f t="shared" ca="1" si="1"/>
        <v>397.89153409341873</v>
      </c>
      <c r="F35" s="23">
        <f t="shared" ca="1" si="2"/>
        <v>83.108465906581273</v>
      </c>
      <c r="G35" s="23">
        <f t="shared" ca="1" si="3"/>
        <v>-16.724935732647822</v>
      </c>
    </row>
    <row r="36" spans="3:10" x14ac:dyDescent="0.35">
      <c r="C36" s="1">
        <f t="shared" ca="1" si="0"/>
        <v>110</v>
      </c>
      <c r="D36" s="1">
        <v>393</v>
      </c>
      <c r="E36" s="23">
        <f t="shared" ca="1" si="1"/>
        <v>395.52816827865354</v>
      </c>
      <c r="F36" s="23">
        <f t="shared" ca="1" si="2"/>
        <v>-2.5281682786535384</v>
      </c>
      <c r="G36" s="23">
        <f t="shared" ca="1" si="3"/>
        <v>-37.724935732647822</v>
      </c>
    </row>
    <row r="37" spans="3:10" x14ac:dyDescent="0.35">
      <c r="C37" s="1">
        <f t="shared" ca="1" si="0"/>
        <v>156</v>
      </c>
      <c r="D37" s="1">
        <v>462</v>
      </c>
      <c r="E37" s="23">
        <f t="shared" ca="1" si="1"/>
        <v>400.70506482528202</v>
      </c>
      <c r="F37" s="23">
        <f t="shared" ca="1" si="2"/>
        <v>61.294935174717978</v>
      </c>
      <c r="G37" s="23">
        <f t="shared" ca="1" si="3"/>
        <v>8.2750642673521781</v>
      </c>
    </row>
    <row r="38" spans="3:10" x14ac:dyDescent="0.35">
      <c r="C38" s="1">
        <f t="shared" ca="1" si="0"/>
        <v>147</v>
      </c>
      <c r="D38" s="1">
        <v>418</v>
      </c>
      <c r="E38" s="23">
        <f t="shared" ca="1" si="1"/>
        <v>399.69219376181127</v>
      </c>
      <c r="F38" s="23">
        <f t="shared" ca="1" si="2"/>
        <v>18.307806238188732</v>
      </c>
      <c r="G38" s="23">
        <f t="shared" ca="1" si="3"/>
        <v>-0.72493573264782185</v>
      </c>
    </row>
    <row r="39" spans="3:10" x14ac:dyDescent="0.35">
      <c r="C39" s="1">
        <f t="shared" ca="1" si="0"/>
        <v>100</v>
      </c>
      <c r="D39" s="1">
        <v>379</v>
      </c>
      <c r="E39" s="23">
        <f t="shared" ca="1" si="1"/>
        <v>394.40275598590824</v>
      </c>
      <c r="F39" s="23">
        <f t="shared" ca="1" si="2"/>
        <v>-15.402755985908243</v>
      </c>
      <c r="G39" s="23">
        <f t="shared" ca="1" si="3"/>
        <v>-47.724935732647822</v>
      </c>
    </row>
    <row r="40" spans="3:10" x14ac:dyDescent="0.35">
      <c r="C40" s="1">
        <f t="shared" ca="1" si="0"/>
        <v>115</v>
      </c>
      <c r="D40" s="1">
        <v>298</v>
      </c>
      <c r="E40" s="23">
        <f t="shared" ca="1" si="1"/>
        <v>396.09087442502619</v>
      </c>
      <c r="F40" s="23">
        <f t="shared" ca="1" si="2"/>
        <v>-98.090874425026186</v>
      </c>
      <c r="G40" s="23">
        <f t="shared" ca="1" si="3"/>
        <v>-32.724935732647822</v>
      </c>
    </row>
    <row r="41" spans="3:10" x14ac:dyDescent="0.35">
      <c r="C41" s="1">
        <f t="shared" ca="1" si="0"/>
        <v>111</v>
      </c>
      <c r="D41" s="1">
        <v>415</v>
      </c>
      <c r="E41" s="23">
        <f t="shared" ca="1" si="1"/>
        <v>395.64070950792808</v>
      </c>
      <c r="F41" s="23">
        <f t="shared" ca="1" si="2"/>
        <v>19.359290492071921</v>
      </c>
      <c r="G41" s="23">
        <f t="shared" ca="1" si="3"/>
        <v>-36.724935732647822</v>
      </c>
    </row>
    <row r="42" spans="3:10" x14ac:dyDescent="0.35">
      <c r="C42" s="1">
        <f t="shared" ca="1" si="0"/>
        <v>117</v>
      </c>
      <c r="D42" s="1">
        <v>515</v>
      </c>
      <c r="E42" s="23">
        <f t="shared" ca="1" si="1"/>
        <v>396.31595688357527</v>
      </c>
      <c r="F42" s="23">
        <f t="shared" ca="1" si="2"/>
        <v>118.68404311642473</v>
      </c>
      <c r="G42" s="23">
        <f t="shared" ca="1" si="3"/>
        <v>-30.724935732647822</v>
      </c>
      <c r="I42" t="s">
        <v>101</v>
      </c>
      <c r="J42">
        <f ca="1">-AVERAGE(C6:C394)*K16</f>
        <v>-3.4500401562256999</v>
      </c>
    </row>
    <row r="43" spans="3:10" x14ac:dyDescent="0.35">
      <c r="C43" s="1">
        <f t="shared" ca="1" si="0"/>
        <v>133</v>
      </c>
      <c r="D43" s="1">
        <v>453</v>
      </c>
      <c r="E43" s="23">
        <f t="shared" ca="1" si="1"/>
        <v>398.11661655196781</v>
      </c>
      <c r="F43" s="23">
        <f t="shared" ca="1" si="2"/>
        <v>54.883383448032191</v>
      </c>
      <c r="G43" s="23">
        <f t="shared" ca="1" si="3"/>
        <v>-14.724935732647822</v>
      </c>
    </row>
    <row r="44" spans="3:10" x14ac:dyDescent="0.35">
      <c r="C44" s="1">
        <f t="shared" ca="1" si="0"/>
        <v>133</v>
      </c>
      <c r="D44" s="1">
        <v>443</v>
      </c>
      <c r="E44" s="23">
        <f t="shared" ca="1" si="1"/>
        <v>398.11661655196781</v>
      </c>
      <c r="F44" s="23">
        <f t="shared" ca="1" si="2"/>
        <v>44.883383448032191</v>
      </c>
      <c r="G44" s="23">
        <f t="shared" ca="1" si="3"/>
        <v>-14.724935732647822</v>
      </c>
    </row>
    <row r="45" spans="3:10" x14ac:dyDescent="0.35">
      <c r="C45" s="1">
        <f t="shared" ca="1" si="0"/>
        <v>113</v>
      </c>
      <c r="D45" s="1">
        <v>292</v>
      </c>
      <c r="E45" s="23">
        <f t="shared" ca="1" si="1"/>
        <v>395.86579196647716</v>
      </c>
      <c r="F45" s="23">
        <f t="shared" ca="1" si="2"/>
        <v>-103.86579196647716</v>
      </c>
      <c r="G45" s="23">
        <f t="shared" ca="1" si="3"/>
        <v>-34.724935732647822</v>
      </c>
    </row>
    <row r="46" spans="3:10" x14ac:dyDescent="0.35">
      <c r="C46" s="1">
        <f t="shared" ca="1" si="0"/>
        <v>197</v>
      </c>
      <c r="D46" s="1">
        <v>386</v>
      </c>
      <c r="E46" s="23">
        <f t="shared" ca="1" si="1"/>
        <v>405.31925522553786</v>
      </c>
      <c r="F46" s="23">
        <f t="shared" ca="1" si="2"/>
        <v>-19.319255225537859</v>
      </c>
      <c r="G46" s="23">
        <f t="shared" ca="1" si="3"/>
        <v>49.275064267352178</v>
      </c>
    </row>
    <row r="47" spans="3:10" x14ac:dyDescent="0.35">
      <c r="C47" s="1">
        <f t="shared" ca="1" si="0"/>
        <v>154</v>
      </c>
      <c r="D47" s="1">
        <v>522</v>
      </c>
      <c r="E47" s="23">
        <f t="shared" ca="1" si="1"/>
        <v>400.47998236673294</v>
      </c>
      <c r="F47" s="23">
        <f t="shared" ca="1" si="2"/>
        <v>121.52001763326706</v>
      </c>
      <c r="G47" s="23">
        <f t="shared" ca="1" si="3"/>
        <v>6.2750642673521781</v>
      </c>
    </row>
    <row r="48" spans="3:10" x14ac:dyDescent="0.35">
      <c r="C48" s="1">
        <f t="shared" ca="1" si="0"/>
        <v>195</v>
      </c>
      <c r="D48" s="1">
        <v>364</v>
      </c>
      <c r="E48" s="23">
        <f t="shared" ca="1" si="1"/>
        <v>405.09417276698878</v>
      </c>
      <c r="F48" s="23">
        <f t="shared" ca="1" si="2"/>
        <v>-41.094172766988777</v>
      </c>
      <c r="G48" s="23">
        <f t="shared" ca="1" si="3"/>
        <v>47.275064267352178</v>
      </c>
    </row>
    <row r="49" spans="3:7" x14ac:dyDescent="0.35">
      <c r="C49" s="1">
        <f t="shared" ca="1" si="0"/>
        <v>192</v>
      </c>
      <c r="D49" s="1">
        <v>259</v>
      </c>
      <c r="E49" s="23">
        <f t="shared" ca="1" si="1"/>
        <v>404.75654907916521</v>
      </c>
      <c r="F49" s="23">
        <f t="shared" ca="1" si="2"/>
        <v>-145.75654907916521</v>
      </c>
      <c r="G49" s="23">
        <f t="shared" ca="1" si="3"/>
        <v>44.275064267352178</v>
      </c>
    </row>
    <row r="50" spans="3:7" x14ac:dyDescent="0.35">
      <c r="C50" s="1">
        <f t="shared" ca="1" si="0"/>
        <v>168</v>
      </c>
      <c r="D50" s="1">
        <v>529</v>
      </c>
      <c r="E50" s="23">
        <f t="shared" ca="1" si="1"/>
        <v>402.0555595765764</v>
      </c>
      <c r="F50" s="23">
        <f t="shared" ca="1" si="2"/>
        <v>126.9444404234236</v>
      </c>
      <c r="G50" s="23">
        <f t="shared" ca="1" si="3"/>
        <v>20.275064267352178</v>
      </c>
    </row>
    <row r="51" spans="3:7" x14ac:dyDescent="0.35">
      <c r="C51" s="1">
        <f t="shared" ca="1" si="0"/>
        <v>129</v>
      </c>
      <c r="D51" s="1">
        <v>506</v>
      </c>
      <c r="E51" s="23">
        <f t="shared" ca="1" si="1"/>
        <v>397.66645163486965</v>
      </c>
      <c r="F51" s="23">
        <f t="shared" ca="1" si="2"/>
        <v>108.33354836513035</v>
      </c>
      <c r="G51" s="23">
        <f t="shared" ca="1" si="3"/>
        <v>-18.724935732647822</v>
      </c>
    </row>
    <row r="52" spans="3:7" x14ac:dyDescent="0.35">
      <c r="C52" s="1">
        <f t="shared" ca="1" si="0"/>
        <v>118</v>
      </c>
      <c r="D52" s="1">
        <v>358</v>
      </c>
      <c r="E52" s="23">
        <f t="shared" ca="1" si="1"/>
        <v>396.42849811284981</v>
      </c>
      <c r="F52" s="23">
        <f t="shared" ca="1" si="2"/>
        <v>-38.428498112849809</v>
      </c>
      <c r="G52" s="23">
        <f t="shared" ca="1" si="3"/>
        <v>-29.724935732647822</v>
      </c>
    </row>
    <row r="53" spans="3:7" x14ac:dyDescent="0.35">
      <c r="C53" s="1">
        <f t="shared" ca="1" si="0"/>
        <v>145</v>
      </c>
      <c r="D53" s="1">
        <v>507</v>
      </c>
      <c r="E53" s="23">
        <f t="shared" ca="1" si="1"/>
        <v>399.46711130326219</v>
      </c>
      <c r="F53" s="23">
        <f t="shared" ca="1" si="2"/>
        <v>107.53288869673781</v>
      </c>
      <c r="G53" s="23">
        <f t="shared" ca="1" si="3"/>
        <v>-2.7249357326478219</v>
      </c>
    </row>
    <row r="54" spans="3:7" x14ac:dyDescent="0.35">
      <c r="C54" s="1">
        <f t="shared" ca="1" si="0"/>
        <v>196</v>
      </c>
      <c r="D54" s="1">
        <v>401</v>
      </c>
      <c r="E54" s="23">
        <f t="shared" ca="1" si="1"/>
        <v>405.20671399626332</v>
      </c>
      <c r="F54" s="23">
        <f t="shared" ca="1" si="2"/>
        <v>-4.2067139962633178</v>
      </c>
      <c r="G54" s="23">
        <f t="shared" ca="1" si="3"/>
        <v>48.275064267352178</v>
      </c>
    </row>
    <row r="55" spans="3:7" x14ac:dyDescent="0.35">
      <c r="C55" s="1">
        <f t="shared" ca="1" si="0"/>
        <v>100</v>
      </c>
      <c r="D55" s="1">
        <v>262</v>
      </c>
      <c r="E55" s="23">
        <f t="shared" ca="1" si="1"/>
        <v>394.40275598590824</v>
      </c>
      <c r="F55" s="23">
        <f t="shared" ca="1" si="2"/>
        <v>-132.40275598590824</v>
      </c>
      <c r="G55" s="23">
        <f t="shared" ca="1" si="3"/>
        <v>-47.724935732647822</v>
      </c>
    </row>
    <row r="56" spans="3:7" x14ac:dyDescent="0.35">
      <c r="C56" s="1">
        <f t="shared" ca="1" si="0"/>
        <v>176</v>
      </c>
      <c r="D56" s="1">
        <v>260</v>
      </c>
      <c r="E56" s="23">
        <f t="shared" ca="1" si="1"/>
        <v>402.95588941077267</v>
      </c>
      <c r="F56" s="23">
        <f t="shared" ca="1" si="2"/>
        <v>-142.95588941077267</v>
      </c>
      <c r="G56" s="23">
        <f t="shared" ca="1" si="3"/>
        <v>28.275064267352178</v>
      </c>
    </row>
    <row r="57" spans="3:7" x14ac:dyDescent="0.35">
      <c r="C57" s="1">
        <f t="shared" ca="1" si="0"/>
        <v>139</v>
      </c>
      <c r="D57" s="1">
        <v>505</v>
      </c>
      <c r="E57" s="23">
        <f t="shared" ca="1" si="1"/>
        <v>398.791863927615</v>
      </c>
      <c r="F57" s="23">
        <f t="shared" ca="1" si="2"/>
        <v>106.208136072385</v>
      </c>
      <c r="G57" s="23">
        <f t="shared" ca="1" si="3"/>
        <v>-8.7249357326478219</v>
      </c>
    </row>
    <row r="58" spans="3:7" x14ac:dyDescent="0.35">
      <c r="C58" s="1">
        <f t="shared" ca="1" si="0"/>
        <v>155</v>
      </c>
      <c r="D58" s="1">
        <v>410</v>
      </c>
      <c r="E58" s="23">
        <f t="shared" ca="1" si="1"/>
        <v>400.59252359600748</v>
      </c>
      <c r="F58" s="23">
        <f t="shared" ca="1" si="2"/>
        <v>9.4074764039925185</v>
      </c>
      <c r="G58" s="23">
        <f t="shared" ca="1" si="3"/>
        <v>7.2750642673521781</v>
      </c>
    </row>
    <row r="59" spans="3:7" x14ac:dyDescent="0.35">
      <c r="C59" s="1">
        <f t="shared" ca="1" si="0"/>
        <v>114</v>
      </c>
      <c r="D59" s="1">
        <v>380</v>
      </c>
      <c r="E59" s="23">
        <f t="shared" ca="1" si="1"/>
        <v>395.9783331957517</v>
      </c>
      <c r="F59" s="23">
        <f t="shared" ca="1" si="2"/>
        <v>-15.978333195751702</v>
      </c>
      <c r="G59" s="23">
        <f t="shared" ca="1" si="3"/>
        <v>-33.724935732647822</v>
      </c>
    </row>
    <row r="60" spans="3:7" x14ac:dyDescent="0.35">
      <c r="C60" s="1">
        <f t="shared" ca="1" si="0"/>
        <v>175</v>
      </c>
      <c r="D60" s="1">
        <v>519</v>
      </c>
      <c r="E60" s="23">
        <f t="shared" ca="1" si="1"/>
        <v>402.84334818149813</v>
      </c>
      <c r="F60" s="23">
        <f t="shared" ca="1" si="2"/>
        <v>116.15665181850187</v>
      </c>
      <c r="G60" s="23">
        <f t="shared" ca="1" si="3"/>
        <v>27.275064267352178</v>
      </c>
    </row>
    <row r="61" spans="3:7" x14ac:dyDescent="0.35">
      <c r="C61" s="1">
        <f t="shared" ca="1" si="0"/>
        <v>131</v>
      </c>
      <c r="D61" s="1">
        <v>498</v>
      </c>
      <c r="E61" s="23">
        <f t="shared" ca="1" si="1"/>
        <v>397.89153409341873</v>
      </c>
      <c r="F61" s="23">
        <f t="shared" ca="1" si="2"/>
        <v>100.10846590658127</v>
      </c>
      <c r="G61" s="23">
        <f t="shared" ca="1" si="3"/>
        <v>-16.724935732647822</v>
      </c>
    </row>
    <row r="62" spans="3:7" x14ac:dyDescent="0.35">
      <c r="C62" s="1">
        <f t="shared" ca="1" si="0"/>
        <v>122</v>
      </c>
      <c r="D62" s="1">
        <v>516</v>
      </c>
      <c r="E62" s="23">
        <f t="shared" ca="1" si="1"/>
        <v>396.87866302994792</v>
      </c>
      <c r="F62" s="23">
        <f t="shared" ca="1" si="2"/>
        <v>119.12133697005208</v>
      </c>
      <c r="G62" s="23">
        <f t="shared" ca="1" si="3"/>
        <v>-25.724935732647822</v>
      </c>
    </row>
    <row r="63" spans="3:7" x14ac:dyDescent="0.35">
      <c r="C63" s="1">
        <f t="shared" ca="1" si="0"/>
        <v>162</v>
      </c>
      <c r="D63" s="1">
        <v>550</v>
      </c>
      <c r="E63" s="23">
        <f t="shared" ca="1" si="1"/>
        <v>401.38031220092921</v>
      </c>
      <c r="F63" s="23">
        <f t="shared" ca="1" si="2"/>
        <v>148.61968779907079</v>
      </c>
      <c r="G63" s="23">
        <f t="shared" ca="1" si="3"/>
        <v>14.275064267352178</v>
      </c>
    </row>
    <row r="64" spans="3:7" x14ac:dyDescent="0.35">
      <c r="C64" s="1">
        <f t="shared" ca="1" si="0"/>
        <v>166</v>
      </c>
      <c r="D64" s="1">
        <v>516</v>
      </c>
      <c r="E64" s="23">
        <f t="shared" ca="1" si="1"/>
        <v>401.83047711802737</v>
      </c>
      <c r="F64" s="23">
        <f t="shared" ca="1" si="2"/>
        <v>114.16952288197263</v>
      </c>
      <c r="G64" s="23">
        <f t="shared" ca="1" si="3"/>
        <v>18.275064267352178</v>
      </c>
    </row>
    <row r="65" spans="3:7" x14ac:dyDescent="0.35">
      <c r="C65" s="1">
        <f t="shared" ca="1" si="0"/>
        <v>137</v>
      </c>
      <c r="D65" s="1">
        <v>265</v>
      </c>
      <c r="E65" s="23">
        <f t="shared" ca="1" si="1"/>
        <v>398.56678146906592</v>
      </c>
      <c r="F65" s="23">
        <f t="shared" ca="1" si="2"/>
        <v>-133.56678146906592</v>
      </c>
      <c r="G65" s="23">
        <f t="shared" ca="1" si="3"/>
        <v>-10.724935732647822</v>
      </c>
    </row>
    <row r="66" spans="3:7" x14ac:dyDescent="0.35">
      <c r="C66" s="1">
        <f t="shared" ca="1" si="0"/>
        <v>185</v>
      </c>
      <c r="D66" s="1">
        <v>378</v>
      </c>
      <c r="E66" s="23">
        <f t="shared" ca="1" si="1"/>
        <v>403.96876047424348</v>
      </c>
      <c r="F66" s="23">
        <f t="shared" ca="1" si="2"/>
        <v>-25.968760474243481</v>
      </c>
      <c r="G66" s="23">
        <f t="shared" ca="1" si="3"/>
        <v>37.275064267352178</v>
      </c>
    </row>
    <row r="67" spans="3:7" x14ac:dyDescent="0.35">
      <c r="C67" s="1">
        <f t="shared" ca="1" si="0"/>
        <v>124</v>
      </c>
      <c r="D67" s="1">
        <v>361</v>
      </c>
      <c r="E67" s="23">
        <f t="shared" ca="1" si="1"/>
        <v>397.103745488497</v>
      </c>
      <c r="F67" s="23">
        <f t="shared" ca="1" si="2"/>
        <v>-36.103745488496997</v>
      </c>
      <c r="G67" s="23">
        <f t="shared" ca="1" si="3"/>
        <v>-23.724935732647822</v>
      </c>
    </row>
    <row r="68" spans="3:7" x14ac:dyDescent="0.35">
      <c r="C68" s="1">
        <f t="shared" ca="1" si="0"/>
        <v>122</v>
      </c>
      <c r="D68" s="1">
        <v>469</v>
      </c>
      <c r="E68" s="23">
        <f t="shared" ca="1" si="1"/>
        <v>396.87866302994792</v>
      </c>
      <c r="F68" s="23">
        <f t="shared" ca="1" si="2"/>
        <v>72.121336970052084</v>
      </c>
      <c r="G68" s="23">
        <f t="shared" ca="1" si="3"/>
        <v>-25.724935732647822</v>
      </c>
    </row>
    <row r="69" spans="3:7" x14ac:dyDescent="0.35">
      <c r="C69" s="1">
        <f t="shared" ca="1" si="0"/>
        <v>133</v>
      </c>
      <c r="D69" s="1">
        <v>386</v>
      </c>
      <c r="E69" s="23">
        <f t="shared" ca="1" si="1"/>
        <v>398.11661655196781</v>
      </c>
      <c r="F69" s="23">
        <f t="shared" ca="1" si="2"/>
        <v>-12.116616551967809</v>
      </c>
      <c r="G69" s="23">
        <f t="shared" ca="1" si="3"/>
        <v>-14.724935732647822</v>
      </c>
    </row>
    <row r="70" spans="3:7" x14ac:dyDescent="0.35">
      <c r="C70" s="1">
        <f t="shared" ca="1" si="0"/>
        <v>163</v>
      </c>
      <c r="D70" s="1">
        <v>409</v>
      </c>
      <c r="E70" s="23">
        <f t="shared" ca="1" si="1"/>
        <v>401.49285343020375</v>
      </c>
      <c r="F70" s="23">
        <f t="shared" ca="1" si="2"/>
        <v>7.5071465697962481</v>
      </c>
      <c r="G70" s="23">
        <f t="shared" ca="1" si="3"/>
        <v>15.275064267352178</v>
      </c>
    </row>
    <row r="71" spans="3:7" x14ac:dyDescent="0.35">
      <c r="C71" s="1">
        <f t="shared" ref="C71:C134" ca="1" si="4">RANDBETWEEN($B$2,$B$3)</f>
        <v>171</v>
      </c>
      <c r="D71" s="1">
        <v>536</v>
      </c>
      <c r="E71" s="23">
        <f t="shared" ref="E71:E134" ca="1" si="5">$J$8+$J$7*C71</f>
        <v>402.39318326440002</v>
      </c>
      <c r="F71" s="23">
        <f t="shared" ref="F71:F134" ca="1" si="6">D71-E71</f>
        <v>133.60681673559998</v>
      </c>
      <c r="G71" s="23">
        <f t="shared" ref="G71:G134" ca="1" si="7">C71-AVERAGE($C$6:$C$394)</f>
        <v>23.275064267352178</v>
      </c>
    </row>
    <row r="72" spans="3:7" x14ac:dyDescent="0.35">
      <c r="C72" s="1">
        <f t="shared" ca="1" si="4"/>
        <v>137</v>
      </c>
      <c r="D72" s="1">
        <v>301</v>
      </c>
      <c r="E72" s="23">
        <f t="shared" ca="1" si="5"/>
        <v>398.56678146906592</v>
      </c>
      <c r="F72" s="23">
        <f t="shared" ca="1" si="6"/>
        <v>-97.566781469065916</v>
      </c>
      <c r="G72" s="23">
        <f t="shared" ca="1" si="7"/>
        <v>-10.724935732647822</v>
      </c>
    </row>
    <row r="73" spans="3:7" x14ac:dyDescent="0.35">
      <c r="C73" s="1">
        <f t="shared" ca="1" si="4"/>
        <v>103</v>
      </c>
      <c r="D73" s="1">
        <v>389</v>
      </c>
      <c r="E73" s="23">
        <f t="shared" ca="1" si="5"/>
        <v>394.74037967373181</v>
      </c>
      <c r="F73" s="23">
        <f t="shared" ca="1" si="6"/>
        <v>-5.7403796737318089</v>
      </c>
      <c r="G73" s="23">
        <f t="shared" ca="1" si="7"/>
        <v>-44.724935732647822</v>
      </c>
    </row>
    <row r="74" spans="3:7" x14ac:dyDescent="0.35">
      <c r="C74" s="1">
        <f t="shared" ca="1" si="4"/>
        <v>142</v>
      </c>
      <c r="D74" s="1">
        <v>472</v>
      </c>
      <c r="E74" s="23">
        <f t="shared" ca="1" si="5"/>
        <v>399.12948761543856</v>
      </c>
      <c r="F74" s="23">
        <f t="shared" ca="1" si="6"/>
        <v>72.870512384561437</v>
      </c>
      <c r="G74" s="23">
        <f t="shared" ca="1" si="7"/>
        <v>-5.7249357326478219</v>
      </c>
    </row>
    <row r="75" spans="3:7" x14ac:dyDescent="0.35">
      <c r="C75" s="1">
        <f t="shared" ca="1" si="4"/>
        <v>131</v>
      </c>
      <c r="D75" s="1">
        <v>416</v>
      </c>
      <c r="E75" s="23">
        <f t="shared" ca="1" si="5"/>
        <v>397.89153409341873</v>
      </c>
      <c r="F75" s="23">
        <f t="shared" ca="1" si="6"/>
        <v>18.108465906581273</v>
      </c>
      <c r="G75" s="23">
        <f t="shared" ca="1" si="7"/>
        <v>-16.724935732647822</v>
      </c>
    </row>
    <row r="76" spans="3:7" x14ac:dyDescent="0.35">
      <c r="C76" s="1">
        <f t="shared" ca="1" si="4"/>
        <v>110</v>
      </c>
      <c r="D76" s="1">
        <v>473</v>
      </c>
      <c r="E76" s="23">
        <f t="shared" ca="1" si="5"/>
        <v>395.52816827865354</v>
      </c>
      <c r="F76" s="23">
        <f t="shared" ca="1" si="6"/>
        <v>77.471831721346462</v>
      </c>
      <c r="G76" s="23">
        <f t="shared" ca="1" si="7"/>
        <v>-37.724935732647822</v>
      </c>
    </row>
    <row r="77" spans="3:7" x14ac:dyDescent="0.35">
      <c r="C77" s="1">
        <f t="shared" ca="1" si="4"/>
        <v>138</v>
      </c>
      <c r="D77" s="1">
        <v>354</v>
      </c>
      <c r="E77" s="23">
        <f t="shared" ca="1" si="5"/>
        <v>398.67932269834046</v>
      </c>
      <c r="F77" s="23">
        <f t="shared" ca="1" si="6"/>
        <v>-44.679322698340457</v>
      </c>
      <c r="G77" s="23">
        <f t="shared" ca="1" si="7"/>
        <v>-9.7249357326478219</v>
      </c>
    </row>
    <row r="78" spans="3:7" x14ac:dyDescent="0.35">
      <c r="C78" s="1">
        <f t="shared" ca="1" si="4"/>
        <v>185</v>
      </c>
      <c r="D78" s="1">
        <v>470</v>
      </c>
      <c r="E78" s="23">
        <f t="shared" ca="1" si="5"/>
        <v>403.96876047424348</v>
      </c>
      <c r="F78" s="23">
        <f t="shared" ca="1" si="6"/>
        <v>66.031239525756519</v>
      </c>
      <c r="G78" s="23">
        <f t="shared" ca="1" si="7"/>
        <v>37.275064267352178</v>
      </c>
    </row>
    <row r="79" spans="3:7" x14ac:dyDescent="0.35">
      <c r="C79" s="1">
        <f t="shared" ca="1" si="4"/>
        <v>113</v>
      </c>
      <c r="D79" s="1">
        <v>419</v>
      </c>
      <c r="E79" s="23">
        <f t="shared" ca="1" si="5"/>
        <v>395.86579196647716</v>
      </c>
      <c r="F79" s="23">
        <f t="shared" ca="1" si="6"/>
        <v>23.134208033522839</v>
      </c>
      <c r="G79" s="23">
        <f t="shared" ca="1" si="7"/>
        <v>-34.724935732647822</v>
      </c>
    </row>
    <row r="80" spans="3:7" x14ac:dyDescent="0.35">
      <c r="C80" s="1">
        <f t="shared" ca="1" si="4"/>
        <v>110</v>
      </c>
      <c r="D80" s="1">
        <v>311</v>
      </c>
      <c r="E80" s="23">
        <f t="shared" ca="1" si="5"/>
        <v>395.52816827865354</v>
      </c>
      <c r="F80" s="23">
        <f t="shared" ca="1" si="6"/>
        <v>-84.528168278653538</v>
      </c>
      <c r="G80" s="23">
        <f t="shared" ca="1" si="7"/>
        <v>-37.724935732647822</v>
      </c>
    </row>
    <row r="81" spans="3:7" x14ac:dyDescent="0.35">
      <c r="C81" s="1">
        <f t="shared" ca="1" si="4"/>
        <v>120</v>
      </c>
      <c r="D81" s="1">
        <v>373</v>
      </c>
      <c r="E81" s="23">
        <f t="shared" ca="1" si="5"/>
        <v>396.65358057139889</v>
      </c>
      <c r="F81" s="23">
        <f t="shared" ca="1" si="6"/>
        <v>-23.653580571398891</v>
      </c>
      <c r="G81" s="23">
        <f t="shared" ca="1" si="7"/>
        <v>-27.724935732647822</v>
      </c>
    </row>
    <row r="82" spans="3:7" x14ac:dyDescent="0.35">
      <c r="C82" s="1">
        <f t="shared" ca="1" si="4"/>
        <v>173</v>
      </c>
      <c r="D82" s="1">
        <v>533</v>
      </c>
      <c r="E82" s="23">
        <f t="shared" ca="1" si="5"/>
        <v>402.6182657229491</v>
      </c>
      <c r="F82" s="23">
        <f t="shared" ca="1" si="6"/>
        <v>130.3817342770509</v>
      </c>
      <c r="G82" s="23">
        <f t="shared" ca="1" si="7"/>
        <v>25.275064267352178</v>
      </c>
    </row>
    <row r="83" spans="3:7" x14ac:dyDescent="0.35">
      <c r="C83" s="1">
        <f t="shared" ca="1" si="4"/>
        <v>148</v>
      </c>
      <c r="D83" s="1">
        <v>539</v>
      </c>
      <c r="E83" s="23">
        <f t="shared" ca="1" si="5"/>
        <v>399.80473499108575</v>
      </c>
      <c r="F83" s="23">
        <f t="shared" ca="1" si="6"/>
        <v>139.19526500891425</v>
      </c>
      <c r="G83" s="23">
        <f t="shared" ca="1" si="7"/>
        <v>0.27506426735217815</v>
      </c>
    </row>
    <row r="84" spans="3:7" x14ac:dyDescent="0.35">
      <c r="C84" s="1">
        <f t="shared" ca="1" si="4"/>
        <v>180</v>
      </c>
      <c r="D84" s="1">
        <v>345</v>
      </c>
      <c r="E84" s="23">
        <f t="shared" ca="1" si="5"/>
        <v>403.40605432787083</v>
      </c>
      <c r="F84" s="23">
        <f t="shared" ca="1" si="6"/>
        <v>-58.406054327870834</v>
      </c>
      <c r="G84" s="23">
        <f t="shared" ca="1" si="7"/>
        <v>32.275064267352178</v>
      </c>
    </row>
    <row r="85" spans="3:7" x14ac:dyDescent="0.35">
      <c r="C85" s="1">
        <f t="shared" ca="1" si="4"/>
        <v>190</v>
      </c>
      <c r="D85" s="1">
        <v>402</v>
      </c>
      <c r="E85" s="23">
        <f t="shared" ca="1" si="5"/>
        <v>404.53146662061613</v>
      </c>
      <c r="F85" s="23">
        <f t="shared" ca="1" si="6"/>
        <v>-2.5314666206161291</v>
      </c>
      <c r="G85" s="23">
        <f t="shared" ca="1" si="7"/>
        <v>42.275064267352178</v>
      </c>
    </row>
    <row r="86" spans="3:7" x14ac:dyDescent="0.35">
      <c r="C86" s="1">
        <f t="shared" ca="1" si="4"/>
        <v>105</v>
      </c>
      <c r="D86" s="1">
        <v>515</v>
      </c>
      <c r="E86" s="23">
        <f t="shared" ca="1" si="5"/>
        <v>394.96546213228089</v>
      </c>
      <c r="F86" s="23">
        <f t="shared" ca="1" si="6"/>
        <v>120.03453786771911</v>
      </c>
      <c r="G86" s="23">
        <f t="shared" ca="1" si="7"/>
        <v>-42.724935732647822</v>
      </c>
    </row>
    <row r="87" spans="3:7" x14ac:dyDescent="0.35">
      <c r="C87" s="1">
        <f t="shared" ca="1" si="4"/>
        <v>136</v>
      </c>
      <c r="D87" s="1">
        <v>251</v>
      </c>
      <c r="E87" s="23">
        <f t="shared" ca="1" si="5"/>
        <v>398.45424023979137</v>
      </c>
      <c r="F87" s="23">
        <f t="shared" ca="1" si="6"/>
        <v>-147.45424023979137</v>
      </c>
      <c r="G87" s="23">
        <f t="shared" ca="1" si="7"/>
        <v>-11.724935732647822</v>
      </c>
    </row>
    <row r="88" spans="3:7" x14ac:dyDescent="0.35">
      <c r="C88" s="1">
        <f t="shared" ca="1" si="4"/>
        <v>173</v>
      </c>
      <c r="D88" s="1">
        <v>267</v>
      </c>
      <c r="E88" s="23">
        <f t="shared" ca="1" si="5"/>
        <v>402.6182657229491</v>
      </c>
      <c r="F88" s="23">
        <f t="shared" ca="1" si="6"/>
        <v>-135.6182657229491</v>
      </c>
      <c r="G88" s="23">
        <f t="shared" ca="1" si="7"/>
        <v>25.275064267352178</v>
      </c>
    </row>
    <row r="89" spans="3:7" x14ac:dyDescent="0.35">
      <c r="C89" s="1">
        <f t="shared" ca="1" si="4"/>
        <v>182</v>
      </c>
      <c r="D89" s="1">
        <v>375</v>
      </c>
      <c r="E89" s="23">
        <f t="shared" ca="1" si="5"/>
        <v>403.63113678641986</v>
      </c>
      <c r="F89" s="23">
        <f t="shared" ca="1" si="6"/>
        <v>-28.631136786419859</v>
      </c>
      <c r="G89" s="23">
        <f t="shared" ca="1" si="7"/>
        <v>34.275064267352178</v>
      </c>
    </row>
    <row r="90" spans="3:7" x14ac:dyDescent="0.35">
      <c r="C90" s="1">
        <f t="shared" ca="1" si="4"/>
        <v>179</v>
      </c>
      <c r="D90" s="1">
        <v>346</v>
      </c>
      <c r="E90" s="23">
        <f t="shared" ca="1" si="5"/>
        <v>403.29351309859629</v>
      </c>
      <c r="F90" s="23">
        <f t="shared" ca="1" si="6"/>
        <v>-57.293513098596293</v>
      </c>
      <c r="G90" s="23">
        <f t="shared" ca="1" si="7"/>
        <v>31.275064267352178</v>
      </c>
    </row>
    <row r="91" spans="3:7" x14ac:dyDescent="0.35">
      <c r="C91" s="1">
        <f t="shared" ca="1" si="4"/>
        <v>121</v>
      </c>
      <c r="D91" s="1">
        <v>472</v>
      </c>
      <c r="E91" s="23">
        <f t="shared" ca="1" si="5"/>
        <v>396.76612180067343</v>
      </c>
      <c r="F91" s="23">
        <f t="shared" ca="1" si="6"/>
        <v>75.233878199326568</v>
      </c>
      <c r="G91" s="23">
        <f t="shared" ca="1" si="7"/>
        <v>-26.724935732647822</v>
      </c>
    </row>
    <row r="92" spans="3:7" x14ac:dyDescent="0.35">
      <c r="C92" s="1">
        <f t="shared" ca="1" si="4"/>
        <v>152</v>
      </c>
      <c r="D92" s="1">
        <v>336</v>
      </c>
      <c r="E92" s="23">
        <f t="shared" ca="1" si="5"/>
        <v>400.25489990818392</v>
      </c>
      <c r="F92" s="23">
        <f t="shared" ca="1" si="6"/>
        <v>-64.254899908183916</v>
      </c>
      <c r="G92" s="23">
        <f t="shared" ca="1" si="7"/>
        <v>4.2750642673521781</v>
      </c>
    </row>
    <row r="93" spans="3:7" x14ac:dyDescent="0.35">
      <c r="C93" s="1">
        <f t="shared" ca="1" si="4"/>
        <v>127</v>
      </c>
      <c r="D93" s="1">
        <v>479</v>
      </c>
      <c r="E93" s="23">
        <f t="shared" ca="1" si="5"/>
        <v>397.44136917632062</v>
      </c>
      <c r="F93" s="23">
        <f t="shared" ca="1" si="6"/>
        <v>81.55863082367938</v>
      </c>
      <c r="G93" s="23">
        <f t="shared" ca="1" si="7"/>
        <v>-20.724935732647822</v>
      </c>
    </row>
    <row r="94" spans="3:7" x14ac:dyDescent="0.35">
      <c r="C94" s="1">
        <f t="shared" ca="1" si="4"/>
        <v>194</v>
      </c>
      <c r="D94" s="1">
        <v>525</v>
      </c>
      <c r="E94" s="23">
        <f t="shared" ca="1" si="5"/>
        <v>404.98163153771424</v>
      </c>
      <c r="F94" s="23">
        <f t="shared" ca="1" si="6"/>
        <v>120.01836846228576</v>
      </c>
      <c r="G94" s="23">
        <f t="shared" ca="1" si="7"/>
        <v>46.275064267352178</v>
      </c>
    </row>
    <row r="95" spans="3:7" x14ac:dyDescent="0.35">
      <c r="C95" s="1">
        <f t="shared" ca="1" si="4"/>
        <v>200</v>
      </c>
      <c r="D95" s="1">
        <v>381</v>
      </c>
      <c r="E95" s="23">
        <f t="shared" ca="1" si="5"/>
        <v>405.65687891336142</v>
      </c>
      <c r="F95" s="23">
        <f t="shared" ca="1" si="6"/>
        <v>-24.656878913361425</v>
      </c>
      <c r="G95" s="23">
        <f t="shared" ca="1" si="7"/>
        <v>52.275064267352178</v>
      </c>
    </row>
    <row r="96" spans="3:7" x14ac:dyDescent="0.35">
      <c r="C96" s="1">
        <f t="shared" ca="1" si="4"/>
        <v>198</v>
      </c>
      <c r="D96" s="1">
        <v>521</v>
      </c>
      <c r="E96" s="23">
        <f t="shared" ca="1" si="5"/>
        <v>405.4317964548124</v>
      </c>
      <c r="F96" s="23">
        <f t="shared" ca="1" si="6"/>
        <v>115.5682035451876</v>
      </c>
      <c r="G96" s="23">
        <f t="shared" ca="1" si="7"/>
        <v>50.275064267352178</v>
      </c>
    </row>
    <row r="97" spans="3:7" x14ac:dyDescent="0.35">
      <c r="C97" s="1">
        <f t="shared" ca="1" si="4"/>
        <v>164</v>
      </c>
      <c r="D97" s="1">
        <v>416</v>
      </c>
      <c r="E97" s="23">
        <f t="shared" ca="1" si="5"/>
        <v>401.60539465947829</v>
      </c>
      <c r="F97" s="23">
        <f t="shared" ca="1" si="6"/>
        <v>14.394605340521707</v>
      </c>
      <c r="G97" s="23">
        <f t="shared" ca="1" si="7"/>
        <v>16.275064267352178</v>
      </c>
    </row>
    <row r="98" spans="3:7" x14ac:dyDescent="0.35">
      <c r="C98" s="1">
        <f t="shared" ca="1" si="4"/>
        <v>191</v>
      </c>
      <c r="D98" s="1">
        <v>387</v>
      </c>
      <c r="E98" s="23">
        <f t="shared" ca="1" si="5"/>
        <v>404.64400784989067</v>
      </c>
      <c r="F98" s="23">
        <f t="shared" ca="1" si="6"/>
        <v>-17.64400784989067</v>
      </c>
      <c r="G98" s="23">
        <f t="shared" ca="1" si="7"/>
        <v>43.275064267352178</v>
      </c>
    </row>
    <row r="99" spans="3:7" x14ac:dyDescent="0.35">
      <c r="C99" s="1">
        <f t="shared" ca="1" si="4"/>
        <v>176</v>
      </c>
      <c r="D99" s="1">
        <v>269</v>
      </c>
      <c r="E99" s="23">
        <f t="shared" ca="1" si="5"/>
        <v>402.95588941077267</v>
      </c>
      <c r="F99" s="23">
        <f t="shared" ca="1" si="6"/>
        <v>-133.95588941077267</v>
      </c>
      <c r="G99" s="23">
        <f t="shared" ca="1" si="7"/>
        <v>28.275064267352178</v>
      </c>
    </row>
    <row r="100" spans="3:7" x14ac:dyDescent="0.35">
      <c r="C100" s="1">
        <f t="shared" ca="1" si="4"/>
        <v>102</v>
      </c>
      <c r="D100" s="1">
        <v>278</v>
      </c>
      <c r="E100" s="23">
        <f t="shared" ca="1" si="5"/>
        <v>394.62783844445727</v>
      </c>
      <c r="F100" s="23">
        <f t="shared" ca="1" si="6"/>
        <v>-116.62783844445727</v>
      </c>
      <c r="G100" s="23">
        <f t="shared" ca="1" si="7"/>
        <v>-45.724935732647822</v>
      </c>
    </row>
    <row r="101" spans="3:7" x14ac:dyDescent="0.35">
      <c r="C101" s="1">
        <f t="shared" ca="1" si="4"/>
        <v>132</v>
      </c>
      <c r="D101" s="1">
        <v>273</v>
      </c>
      <c r="E101" s="23">
        <f t="shared" ca="1" si="5"/>
        <v>398.00407532269327</v>
      </c>
      <c r="F101" s="23">
        <f t="shared" ca="1" si="6"/>
        <v>-125.00407532269327</v>
      </c>
      <c r="G101" s="23">
        <f t="shared" ca="1" si="7"/>
        <v>-15.724935732647822</v>
      </c>
    </row>
    <row r="102" spans="3:7" x14ac:dyDescent="0.35">
      <c r="C102" s="1">
        <f t="shared" ca="1" si="4"/>
        <v>134</v>
      </c>
      <c r="D102" s="1">
        <v>403</v>
      </c>
      <c r="E102" s="23">
        <f t="shared" ca="1" si="5"/>
        <v>398.22915778124235</v>
      </c>
      <c r="F102" s="23">
        <f t="shared" ca="1" si="6"/>
        <v>4.7708422187576502</v>
      </c>
      <c r="G102" s="23">
        <f t="shared" ca="1" si="7"/>
        <v>-13.724935732647822</v>
      </c>
    </row>
    <row r="103" spans="3:7" x14ac:dyDescent="0.35">
      <c r="C103" s="1">
        <f t="shared" ca="1" si="4"/>
        <v>133</v>
      </c>
      <c r="D103" s="1">
        <v>358</v>
      </c>
      <c r="E103" s="23">
        <f t="shared" ca="1" si="5"/>
        <v>398.11661655196781</v>
      </c>
      <c r="F103" s="23">
        <f t="shared" ca="1" si="6"/>
        <v>-40.116616551967809</v>
      </c>
      <c r="G103" s="23">
        <f t="shared" ca="1" si="7"/>
        <v>-14.724935732647822</v>
      </c>
    </row>
    <row r="104" spans="3:7" x14ac:dyDescent="0.35">
      <c r="C104" s="1">
        <f t="shared" ca="1" si="4"/>
        <v>113</v>
      </c>
      <c r="D104" s="1">
        <v>319</v>
      </c>
      <c r="E104" s="23">
        <f t="shared" ca="1" si="5"/>
        <v>395.86579196647716</v>
      </c>
      <c r="F104" s="23">
        <f t="shared" ca="1" si="6"/>
        <v>-76.865791966477161</v>
      </c>
      <c r="G104" s="23">
        <f t="shared" ca="1" si="7"/>
        <v>-34.724935732647822</v>
      </c>
    </row>
    <row r="105" spans="3:7" x14ac:dyDescent="0.35">
      <c r="C105" s="1">
        <f t="shared" ca="1" si="4"/>
        <v>171</v>
      </c>
      <c r="D105" s="1">
        <v>358</v>
      </c>
      <c r="E105" s="23">
        <f t="shared" ca="1" si="5"/>
        <v>402.39318326440002</v>
      </c>
      <c r="F105" s="23">
        <f t="shared" ca="1" si="6"/>
        <v>-44.393183264400022</v>
      </c>
      <c r="G105" s="23">
        <f t="shared" ca="1" si="7"/>
        <v>23.275064267352178</v>
      </c>
    </row>
    <row r="106" spans="3:7" x14ac:dyDescent="0.35">
      <c r="C106" s="1">
        <f t="shared" ca="1" si="4"/>
        <v>101</v>
      </c>
      <c r="D106" s="1">
        <v>411</v>
      </c>
      <c r="E106" s="23">
        <f t="shared" ca="1" si="5"/>
        <v>394.51529721518278</v>
      </c>
      <c r="F106" s="23">
        <f t="shared" ca="1" si="6"/>
        <v>16.484702784817216</v>
      </c>
      <c r="G106" s="23">
        <f t="shared" ca="1" si="7"/>
        <v>-46.724935732647822</v>
      </c>
    </row>
    <row r="107" spans="3:7" x14ac:dyDescent="0.35">
      <c r="C107" s="1">
        <f t="shared" ca="1" si="4"/>
        <v>158</v>
      </c>
      <c r="D107" s="1">
        <v>344</v>
      </c>
      <c r="E107" s="23">
        <f t="shared" ca="1" si="5"/>
        <v>400.9301472838311</v>
      </c>
      <c r="F107" s="23">
        <f t="shared" ca="1" si="6"/>
        <v>-56.930147283831104</v>
      </c>
      <c r="G107" s="23">
        <f t="shared" ca="1" si="7"/>
        <v>10.275064267352178</v>
      </c>
    </row>
    <row r="108" spans="3:7" x14ac:dyDescent="0.35">
      <c r="C108" s="1">
        <f t="shared" ca="1" si="4"/>
        <v>176</v>
      </c>
      <c r="D108" s="1">
        <v>426</v>
      </c>
      <c r="E108" s="23">
        <f t="shared" ca="1" si="5"/>
        <v>402.95588941077267</v>
      </c>
      <c r="F108" s="23">
        <f t="shared" ca="1" si="6"/>
        <v>23.04411058922733</v>
      </c>
      <c r="G108" s="23">
        <f t="shared" ca="1" si="7"/>
        <v>28.275064267352178</v>
      </c>
    </row>
    <row r="109" spans="3:7" x14ac:dyDescent="0.35">
      <c r="C109" s="1">
        <f t="shared" ca="1" si="4"/>
        <v>199</v>
      </c>
      <c r="D109" s="1">
        <v>300</v>
      </c>
      <c r="E109" s="23">
        <f t="shared" ca="1" si="5"/>
        <v>405.54433768408694</v>
      </c>
      <c r="F109" s="23">
        <f t="shared" ca="1" si="6"/>
        <v>-105.54433768408694</v>
      </c>
      <c r="G109" s="23">
        <f t="shared" ca="1" si="7"/>
        <v>51.275064267352178</v>
      </c>
    </row>
    <row r="110" spans="3:7" x14ac:dyDescent="0.35">
      <c r="C110" s="1">
        <f t="shared" ca="1" si="4"/>
        <v>117</v>
      </c>
      <c r="D110" s="1">
        <v>267</v>
      </c>
      <c r="E110" s="23">
        <f t="shared" ca="1" si="5"/>
        <v>396.31595688357527</v>
      </c>
      <c r="F110" s="23">
        <f t="shared" ca="1" si="6"/>
        <v>-129.31595688357527</v>
      </c>
      <c r="G110" s="23">
        <f t="shared" ca="1" si="7"/>
        <v>-30.724935732647822</v>
      </c>
    </row>
    <row r="111" spans="3:7" x14ac:dyDescent="0.35">
      <c r="C111" s="1">
        <f t="shared" ca="1" si="4"/>
        <v>156</v>
      </c>
      <c r="D111" s="1">
        <v>279</v>
      </c>
      <c r="E111" s="23">
        <f t="shared" ca="1" si="5"/>
        <v>400.70506482528202</v>
      </c>
      <c r="F111" s="23">
        <f t="shared" ca="1" si="6"/>
        <v>-121.70506482528202</v>
      </c>
      <c r="G111" s="23">
        <f t="shared" ca="1" si="7"/>
        <v>8.2750642673521781</v>
      </c>
    </row>
    <row r="112" spans="3:7" x14ac:dyDescent="0.35">
      <c r="C112" s="1">
        <f t="shared" ca="1" si="4"/>
        <v>188</v>
      </c>
      <c r="D112" s="1">
        <v>405</v>
      </c>
      <c r="E112" s="23">
        <f t="shared" ca="1" si="5"/>
        <v>404.30638416206705</v>
      </c>
      <c r="F112" s="23">
        <f t="shared" ca="1" si="6"/>
        <v>0.69361583793295267</v>
      </c>
      <c r="G112" s="23">
        <f t="shared" ca="1" si="7"/>
        <v>40.275064267352178</v>
      </c>
    </row>
    <row r="113" spans="3:7" x14ac:dyDescent="0.35">
      <c r="C113" s="1">
        <f t="shared" ca="1" si="4"/>
        <v>183</v>
      </c>
      <c r="D113" s="1">
        <v>379</v>
      </c>
      <c r="E113" s="23">
        <f t="shared" ca="1" si="5"/>
        <v>403.7436780156944</v>
      </c>
      <c r="F113" s="23">
        <f t="shared" ca="1" si="6"/>
        <v>-24.7436780156944</v>
      </c>
      <c r="G113" s="23">
        <f t="shared" ca="1" si="7"/>
        <v>35.275064267352178</v>
      </c>
    </row>
    <row r="114" spans="3:7" x14ac:dyDescent="0.35">
      <c r="C114" s="1">
        <f t="shared" ca="1" si="4"/>
        <v>115</v>
      </c>
      <c r="D114" s="1">
        <v>282</v>
      </c>
      <c r="E114" s="23">
        <f t="shared" ca="1" si="5"/>
        <v>396.09087442502619</v>
      </c>
      <c r="F114" s="23">
        <f t="shared" ca="1" si="6"/>
        <v>-114.09087442502619</v>
      </c>
      <c r="G114" s="23">
        <f t="shared" ca="1" si="7"/>
        <v>-32.724935732647822</v>
      </c>
    </row>
    <row r="115" spans="3:7" x14ac:dyDescent="0.35">
      <c r="C115" s="1">
        <f t="shared" ca="1" si="4"/>
        <v>194</v>
      </c>
      <c r="D115" s="1">
        <v>475</v>
      </c>
      <c r="E115" s="23">
        <f t="shared" ca="1" si="5"/>
        <v>404.98163153771424</v>
      </c>
      <c r="F115" s="23">
        <f t="shared" ca="1" si="6"/>
        <v>70.018368462285764</v>
      </c>
      <c r="G115" s="23">
        <f t="shared" ca="1" si="7"/>
        <v>46.275064267352178</v>
      </c>
    </row>
    <row r="116" spans="3:7" x14ac:dyDescent="0.35">
      <c r="C116" s="1">
        <f t="shared" ca="1" si="4"/>
        <v>112</v>
      </c>
      <c r="D116" s="1">
        <v>492</v>
      </c>
      <c r="E116" s="23">
        <f t="shared" ca="1" si="5"/>
        <v>395.75325073720262</v>
      </c>
      <c r="F116" s="23">
        <f t="shared" ca="1" si="6"/>
        <v>96.24674926279738</v>
      </c>
      <c r="G116" s="23">
        <f t="shared" ca="1" si="7"/>
        <v>-35.724935732647822</v>
      </c>
    </row>
    <row r="117" spans="3:7" x14ac:dyDescent="0.35">
      <c r="C117" s="1">
        <f t="shared" ca="1" si="4"/>
        <v>168</v>
      </c>
      <c r="D117" s="1">
        <v>255</v>
      </c>
      <c r="E117" s="23">
        <f t="shared" ca="1" si="5"/>
        <v>402.0555595765764</v>
      </c>
      <c r="F117" s="23">
        <f t="shared" ca="1" si="6"/>
        <v>-147.0555595765764</v>
      </c>
      <c r="G117" s="23">
        <f t="shared" ca="1" si="7"/>
        <v>20.275064267352178</v>
      </c>
    </row>
    <row r="118" spans="3:7" x14ac:dyDescent="0.35">
      <c r="C118" s="1">
        <f t="shared" ca="1" si="4"/>
        <v>119</v>
      </c>
      <c r="D118" s="1">
        <v>534</v>
      </c>
      <c r="E118" s="23">
        <f t="shared" ca="1" si="5"/>
        <v>396.54103934212435</v>
      </c>
      <c r="F118" s="23">
        <f t="shared" ca="1" si="6"/>
        <v>137.45896065787565</v>
      </c>
      <c r="G118" s="23">
        <f t="shared" ca="1" si="7"/>
        <v>-28.724935732647822</v>
      </c>
    </row>
    <row r="119" spans="3:7" x14ac:dyDescent="0.35">
      <c r="C119" s="1">
        <f t="shared" ca="1" si="4"/>
        <v>109</v>
      </c>
      <c r="D119" s="1">
        <v>338</v>
      </c>
      <c r="E119" s="23">
        <f t="shared" ca="1" si="5"/>
        <v>395.415627049379</v>
      </c>
      <c r="F119" s="23">
        <f t="shared" ca="1" si="6"/>
        <v>-57.415627049378998</v>
      </c>
      <c r="G119" s="23">
        <f t="shared" ca="1" si="7"/>
        <v>-38.724935732647822</v>
      </c>
    </row>
    <row r="120" spans="3:7" x14ac:dyDescent="0.35">
      <c r="C120" s="1">
        <f t="shared" ca="1" si="4"/>
        <v>162</v>
      </c>
      <c r="D120" s="1">
        <v>340</v>
      </c>
      <c r="E120" s="23">
        <f t="shared" ca="1" si="5"/>
        <v>401.38031220092921</v>
      </c>
      <c r="F120" s="23">
        <f t="shared" ca="1" si="6"/>
        <v>-61.380312200929211</v>
      </c>
      <c r="G120" s="23">
        <f t="shared" ca="1" si="7"/>
        <v>14.275064267352178</v>
      </c>
    </row>
    <row r="121" spans="3:7" x14ac:dyDescent="0.35">
      <c r="C121" s="1">
        <f t="shared" ca="1" si="4"/>
        <v>189</v>
      </c>
      <c r="D121" s="1">
        <v>255</v>
      </c>
      <c r="E121" s="23">
        <f t="shared" ca="1" si="5"/>
        <v>404.41892539134159</v>
      </c>
      <c r="F121" s="23">
        <f t="shared" ca="1" si="6"/>
        <v>-149.41892539134159</v>
      </c>
      <c r="G121" s="23">
        <f t="shared" ca="1" si="7"/>
        <v>41.275064267352178</v>
      </c>
    </row>
    <row r="122" spans="3:7" x14ac:dyDescent="0.35">
      <c r="C122" s="1">
        <f t="shared" ca="1" si="4"/>
        <v>110</v>
      </c>
      <c r="D122" s="1">
        <v>469</v>
      </c>
      <c r="E122" s="23">
        <f t="shared" ca="1" si="5"/>
        <v>395.52816827865354</v>
      </c>
      <c r="F122" s="23">
        <f t="shared" ca="1" si="6"/>
        <v>73.471831721346462</v>
      </c>
      <c r="G122" s="23">
        <f t="shared" ca="1" si="7"/>
        <v>-37.724935732647822</v>
      </c>
    </row>
    <row r="123" spans="3:7" x14ac:dyDescent="0.35">
      <c r="C123" s="1">
        <f t="shared" ca="1" si="4"/>
        <v>124</v>
      </c>
      <c r="D123" s="1">
        <v>401</v>
      </c>
      <c r="E123" s="23">
        <f t="shared" ca="1" si="5"/>
        <v>397.103745488497</v>
      </c>
      <c r="F123" s="23">
        <f t="shared" ca="1" si="6"/>
        <v>3.8962545115030025</v>
      </c>
      <c r="G123" s="23">
        <f t="shared" ca="1" si="7"/>
        <v>-23.724935732647822</v>
      </c>
    </row>
    <row r="124" spans="3:7" x14ac:dyDescent="0.35">
      <c r="C124" s="1">
        <f t="shared" ca="1" si="4"/>
        <v>140</v>
      </c>
      <c r="D124" s="1">
        <v>509</v>
      </c>
      <c r="E124" s="23">
        <f t="shared" ca="1" si="5"/>
        <v>398.90440515688954</v>
      </c>
      <c r="F124" s="23">
        <f t="shared" ca="1" si="6"/>
        <v>110.09559484311046</v>
      </c>
      <c r="G124" s="23">
        <f t="shared" ca="1" si="7"/>
        <v>-7.7249357326478219</v>
      </c>
    </row>
    <row r="125" spans="3:7" x14ac:dyDescent="0.35">
      <c r="C125" s="1">
        <f t="shared" ca="1" si="4"/>
        <v>110</v>
      </c>
      <c r="D125" s="1">
        <v>364</v>
      </c>
      <c r="E125" s="23">
        <f t="shared" ca="1" si="5"/>
        <v>395.52816827865354</v>
      </c>
      <c r="F125" s="23">
        <f t="shared" ca="1" si="6"/>
        <v>-31.528168278653538</v>
      </c>
      <c r="G125" s="23">
        <f t="shared" ca="1" si="7"/>
        <v>-37.724935732647822</v>
      </c>
    </row>
    <row r="126" spans="3:7" x14ac:dyDescent="0.35">
      <c r="C126" s="1">
        <f t="shared" ca="1" si="4"/>
        <v>184</v>
      </c>
      <c r="D126" s="1">
        <v>459</v>
      </c>
      <c r="E126" s="23">
        <f t="shared" ca="1" si="5"/>
        <v>403.85621924496894</v>
      </c>
      <c r="F126" s="23">
        <f t="shared" ca="1" si="6"/>
        <v>55.143780755031059</v>
      </c>
      <c r="G126" s="23">
        <f t="shared" ca="1" si="7"/>
        <v>36.275064267352178</v>
      </c>
    </row>
    <row r="127" spans="3:7" x14ac:dyDescent="0.35">
      <c r="C127" s="1">
        <f t="shared" ca="1" si="4"/>
        <v>151</v>
      </c>
      <c r="D127" s="1">
        <v>256</v>
      </c>
      <c r="E127" s="23">
        <f t="shared" ca="1" si="5"/>
        <v>400.14235867890937</v>
      </c>
      <c r="F127" s="23">
        <f t="shared" ca="1" si="6"/>
        <v>-144.14235867890937</v>
      </c>
      <c r="G127" s="23">
        <f t="shared" ca="1" si="7"/>
        <v>3.2750642673521781</v>
      </c>
    </row>
    <row r="128" spans="3:7" x14ac:dyDescent="0.35">
      <c r="C128" s="1">
        <f t="shared" ca="1" si="4"/>
        <v>113</v>
      </c>
      <c r="D128" s="1">
        <v>513</v>
      </c>
      <c r="E128" s="23">
        <f t="shared" ca="1" si="5"/>
        <v>395.86579196647716</v>
      </c>
      <c r="F128" s="23">
        <f t="shared" ca="1" si="6"/>
        <v>117.13420803352284</v>
      </c>
      <c r="G128" s="23">
        <f t="shared" ca="1" si="7"/>
        <v>-34.724935732647822</v>
      </c>
    </row>
    <row r="129" spans="3:7" x14ac:dyDescent="0.35">
      <c r="C129" s="1">
        <f t="shared" ca="1" si="4"/>
        <v>168</v>
      </c>
      <c r="D129" s="1">
        <v>352</v>
      </c>
      <c r="E129" s="23">
        <f t="shared" ca="1" si="5"/>
        <v>402.0555595765764</v>
      </c>
      <c r="F129" s="23">
        <f t="shared" ca="1" si="6"/>
        <v>-50.0555595765764</v>
      </c>
      <c r="G129" s="23">
        <f t="shared" ca="1" si="7"/>
        <v>20.275064267352178</v>
      </c>
    </row>
    <row r="130" spans="3:7" x14ac:dyDescent="0.35">
      <c r="C130" s="1">
        <f t="shared" ca="1" si="4"/>
        <v>153</v>
      </c>
      <c r="D130" s="1">
        <v>452</v>
      </c>
      <c r="E130" s="23">
        <f t="shared" ca="1" si="5"/>
        <v>400.36744113745846</v>
      </c>
      <c r="F130" s="23">
        <f t="shared" ca="1" si="6"/>
        <v>51.632558862541543</v>
      </c>
      <c r="G130" s="23">
        <f t="shared" ca="1" si="7"/>
        <v>5.2750642673521781</v>
      </c>
    </row>
    <row r="131" spans="3:7" x14ac:dyDescent="0.35">
      <c r="C131" s="1">
        <f t="shared" ca="1" si="4"/>
        <v>143</v>
      </c>
      <c r="D131" s="1">
        <v>252</v>
      </c>
      <c r="E131" s="23">
        <f t="shared" ca="1" si="5"/>
        <v>399.2420288447131</v>
      </c>
      <c r="F131" s="23">
        <f t="shared" ca="1" si="6"/>
        <v>-147.2420288447131</v>
      </c>
      <c r="G131" s="23">
        <f t="shared" ca="1" si="7"/>
        <v>-4.7249357326478219</v>
      </c>
    </row>
    <row r="132" spans="3:7" x14ac:dyDescent="0.35">
      <c r="C132" s="1">
        <f t="shared" ca="1" si="4"/>
        <v>135</v>
      </c>
      <c r="D132" s="1">
        <v>295</v>
      </c>
      <c r="E132" s="23">
        <f t="shared" ca="1" si="5"/>
        <v>398.34169901051683</v>
      </c>
      <c r="F132" s="23">
        <f t="shared" ca="1" si="6"/>
        <v>-103.34169901051683</v>
      </c>
      <c r="G132" s="23">
        <f t="shared" ca="1" si="7"/>
        <v>-12.724935732647822</v>
      </c>
    </row>
    <row r="133" spans="3:7" x14ac:dyDescent="0.35">
      <c r="C133" s="1">
        <f t="shared" ca="1" si="4"/>
        <v>160</v>
      </c>
      <c r="D133" s="1">
        <v>258</v>
      </c>
      <c r="E133" s="23">
        <f t="shared" ca="1" si="5"/>
        <v>401.15522974238019</v>
      </c>
      <c r="F133" s="23">
        <f t="shared" ca="1" si="6"/>
        <v>-143.15522974238019</v>
      </c>
      <c r="G133" s="23">
        <f t="shared" ca="1" si="7"/>
        <v>12.275064267352178</v>
      </c>
    </row>
    <row r="134" spans="3:7" x14ac:dyDescent="0.35">
      <c r="C134" s="1">
        <f t="shared" ca="1" si="4"/>
        <v>162</v>
      </c>
      <c r="D134" s="1">
        <v>373</v>
      </c>
      <c r="E134" s="23">
        <f t="shared" ca="1" si="5"/>
        <v>401.38031220092921</v>
      </c>
      <c r="F134" s="23">
        <f t="shared" ca="1" si="6"/>
        <v>-28.380312200929211</v>
      </c>
      <c r="G134" s="23">
        <f t="shared" ca="1" si="7"/>
        <v>14.275064267352178</v>
      </c>
    </row>
    <row r="135" spans="3:7" x14ac:dyDescent="0.35">
      <c r="C135" s="1">
        <f t="shared" ref="C135:C198" ca="1" si="8">RANDBETWEEN($B$2,$B$3)</f>
        <v>144</v>
      </c>
      <c r="D135" s="1">
        <v>430</v>
      </c>
      <c r="E135" s="23">
        <f t="shared" ref="E135:E198" ca="1" si="9">$J$8+$J$7*C135</f>
        <v>399.35457007398765</v>
      </c>
      <c r="F135" s="23">
        <f t="shared" ref="F135:F198" ca="1" si="10">D135-E135</f>
        <v>30.645429926012355</v>
      </c>
      <c r="G135" s="23">
        <f t="shared" ref="G135:G198" ca="1" si="11">C135-AVERAGE($C$6:$C$394)</f>
        <v>-3.7249357326478219</v>
      </c>
    </row>
    <row r="136" spans="3:7" x14ac:dyDescent="0.35">
      <c r="C136" s="1">
        <f t="shared" ca="1" si="8"/>
        <v>111</v>
      </c>
      <c r="D136" s="1">
        <v>459</v>
      </c>
      <c r="E136" s="23">
        <f t="shared" ca="1" si="9"/>
        <v>395.64070950792808</v>
      </c>
      <c r="F136" s="23">
        <f t="shared" ca="1" si="10"/>
        <v>63.359290492071921</v>
      </c>
      <c r="G136" s="23">
        <f t="shared" ca="1" si="11"/>
        <v>-36.724935732647822</v>
      </c>
    </row>
    <row r="137" spans="3:7" x14ac:dyDescent="0.35">
      <c r="C137" s="1">
        <f t="shared" ca="1" si="8"/>
        <v>194</v>
      </c>
      <c r="D137" s="1">
        <v>387</v>
      </c>
      <c r="E137" s="23">
        <f t="shared" ca="1" si="9"/>
        <v>404.98163153771424</v>
      </c>
      <c r="F137" s="23">
        <f t="shared" ca="1" si="10"/>
        <v>-17.981631537714236</v>
      </c>
      <c r="G137" s="23">
        <f t="shared" ca="1" si="11"/>
        <v>46.275064267352178</v>
      </c>
    </row>
    <row r="138" spans="3:7" x14ac:dyDescent="0.35">
      <c r="C138" s="1">
        <f t="shared" ca="1" si="8"/>
        <v>156</v>
      </c>
      <c r="D138" s="1">
        <v>510</v>
      </c>
      <c r="E138" s="23">
        <f t="shared" ca="1" si="9"/>
        <v>400.70506482528202</v>
      </c>
      <c r="F138" s="23">
        <f t="shared" ca="1" si="10"/>
        <v>109.29493517471798</v>
      </c>
      <c r="G138" s="23">
        <f t="shared" ca="1" si="11"/>
        <v>8.2750642673521781</v>
      </c>
    </row>
    <row r="139" spans="3:7" x14ac:dyDescent="0.35">
      <c r="C139" s="1">
        <f t="shared" ca="1" si="8"/>
        <v>134</v>
      </c>
      <c r="D139" s="1">
        <v>494</v>
      </c>
      <c r="E139" s="23">
        <f t="shared" ca="1" si="9"/>
        <v>398.22915778124235</v>
      </c>
      <c r="F139" s="23">
        <f t="shared" ca="1" si="10"/>
        <v>95.77084221875765</v>
      </c>
      <c r="G139" s="23">
        <f t="shared" ca="1" si="11"/>
        <v>-13.724935732647822</v>
      </c>
    </row>
    <row r="140" spans="3:7" x14ac:dyDescent="0.35">
      <c r="C140" s="1">
        <f t="shared" ca="1" si="8"/>
        <v>195</v>
      </c>
      <c r="D140" s="1">
        <v>473</v>
      </c>
      <c r="E140" s="23">
        <f t="shared" ca="1" si="9"/>
        <v>405.09417276698878</v>
      </c>
      <c r="F140" s="23">
        <f t="shared" ca="1" si="10"/>
        <v>67.905827233011223</v>
      </c>
      <c r="G140" s="23">
        <f t="shared" ca="1" si="11"/>
        <v>47.275064267352178</v>
      </c>
    </row>
    <row r="141" spans="3:7" x14ac:dyDescent="0.35">
      <c r="C141" s="1">
        <f t="shared" ca="1" si="8"/>
        <v>138</v>
      </c>
      <c r="D141" s="1">
        <v>325</v>
      </c>
      <c r="E141" s="23">
        <f t="shared" ca="1" si="9"/>
        <v>398.67932269834046</v>
      </c>
      <c r="F141" s="23">
        <f t="shared" ca="1" si="10"/>
        <v>-73.679322698340457</v>
      </c>
      <c r="G141" s="23">
        <f t="shared" ca="1" si="11"/>
        <v>-9.7249357326478219</v>
      </c>
    </row>
    <row r="142" spans="3:7" x14ac:dyDescent="0.35">
      <c r="C142" s="1">
        <f t="shared" ca="1" si="8"/>
        <v>102</v>
      </c>
      <c r="D142" s="1">
        <v>320</v>
      </c>
      <c r="E142" s="23">
        <f t="shared" ca="1" si="9"/>
        <v>394.62783844445727</v>
      </c>
      <c r="F142" s="23">
        <f t="shared" ca="1" si="10"/>
        <v>-74.627838444457268</v>
      </c>
      <c r="G142" s="23">
        <f t="shared" ca="1" si="11"/>
        <v>-45.724935732647822</v>
      </c>
    </row>
    <row r="143" spans="3:7" x14ac:dyDescent="0.35">
      <c r="C143" s="1">
        <f t="shared" ca="1" si="8"/>
        <v>105</v>
      </c>
      <c r="D143" s="1">
        <v>347</v>
      </c>
      <c r="E143" s="23">
        <f t="shared" ca="1" si="9"/>
        <v>394.96546213228089</v>
      </c>
      <c r="F143" s="23">
        <f t="shared" ca="1" si="10"/>
        <v>-47.965462132280891</v>
      </c>
      <c r="G143" s="23">
        <f t="shared" ca="1" si="11"/>
        <v>-42.724935732647822</v>
      </c>
    </row>
    <row r="144" spans="3:7" x14ac:dyDescent="0.35">
      <c r="C144" s="1">
        <f t="shared" ca="1" si="8"/>
        <v>148</v>
      </c>
      <c r="D144" s="1">
        <v>366</v>
      </c>
      <c r="E144" s="23">
        <f t="shared" ca="1" si="9"/>
        <v>399.80473499108575</v>
      </c>
      <c r="F144" s="23">
        <f t="shared" ca="1" si="10"/>
        <v>-33.804734991085752</v>
      </c>
      <c r="G144" s="23">
        <f t="shared" ca="1" si="11"/>
        <v>0.27506426735217815</v>
      </c>
    </row>
    <row r="145" spans="3:7" x14ac:dyDescent="0.35">
      <c r="C145" s="1">
        <f t="shared" ca="1" si="8"/>
        <v>153</v>
      </c>
      <c r="D145" s="1">
        <v>308</v>
      </c>
      <c r="E145" s="23">
        <f t="shared" ca="1" si="9"/>
        <v>400.36744113745846</v>
      </c>
      <c r="F145" s="23">
        <f t="shared" ca="1" si="10"/>
        <v>-92.367441137458457</v>
      </c>
      <c r="G145" s="23">
        <f t="shared" ca="1" si="11"/>
        <v>5.2750642673521781</v>
      </c>
    </row>
    <row r="146" spans="3:7" x14ac:dyDescent="0.35">
      <c r="C146" s="1">
        <f t="shared" ca="1" si="8"/>
        <v>127</v>
      </c>
      <c r="D146" s="1">
        <v>387</v>
      </c>
      <c r="E146" s="23">
        <f t="shared" ca="1" si="9"/>
        <v>397.44136917632062</v>
      </c>
      <c r="F146" s="23">
        <f t="shared" ca="1" si="10"/>
        <v>-10.44136917632062</v>
      </c>
      <c r="G146" s="23">
        <f t="shared" ca="1" si="11"/>
        <v>-20.724935732647822</v>
      </c>
    </row>
    <row r="147" spans="3:7" x14ac:dyDescent="0.35">
      <c r="C147" s="1">
        <f t="shared" ca="1" si="8"/>
        <v>147</v>
      </c>
      <c r="D147" s="1">
        <v>423</v>
      </c>
      <c r="E147" s="23">
        <f t="shared" ca="1" si="9"/>
        <v>399.69219376181127</v>
      </c>
      <c r="F147" s="23">
        <f t="shared" ca="1" si="10"/>
        <v>23.307806238188732</v>
      </c>
      <c r="G147" s="23">
        <f t="shared" ca="1" si="11"/>
        <v>-0.72493573264782185</v>
      </c>
    </row>
    <row r="148" spans="3:7" x14ac:dyDescent="0.35">
      <c r="C148" s="1">
        <f t="shared" ca="1" si="8"/>
        <v>103</v>
      </c>
      <c r="D148" s="1">
        <v>251</v>
      </c>
      <c r="E148" s="23">
        <f t="shared" ca="1" si="9"/>
        <v>394.74037967373181</v>
      </c>
      <c r="F148" s="23">
        <f t="shared" ca="1" si="10"/>
        <v>-143.74037967373181</v>
      </c>
      <c r="G148" s="23">
        <f t="shared" ca="1" si="11"/>
        <v>-44.724935732647822</v>
      </c>
    </row>
    <row r="149" spans="3:7" x14ac:dyDescent="0.35">
      <c r="C149" s="1">
        <f t="shared" ca="1" si="8"/>
        <v>182</v>
      </c>
      <c r="D149" s="1">
        <v>485</v>
      </c>
      <c r="E149" s="23">
        <f t="shared" ca="1" si="9"/>
        <v>403.63113678641986</v>
      </c>
      <c r="F149" s="23">
        <f t="shared" ca="1" si="10"/>
        <v>81.368863213580141</v>
      </c>
      <c r="G149" s="23">
        <f t="shared" ca="1" si="11"/>
        <v>34.275064267352178</v>
      </c>
    </row>
    <row r="150" spans="3:7" x14ac:dyDescent="0.35">
      <c r="C150" s="1">
        <f t="shared" ca="1" si="8"/>
        <v>192</v>
      </c>
      <c r="D150" s="1">
        <v>467</v>
      </c>
      <c r="E150" s="23">
        <f t="shared" ca="1" si="9"/>
        <v>404.75654907916521</v>
      </c>
      <c r="F150" s="23">
        <f t="shared" ca="1" si="10"/>
        <v>62.243450920834789</v>
      </c>
      <c r="G150" s="23">
        <f t="shared" ca="1" si="11"/>
        <v>44.275064267352178</v>
      </c>
    </row>
    <row r="151" spans="3:7" x14ac:dyDescent="0.35">
      <c r="C151" s="1">
        <f t="shared" ca="1" si="8"/>
        <v>109</v>
      </c>
      <c r="D151" s="1">
        <v>280</v>
      </c>
      <c r="E151" s="23">
        <f t="shared" ca="1" si="9"/>
        <v>395.415627049379</v>
      </c>
      <c r="F151" s="23">
        <f t="shared" ca="1" si="10"/>
        <v>-115.415627049379</v>
      </c>
      <c r="G151" s="23">
        <f t="shared" ca="1" si="11"/>
        <v>-38.724935732647822</v>
      </c>
    </row>
    <row r="152" spans="3:7" x14ac:dyDescent="0.35">
      <c r="C152" s="1">
        <f t="shared" ca="1" si="8"/>
        <v>129</v>
      </c>
      <c r="D152" s="1">
        <v>468</v>
      </c>
      <c r="E152" s="23">
        <f t="shared" ca="1" si="9"/>
        <v>397.66645163486965</v>
      </c>
      <c r="F152" s="23">
        <f t="shared" ca="1" si="10"/>
        <v>70.333548365130355</v>
      </c>
      <c r="G152" s="23">
        <f t="shared" ca="1" si="11"/>
        <v>-18.724935732647822</v>
      </c>
    </row>
    <row r="153" spans="3:7" x14ac:dyDescent="0.35">
      <c r="C153" s="1">
        <f t="shared" ca="1" si="8"/>
        <v>188</v>
      </c>
      <c r="D153" s="1">
        <v>431</v>
      </c>
      <c r="E153" s="23">
        <f t="shared" ca="1" si="9"/>
        <v>404.30638416206705</v>
      </c>
      <c r="F153" s="23">
        <f t="shared" ca="1" si="10"/>
        <v>26.693615837932953</v>
      </c>
      <c r="G153" s="23">
        <f t="shared" ca="1" si="11"/>
        <v>40.275064267352178</v>
      </c>
    </row>
    <row r="154" spans="3:7" x14ac:dyDescent="0.35">
      <c r="C154" s="1">
        <f t="shared" ca="1" si="8"/>
        <v>144</v>
      </c>
      <c r="D154" s="1">
        <v>452</v>
      </c>
      <c r="E154" s="23">
        <f t="shared" ca="1" si="9"/>
        <v>399.35457007398765</v>
      </c>
      <c r="F154" s="23">
        <f t="shared" ca="1" si="10"/>
        <v>52.645429926012355</v>
      </c>
      <c r="G154" s="23">
        <f t="shared" ca="1" si="11"/>
        <v>-3.7249357326478219</v>
      </c>
    </row>
    <row r="155" spans="3:7" x14ac:dyDescent="0.35">
      <c r="C155" s="1">
        <f t="shared" ca="1" si="8"/>
        <v>152</v>
      </c>
      <c r="D155" s="1">
        <v>534</v>
      </c>
      <c r="E155" s="23">
        <f t="shared" ca="1" si="9"/>
        <v>400.25489990818392</v>
      </c>
      <c r="F155" s="23">
        <f t="shared" ca="1" si="10"/>
        <v>133.74510009181608</v>
      </c>
      <c r="G155" s="23">
        <f t="shared" ca="1" si="11"/>
        <v>4.2750642673521781</v>
      </c>
    </row>
    <row r="156" spans="3:7" x14ac:dyDescent="0.35">
      <c r="C156" s="1">
        <f t="shared" ca="1" si="8"/>
        <v>105</v>
      </c>
      <c r="D156" s="1">
        <v>492</v>
      </c>
      <c r="E156" s="23">
        <f t="shared" ca="1" si="9"/>
        <v>394.96546213228089</v>
      </c>
      <c r="F156" s="23">
        <f t="shared" ca="1" si="10"/>
        <v>97.034537867719109</v>
      </c>
      <c r="G156" s="23">
        <f t="shared" ca="1" si="11"/>
        <v>-42.724935732647822</v>
      </c>
    </row>
    <row r="157" spans="3:7" x14ac:dyDescent="0.35">
      <c r="C157" s="1">
        <f t="shared" ca="1" si="8"/>
        <v>130</v>
      </c>
      <c r="D157" s="1">
        <v>474</v>
      </c>
      <c r="E157" s="23">
        <f t="shared" ca="1" si="9"/>
        <v>397.77899286414419</v>
      </c>
      <c r="F157" s="23">
        <f t="shared" ca="1" si="10"/>
        <v>76.221007135855814</v>
      </c>
      <c r="G157" s="23">
        <f t="shared" ca="1" si="11"/>
        <v>-17.724935732647822</v>
      </c>
    </row>
    <row r="158" spans="3:7" x14ac:dyDescent="0.35">
      <c r="C158" s="1">
        <f t="shared" ca="1" si="8"/>
        <v>129</v>
      </c>
      <c r="D158" s="1">
        <v>322</v>
      </c>
      <c r="E158" s="23">
        <f t="shared" ca="1" si="9"/>
        <v>397.66645163486965</v>
      </c>
      <c r="F158" s="23">
        <f t="shared" ca="1" si="10"/>
        <v>-75.666451634869645</v>
      </c>
      <c r="G158" s="23">
        <f t="shared" ca="1" si="11"/>
        <v>-18.724935732647822</v>
      </c>
    </row>
    <row r="159" spans="3:7" x14ac:dyDescent="0.35">
      <c r="C159" s="1">
        <f t="shared" ca="1" si="8"/>
        <v>166</v>
      </c>
      <c r="D159" s="1">
        <v>335</v>
      </c>
      <c r="E159" s="23">
        <f t="shared" ca="1" si="9"/>
        <v>401.83047711802737</v>
      </c>
      <c r="F159" s="23">
        <f t="shared" ca="1" si="10"/>
        <v>-66.830477118027375</v>
      </c>
      <c r="G159" s="23">
        <f t="shared" ca="1" si="11"/>
        <v>18.275064267352178</v>
      </c>
    </row>
    <row r="160" spans="3:7" x14ac:dyDescent="0.35">
      <c r="C160" s="1">
        <f t="shared" ca="1" si="8"/>
        <v>138</v>
      </c>
      <c r="D160" s="1">
        <v>462</v>
      </c>
      <c r="E160" s="23">
        <f t="shared" ca="1" si="9"/>
        <v>398.67932269834046</v>
      </c>
      <c r="F160" s="23">
        <f t="shared" ca="1" si="10"/>
        <v>63.320677301659543</v>
      </c>
      <c r="G160" s="23">
        <f t="shared" ca="1" si="11"/>
        <v>-9.7249357326478219</v>
      </c>
    </row>
    <row r="161" spans="3:7" x14ac:dyDescent="0.35">
      <c r="C161" s="1">
        <f t="shared" ca="1" si="8"/>
        <v>143</v>
      </c>
      <c r="D161" s="1">
        <v>323</v>
      </c>
      <c r="E161" s="23">
        <f t="shared" ca="1" si="9"/>
        <v>399.2420288447131</v>
      </c>
      <c r="F161" s="23">
        <f t="shared" ca="1" si="10"/>
        <v>-76.242028844713104</v>
      </c>
      <c r="G161" s="23">
        <f t="shared" ca="1" si="11"/>
        <v>-4.7249357326478219</v>
      </c>
    </row>
    <row r="162" spans="3:7" x14ac:dyDescent="0.35">
      <c r="C162" s="1">
        <f t="shared" ca="1" si="8"/>
        <v>173</v>
      </c>
      <c r="D162" s="1">
        <v>450</v>
      </c>
      <c r="E162" s="23">
        <f t="shared" ca="1" si="9"/>
        <v>402.6182657229491</v>
      </c>
      <c r="F162" s="23">
        <f t="shared" ca="1" si="10"/>
        <v>47.381734277050896</v>
      </c>
      <c r="G162" s="23">
        <f t="shared" ca="1" si="11"/>
        <v>25.275064267352178</v>
      </c>
    </row>
    <row r="163" spans="3:7" x14ac:dyDescent="0.35">
      <c r="C163" s="1">
        <f t="shared" ca="1" si="8"/>
        <v>172</v>
      </c>
      <c r="D163" s="1">
        <v>326</v>
      </c>
      <c r="E163" s="23">
        <f t="shared" ca="1" si="9"/>
        <v>402.50572449367456</v>
      </c>
      <c r="F163" s="23">
        <f t="shared" ca="1" si="10"/>
        <v>-76.505724493674563</v>
      </c>
      <c r="G163" s="23">
        <f t="shared" ca="1" si="11"/>
        <v>24.275064267352178</v>
      </c>
    </row>
    <row r="164" spans="3:7" x14ac:dyDescent="0.35">
      <c r="C164" s="1">
        <f t="shared" ca="1" si="8"/>
        <v>145</v>
      </c>
      <c r="D164" s="1">
        <v>513</v>
      </c>
      <c r="E164" s="23">
        <f t="shared" ca="1" si="9"/>
        <v>399.46711130326219</v>
      </c>
      <c r="F164" s="23">
        <f t="shared" ca="1" si="10"/>
        <v>113.53288869673781</v>
      </c>
      <c r="G164" s="23">
        <f t="shared" ca="1" si="11"/>
        <v>-2.7249357326478219</v>
      </c>
    </row>
    <row r="165" spans="3:7" x14ac:dyDescent="0.35">
      <c r="C165" s="1">
        <f t="shared" ca="1" si="8"/>
        <v>131</v>
      </c>
      <c r="D165" s="1">
        <v>375</v>
      </c>
      <c r="E165" s="23">
        <f t="shared" ca="1" si="9"/>
        <v>397.89153409341873</v>
      </c>
      <c r="F165" s="23">
        <f t="shared" ca="1" si="10"/>
        <v>-22.891534093418727</v>
      </c>
      <c r="G165" s="23">
        <f t="shared" ca="1" si="11"/>
        <v>-16.724935732647822</v>
      </c>
    </row>
    <row r="166" spans="3:7" x14ac:dyDescent="0.35">
      <c r="C166" s="1">
        <f t="shared" ca="1" si="8"/>
        <v>152</v>
      </c>
      <c r="D166" s="1">
        <v>513</v>
      </c>
      <c r="E166" s="23">
        <f t="shared" ca="1" si="9"/>
        <v>400.25489990818392</v>
      </c>
      <c r="F166" s="23">
        <f t="shared" ca="1" si="10"/>
        <v>112.74510009181608</v>
      </c>
      <c r="G166" s="23">
        <f t="shared" ca="1" si="11"/>
        <v>4.2750642673521781</v>
      </c>
    </row>
    <row r="167" spans="3:7" x14ac:dyDescent="0.35">
      <c r="C167" s="1">
        <f t="shared" ca="1" si="8"/>
        <v>146</v>
      </c>
      <c r="D167" s="1">
        <v>415</v>
      </c>
      <c r="E167" s="23">
        <f t="shared" ca="1" si="9"/>
        <v>399.57965253253673</v>
      </c>
      <c r="F167" s="23">
        <f t="shared" ca="1" si="10"/>
        <v>15.420347467463273</v>
      </c>
      <c r="G167" s="23">
        <f t="shared" ca="1" si="11"/>
        <v>-1.7249357326478219</v>
      </c>
    </row>
    <row r="168" spans="3:7" x14ac:dyDescent="0.35">
      <c r="C168" s="1">
        <f t="shared" ca="1" si="8"/>
        <v>110</v>
      </c>
      <c r="D168" s="1">
        <v>468</v>
      </c>
      <c r="E168" s="23">
        <f t="shared" ca="1" si="9"/>
        <v>395.52816827865354</v>
      </c>
      <c r="F168" s="23">
        <f t="shared" ca="1" si="10"/>
        <v>72.471831721346462</v>
      </c>
      <c r="G168" s="23">
        <f t="shared" ca="1" si="11"/>
        <v>-37.724935732647822</v>
      </c>
    </row>
    <row r="169" spans="3:7" x14ac:dyDescent="0.35">
      <c r="C169" s="1">
        <f t="shared" ca="1" si="8"/>
        <v>154</v>
      </c>
      <c r="D169" s="1">
        <v>277</v>
      </c>
      <c r="E169" s="23">
        <f t="shared" ca="1" si="9"/>
        <v>400.47998236673294</v>
      </c>
      <c r="F169" s="23">
        <f t="shared" ca="1" si="10"/>
        <v>-123.47998236673294</v>
      </c>
      <c r="G169" s="23">
        <f t="shared" ca="1" si="11"/>
        <v>6.2750642673521781</v>
      </c>
    </row>
    <row r="170" spans="3:7" x14ac:dyDescent="0.35">
      <c r="C170" s="1">
        <f t="shared" ca="1" si="8"/>
        <v>133</v>
      </c>
      <c r="D170" s="1">
        <v>409</v>
      </c>
      <c r="E170" s="23">
        <f t="shared" ca="1" si="9"/>
        <v>398.11661655196781</v>
      </c>
      <c r="F170" s="23">
        <f t="shared" ca="1" si="10"/>
        <v>10.883383448032191</v>
      </c>
      <c r="G170" s="23">
        <f t="shared" ca="1" si="11"/>
        <v>-14.724935732647822</v>
      </c>
    </row>
    <row r="171" spans="3:7" x14ac:dyDescent="0.35">
      <c r="C171" s="1">
        <f t="shared" ca="1" si="8"/>
        <v>123</v>
      </c>
      <c r="D171" s="1">
        <v>250</v>
      </c>
      <c r="E171" s="23">
        <f t="shared" ca="1" si="9"/>
        <v>396.99120425922246</v>
      </c>
      <c r="F171" s="23">
        <f t="shared" ca="1" si="10"/>
        <v>-146.99120425922246</v>
      </c>
      <c r="G171" s="23">
        <f t="shared" ca="1" si="11"/>
        <v>-24.724935732647822</v>
      </c>
    </row>
    <row r="172" spans="3:7" x14ac:dyDescent="0.35">
      <c r="C172" s="1">
        <f t="shared" ca="1" si="8"/>
        <v>129</v>
      </c>
      <c r="D172" s="1">
        <v>353</v>
      </c>
      <c r="E172" s="23">
        <f t="shared" ca="1" si="9"/>
        <v>397.66645163486965</v>
      </c>
      <c r="F172" s="23">
        <f t="shared" ca="1" si="10"/>
        <v>-44.666451634869645</v>
      </c>
      <c r="G172" s="23">
        <f t="shared" ca="1" si="11"/>
        <v>-18.724935732647822</v>
      </c>
    </row>
    <row r="173" spans="3:7" x14ac:dyDescent="0.35">
      <c r="C173" s="1">
        <f t="shared" ca="1" si="8"/>
        <v>185</v>
      </c>
      <c r="D173" s="1">
        <v>376</v>
      </c>
      <c r="E173" s="23">
        <f t="shared" ca="1" si="9"/>
        <v>403.96876047424348</v>
      </c>
      <c r="F173" s="23">
        <f t="shared" ca="1" si="10"/>
        <v>-27.968760474243481</v>
      </c>
      <c r="G173" s="23">
        <f t="shared" ca="1" si="11"/>
        <v>37.275064267352178</v>
      </c>
    </row>
    <row r="174" spans="3:7" x14ac:dyDescent="0.35">
      <c r="C174" s="1">
        <f t="shared" ca="1" si="8"/>
        <v>162</v>
      </c>
      <c r="D174" s="1">
        <v>314</v>
      </c>
      <c r="E174" s="23">
        <f t="shared" ca="1" si="9"/>
        <v>401.38031220092921</v>
      </c>
      <c r="F174" s="23">
        <f t="shared" ca="1" si="10"/>
        <v>-87.380312200929211</v>
      </c>
      <c r="G174" s="23">
        <f t="shared" ca="1" si="11"/>
        <v>14.275064267352178</v>
      </c>
    </row>
    <row r="175" spans="3:7" x14ac:dyDescent="0.35">
      <c r="C175" s="1">
        <f t="shared" ca="1" si="8"/>
        <v>156</v>
      </c>
      <c r="D175" s="1">
        <v>519</v>
      </c>
      <c r="E175" s="23">
        <f t="shared" ca="1" si="9"/>
        <v>400.70506482528202</v>
      </c>
      <c r="F175" s="23">
        <f t="shared" ca="1" si="10"/>
        <v>118.29493517471798</v>
      </c>
      <c r="G175" s="23">
        <f t="shared" ca="1" si="11"/>
        <v>8.2750642673521781</v>
      </c>
    </row>
    <row r="176" spans="3:7" x14ac:dyDescent="0.35">
      <c r="C176" s="1">
        <f t="shared" ca="1" si="8"/>
        <v>200</v>
      </c>
      <c r="D176" s="1">
        <v>547</v>
      </c>
      <c r="E176" s="23">
        <f t="shared" ca="1" si="9"/>
        <v>405.65687891336142</v>
      </c>
      <c r="F176" s="23">
        <f t="shared" ca="1" si="10"/>
        <v>141.34312108663858</v>
      </c>
      <c r="G176" s="23">
        <f t="shared" ca="1" si="11"/>
        <v>52.275064267352178</v>
      </c>
    </row>
    <row r="177" spans="3:7" x14ac:dyDescent="0.35">
      <c r="C177" s="1">
        <f t="shared" ca="1" si="8"/>
        <v>157</v>
      </c>
      <c r="D177" s="1">
        <v>394</v>
      </c>
      <c r="E177" s="23">
        <f t="shared" ca="1" si="9"/>
        <v>400.81760605455656</v>
      </c>
      <c r="F177" s="23">
        <f t="shared" ca="1" si="10"/>
        <v>-6.8176060545565633</v>
      </c>
      <c r="G177" s="23">
        <f t="shared" ca="1" si="11"/>
        <v>9.2750642673521781</v>
      </c>
    </row>
    <row r="178" spans="3:7" x14ac:dyDescent="0.35">
      <c r="C178" s="1">
        <f t="shared" ca="1" si="8"/>
        <v>170</v>
      </c>
      <c r="D178" s="1">
        <v>407</v>
      </c>
      <c r="E178" s="23">
        <f t="shared" ca="1" si="9"/>
        <v>402.28064203512548</v>
      </c>
      <c r="F178" s="23">
        <f t="shared" ca="1" si="10"/>
        <v>4.7193579648745185</v>
      </c>
      <c r="G178" s="23">
        <f t="shared" ca="1" si="11"/>
        <v>22.275064267352178</v>
      </c>
    </row>
    <row r="179" spans="3:7" x14ac:dyDescent="0.35">
      <c r="C179" s="1">
        <f t="shared" ca="1" si="8"/>
        <v>109</v>
      </c>
      <c r="D179" s="1">
        <v>415</v>
      </c>
      <c r="E179" s="23">
        <f t="shared" ca="1" si="9"/>
        <v>395.415627049379</v>
      </c>
      <c r="F179" s="23">
        <f t="shared" ca="1" si="10"/>
        <v>19.584372950621002</v>
      </c>
      <c r="G179" s="23">
        <f t="shared" ca="1" si="11"/>
        <v>-38.724935732647822</v>
      </c>
    </row>
    <row r="180" spans="3:7" x14ac:dyDescent="0.35">
      <c r="C180" s="1">
        <f t="shared" ca="1" si="8"/>
        <v>119</v>
      </c>
      <c r="D180" s="1">
        <v>387</v>
      </c>
      <c r="E180" s="23">
        <f t="shared" ca="1" si="9"/>
        <v>396.54103934212435</v>
      </c>
      <c r="F180" s="23">
        <f t="shared" ca="1" si="10"/>
        <v>-9.5410393421243498</v>
      </c>
      <c r="G180" s="23">
        <f t="shared" ca="1" si="11"/>
        <v>-28.724935732647822</v>
      </c>
    </row>
    <row r="181" spans="3:7" x14ac:dyDescent="0.35">
      <c r="C181" s="1">
        <f t="shared" ca="1" si="8"/>
        <v>109</v>
      </c>
      <c r="D181" s="1">
        <v>504</v>
      </c>
      <c r="E181" s="23">
        <f t="shared" ca="1" si="9"/>
        <v>395.415627049379</v>
      </c>
      <c r="F181" s="23">
        <f t="shared" ca="1" si="10"/>
        <v>108.584372950621</v>
      </c>
      <c r="G181" s="23">
        <f t="shared" ca="1" si="11"/>
        <v>-38.724935732647822</v>
      </c>
    </row>
    <row r="182" spans="3:7" x14ac:dyDescent="0.35">
      <c r="C182" s="1">
        <f t="shared" ca="1" si="8"/>
        <v>140</v>
      </c>
      <c r="D182" s="1">
        <v>309</v>
      </c>
      <c r="E182" s="23">
        <f t="shared" ca="1" si="9"/>
        <v>398.90440515688954</v>
      </c>
      <c r="F182" s="23">
        <f t="shared" ca="1" si="10"/>
        <v>-89.904405156889538</v>
      </c>
      <c r="G182" s="23">
        <f t="shared" ca="1" si="11"/>
        <v>-7.7249357326478219</v>
      </c>
    </row>
    <row r="183" spans="3:7" x14ac:dyDescent="0.35">
      <c r="C183" s="1">
        <f t="shared" ca="1" si="8"/>
        <v>162</v>
      </c>
      <c r="D183" s="1">
        <v>537</v>
      </c>
      <c r="E183" s="23">
        <f t="shared" ca="1" si="9"/>
        <v>401.38031220092921</v>
      </c>
      <c r="F183" s="23">
        <f t="shared" ca="1" si="10"/>
        <v>135.61968779907079</v>
      </c>
      <c r="G183" s="23">
        <f t="shared" ca="1" si="11"/>
        <v>14.275064267352178</v>
      </c>
    </row>
    <row r="184" spans="3:7" x14ac:dyDescent="0.35">
      <c r="C184" s="1">
        <f t="shared" ca="1" si="8"/>
        <v>137</v>
      </c>
      <c r="D184" s="1">
        <v>438</v>
      </c>
      <c r="E184" s="23">
        <f t="shared" ca="1" si="9"/>
        <v>398.56678146906592</v>
      </c>
      <c r="F184" s="23">
        <f t="shared" ca="1" si="10"/>
        <v>39.433218530934084</v>
      </c>
      <c r="G184" s="23">
        <f t="shared" ca="1" si="11"/>
        <v>-10.724935732647822</v>
      </c>
    </row>
    <row r="185" spans="3:7" x14ac:dyDescent="0.35">
      <c r="C185" s="1">
        <f t="shared" ca="1" si="8"/>
        <v>178</v>
      </c>
      <c r="D185" s="1">
        <v>492</v>
      </c>
      <c r="E185" s="23">
        <f t="shared" ca="1" si="9"/>
        <v>403.18097186932175</v>
      </c>
      <c r="F185" s="23">
        <f t="shared" ca="1" si="10"/>
        <v>88.819028130678248</v>
      </c>
      <c r="G185" s="23">
        <f t="shared" ca="1" si="11"/>
        <v>30.275064267352178</v>
      </c>
    </row>
    <row r="186" spans="3:7" x14ac:dyDescent="0.35">
      <c r="C186" s="1">
        <f t="shared" ca="1" si="8"/>
        <v>120</v>
      </c>
      <c r="D186" s="1">
        <v>486</v>
      </c>
      <c r="E186" s="23">
        <f t="shared" ca="1" si="9"/>
        <v>396.65358057139889</v>
      </c>
      <c r="F186" s="23">
        <f t="shared" ca="1" si="10"/>
        <v>89.346419428601109</v>
      </c>
      <c r="G186" s="23">
        <f t="shared" ca="1" si="11"/>
        <v>-27.724935732647822</v>
      </c>
    </row>
    <row r="187" spans="3:7" x14ac:dyDescent="0.35">
      <c r="C187" s="1">
        <f t="shared" ca="1" si="8"/>
        <v>146</v>
      </c>
      <c r="D187" s="1">
        <v>293</v>
      </c>
      <c r="E187" s="23">
        <f t="shared" ca="1" si="9"/>
        <v>399.57965253253673</v>
      </c>
      <c r="F187" s="23">
        <f t="shared" ca="1" si="10"/>
        <v>-106.57965253253673</v>
      </c>
      <c r="G187" s="23">
        <f t="shared" ca="1" si="11"/>
        <v>-1.7249357326478219</v>
      </c>
    </row>
    <row r="188" spans="3:7" x14ac:dyDescent="0.35">
      <c r="C188" s="1">
        <f t="shared" ca="1" si="8"/>
        <v>180</v>
      </c>
      <c r="D188" s="1">
        <v>449</v>
      </c>
      <c r="E188" s="23">
        <f t="shared" ca="1" si="9"/>
        <v>403.40605432787083</v>
      </c>
      <c r="F188" s="23">
        <f t="shared" ca="1" si="10"/>
        <v>45.593945672129166</v>
      </c>
      <c r="G188" s="23">
        <f t="shared" ca="1" si="11"/>
        <v>32.275064267352178</v>
      </c>
    </row>
    <row r="189" spans="3:7" x14ac:dyDescent="0.35">
      <c r="C189" s="1">
        <f t="shared" ca="1" si="8"/>
        <v>180</v>
      </c>
      <c r="D189" s="1">
        <v>545</v>
      </c>
      <c r="E189" s="23">
        <f t="shared" ca="1" si="9"/>
        <v>403.40605432787083</v>
      </c>
      <c r="F189" s="23">
        <f t="shared" ca="1" si="10"/>
        <v>141.59394567212917</v>
      </c>
      <c r="G189" s="23">
        <f t="shared" ca="1" si="11"/>
        <v>32.275064267352178</v>
      </c>
    </row>
    <row r="190" spans="3:7" x14ac:dyDescent="0.35">
      <c r="C190" s="1">
        <f t="shared" ca="1" si="8"/>
        <v>150</v>
      </c>
      <c r="D190" s="1">
        <v>338</v>
      </c>
      <c r="E190" s="23">
        <f t="shared" ca="1" si="9"/>
        <v>400.02981744963483</v>
      </c>
      <c r="F190" s="23">
        <f t="shared" ca="1" si="10"/>
        <v>-62.029817449634834</v>
      </c>
      <c r="G190" s="23">
        <f t="shared" ca="1" si="11"/>
        <v>2.2750642673521781</v>
      </c>
    </row>
    <row r="191" spans="3:7" x14ac:dyDescent="0.35">
      <c r="C191" s="1">
        <f t="shared" ca="1" si="8"/>
        <v>131</v>
      </c>
      <c r="D191" s="1">
        <v>298</v>
      </c>
      <c r="E191" s="23">
        <f t="shared" ca="1" si="9"/>
        <v>397.89153409341873</v>
      </c>
      <c r="F191" s="23">
        <f t="shared" ca="1" si="10"/>
        <v>-99.891534093418727</v>
      </c>
      <c r="G191" s="23">
        <f t="shared" ca="1" si="11"/>
        <v>-16.724935732647822</v>
      </c>
    </row>
    <row r="192" spans="3:7" x14ac:dyDescent="0.35">
      <c r="C192" s="1">
        <f t="shared" ca="1" si="8"/>
        <v>183</v>
      </c>
      <c r="D192" s="1">
        <v>331</v>
      </c>
      <c r="E192" s="23">
        <f t="shared" ca="1" si="9"/>
        <v>403.7436780156944</v>
      </c>
      <c r="F192" s="23">
        <f t="shared" ca="1" si="10"/>
        <v>-72.7436780156944</v>
      </c>
      <c r="G192" s="23">
        <f t="shared" ca="1" si="11"/>
        <v>35.275064267352178</v>
      </c>
    </row>
    <row r="193" spans="3:7" x14ac:dyDescent="0.35">
      <c r="C193" s="1">
        <f t="shared" ca="1" si="8"/>
        <v>161</v>
      </c>
      <c r="D193" s="1">
        <v>515</v>
      </c>
      <c r="E193" s="23">
        <f t="shared" ca="1" si="9"/>
        <v>401.26777097165467</v>
      </c>
      <c r="F193" s="23">
        <f t="shared" ca="1" si="10"/>
        <v>113.73222902834533</v>
      </c>
      <c r="G193" s="23">
        <f t="shared" ca="1" si="11"/>
        <v>13.275064267352178</v>
      </c>
    </row>
    <row r="194" spans="3:7" x14ac:dyDescent="0.35">
      <c r="C194" s="1">
        <f t="shared" ca="1" si="8"/>
        <v>165</v>
      </c>
      <c r="D194" s="1">
        <v>330</v>
      </c>
      <c r="E194" s="23">
        <f t="shared" ca="1" si="9"/>
        <v>401.71793588875283</v>
      </c>
      <c r="F194" s="23">
        <f t="shared" ca="1" si="10"/>
        <v>-71.717935888752834</v>
      </c>
      <c r="G194" s="23">
        <f t="shared" ca="1" si="11"/>
        <v>17.275064267352178</v>
      </c>
    </row>
    <row r="195" spans="3:7" x14ac:dyDescent="0.35">
      <c r="C195" s="1">
        <f t="shared" ca="1" si="8"/>
        <v>176</v>
      </c>
      <c r="D195" s="1">
        <v>454</v>
      </c>
      <c r="E195" s="23">
        <f t="shared" ca="1" si="9"/>
        <v>402.95588941077267</v>
      </c>
      <c r="F195" s="23">
        <f t="shared" ca="1" si="10"/>
        <v>51.04411058922733</v>
      </c>
      <c r="G195" s="23">
        <f t="shared" ca="1" si="11"/>
        <v>28.275064267352178</v>
      </c>
    </row>
    <row r="196" spans="3:7" x14ac:dyDescent="0.35">
      <c r="C196" s="1">
        <f t="shared" ca="1" si="8"/>
        <v>183</v>
      </c>
      <c r="D196" s="1">
        <v>448</v>
      </c>
      <c r="E196" s="23">
        <f t="shared" ca="1" si="9"/>
        <v>403.7436780156944</v>
      </c>
      <c r="F196" s="23">
        <f t="shared" ca="1" si="10"/>
        <v>44.2563219843056</v>
      </c>
      <c r="G196" s="23">
        <f t="shared" ca="1" si="11"/>
        <v>35.275064267352178</v>
      </c>
    </row>
    <row r="197" spans="3:7" x14ac:dyDescent="0.35">
      <c r="C197" s="1">
        <f t="shared" ca="1" si="8"/>
        <v>166</v>
      </c>
      <c r="D197" s="1">
        <v>478</v>
      </c>
      <c r="E197" s="23">
        <f t="shared" ca="1" si="9"/>
        <v>401.83047711802737</v>
      </c>
      <c r="F197" s="23">
        <f t="shared" ca="1" si="10"/>
        <v>76.169522881972625</v>
      </c>
      <c r="G197" s="23">
        <f t="shared" ca="1" si="11"/>
        <v>18.275064267352178</v>
      </c>
    </row>
    <row r="198" spans="3:7" x14ac:dyDescent="0.35">
      <c r="C198" s="1">
        <f t="shared" ca="1" si="8"/>
        <v>135</v>
      </c>
      <c r="D198" s="1">
        <v>350</v>
      </c>
      <c r="E198" s="23">
        <f t="shared" ca="1" si="9"/>
        <v>398.34169901051683</v>
      </c>
      <c r="F198" s="23">
        <f t="shared" ca="1" si="10"/>
        <v>-48.341699010516834</v>
      </c>
      <c r="G198" s="23">
        <f t="shared" ca="1" si="11"/>
        <v>-12.724935732647822</v>
      </c>
    </row>
    <row r="199" spans="3:7" x14ac:dyDescent="0.35">
      <c r="C199" s="1">
        <f t="shared" ref="C199:C262" ca="1" si="12">RANDBETWEEN($B$2,$B$3)</f>
        <v>164</v>
      </c>
      <c r="D199" s="1">
        <v>315</v>
      </c>
      <c r="E199" s="23">
        <f t="shared" ref="E199:E262" ca="1" si="13">$J$8+$J$7*C199</f>
        <v>401.60539465947829</v>
      </c>
      <c r="F199" s="23">
        <f t="shared" ref="F199:F262" ca="1" si="14">D199-E199</f>
        <v>-86.605394659478293</v>
      </c>
      <c r="G199" s="23">
        <f t="shared" ref="G199:G262" ca="1" si="15">C199-AVERAGE($C$6:$C$394)</f>
        <v>16.275064267352178</v>
      </c>
    </row>
    <row r="200" spans="3:7" x14ac:dyDescent="0.35">
      <c r="C200" s="1">
        <f t="shared" ca="1" si="12"/>
        <v>139</v>
      </c>
      <c r="D200" s="1">
        <v>414</v>
      </c>
      <c r="E200" s="23">
        <f t="shared" ca="1" si="13"/>
        <v>398.791863927615</v>
      </c>
      <c r="F200" s="23">
        <f t="shared" ca="1" si="14"/>
        <v>15.208136072385003</v>
      </c>
      <c r="G200" s="23">
        <f t="shared" ca="1" si="15"/>
        <v>-8.7249357326478219</v>
      </c>
    </row>
    <row r="201" spans="3:7" x14ac:dyDescent="0.35">
      <c r="C201" s="1">
        <f t="shared" ca="1" si="12"/>
        <v>129</v>
      </c>
      <c r="D201" s="1">
        <v>381</v>
      </c>
      <c r="E201" s="23">
        <f t="shared" ca="1" si="13"/>
        <v>397.66645163486965</v>
      </c>
      <c r="F201" s="23">
        <f t="shared" ca="1" si="14"/>
        <v>-16.666451634869645</v>
      </c>
      <c r="G201" s="23">
        <f t="shared" ca="1" si="15"/>
        <v>-18.724935732647822</v>
      </c>
    </row>
    <row r="202" spans="3:7" x14ac:dyDescent="0.35">
      <c r="C202" s="1">
        <f t="shared" ca="1" si="12"/>
        <v>163</v>
      </c>
      <c r="D202" s="1">
        <v>343</v>
      </c>
      <c r="E202" s="23">
        <f t="shared" ca="1" si="13"/>
        <v>401.49285343020375</v>
      </c>
      <c r="F202" s="23">
        <f t="shared" ca="1" si="14"/>
        <v>-58.492853430203752</v>
      </c>
      <c r="G202" s="23">
        <f t="shared" ca="1" si="15"/>
        <v>15.275064267352178</v>
      </c>
    </row>
    <row r="203" spans="3:7" x14ac:dyDescent="0.35">
      <c r="C203" s="1">
        <f t="shared" ca="1" si="12"/>
        <v>129</v>
      </c>
      <c r="D203" s="1">
        <v>341</v>
      </c>
      <c r="E203" s="23">
        <f t="shared" ca="1" si="13"/>
        <v>397.66645163486965</v>
      </c>
      <c r="F203" s="23">
        <f t="shared" ca="1" si="14"/>
        <v>-56.666451634869645</v>
      </c>
      <c r="G203" s="23">
        <f t="shared" ca="1" si="15"/>
        <v>-18.724935732647822</v>
      </c>
    </row>
    <row r="204" spans="3:7" x14ac:dyDescent="0.35">
      <c r="C204" s="1">
        <f t="shared" ca="1" si="12"/>
        <v>148</v>
      </c>
      <c r="D204" s="1">
        <v>459</v>
      </c>
      <c r="E204" s="23">
        <f t="shared" ca="1" si="13"/>
        <v>399.80473499108575</v>
      </c>
      <c r="F204" s="23">
        <f t="shared" ca="1" si="14"/>
        <v>59.195265008914248</v>
      </c>
      <c r="G204" s="23">
        <f t="shared" ca="1" si="15"/>
        <v>0.27506426735217815</v>
      </c>
    </row>
    <row r="205" spans="3:7" x14ac:dyDescent="0.35">
      <c r="C205" s="1">
        <f t="shared" ca="1" si="12"/>
        <v>192</v>
      </c>
      <c r="D205" s="1">
        <v>446</v>
      </c>
      <c r="E205" s="23">
        <f t="shared" ca="1" si="13"/>
        <v>404.75654907916521</v>
      </c>
      <c r="F205" s="23">
        <f t="shared" ca="1" si="14"/>
        <v>41.243450920834789</v>
      </c>
      <c r="G205" s="23">
        <f t="shared" ca="1" si="15"/>
        <v>44.275064267352178</v>
      </c>
    </row>
    <row r="206" spans="3:7" x14ac:dyDescent="0.35">
      <c r="C206" s="1">
        <f t="shared" ca="1" si="12"/>
        <v>104</v>
      </c>
      <c r="D206" s="1">
        <v>311</v>
      </c>
      <c r="E206" s="23">
        <f t="shared" ca="1" si="13"/>
        <v>394.85292090300635</v>
      </c>
      <c r="F206" s="23">
        <f t="shared" ca="1" si="14"/>
        <v>-83.85292090300635</v>
      </c>
      <c r="G206" s="23">
        <f t="shared" ca="1" si="15"/>
        <v>-43.724935732647822</v>
      </c>
    </row>
    <row r="207" spans="3:7" x14ac:dyDescent="0.35">
      <c r="C207" s="1">
        <f t="shared" ca="1" si="12"/>
        <v>136</v>
      </c>
      <c r="D207" s="1">
        <v>545</v>
      </c>
      <c r="E207" s="23">
        <f t="shared" ca="1" si="13"/>
        <v>398.45424023979137</v>
      </c>
      <c r="F207" s="23">
        <f t="shared" ca="1" si="14"/>
        <v>146.54575976020863</v>
      </c>
      <c r="G207" s="23">
        <f t="shared" ca="1" si="15"/>
        <v>-11.724935732647822</v>
      </c>
    </row>
    <row r="208" spans="3:7" x14ac:dyDescent="0.35">
      <c r="C208" s="1">
        <f t="shared" ca="1" si="12"/>
        <v>144</v>
      </c>
      <c r="D208" s="1">
        <v>443</v>
      </c>
      <c r="E208" s="23">
        <f t="shared" ca="1" si="13"/>
        <v>399.35457007398765</v>
      </c>
      <c r="F208" s="23">
        <f t="shared" ca="1" si="14"/>
        <v>43.645429926012355</v>
      </c>
      <c r="G208" s="23">
        <f t="shared" ca="1" si="15"/>
        <v>-3.7249357326478219</v>
      </c>
    </row>
    <row r="209" spans="3:7" x14ac:dyDescent="0.35">
      <c r="C209" s="1">
        <f t="shared" ca="1" si="12"/>
        <v>106</v>
      </c>
      <c r="D209" s="1">
        <v>458</v>
      </c>
      <c r="E209" s="23">
        <f t="shared" ca="1" si="13"/>
        <v>395.07800336155543</v>
      </c>
      <c r="F209" s="23">
        <f t="shared" ca="1" si="14"/>
        <v>62.921996638444568</v>
      </c>
      <c r="G209" s="23">
        <f t="shared" ca="1" si="15"/>
        <v>-41.724935732647822</v>
      </c>
    </row>
    <row r="210" spans="3:7" x14ac:dyDescent="0.35">
      <c r="C210" s="1">
        <f t="shared" ca="1" si="12"/>
        <v>153</v>
      </c>
      <c r="D210" s="1">
        <v>543</v>
      </c>
      <c r="E210" s="23">
        <f t="shared" ca="1" si="13"/>
        <v>400.36744113745846</v>
      </c>
      <c r="F210" s="23">
        <f t="shared" ca="1" si="14"/>
        <v>142.63255886254154</v>
      </c>
      <c r="G210" s="23">
        <f t="shared" ca="1" si="15"/>
        <v>5.2750642673521781</v>
      </c>
    </row>
    <row r="211" spans="3:7" x14ac:dyDescent="0.35">
      <c r="C211" s="1">
        <f t="shared" ca="1" si="12"/>
        <v>147</v>
      </c>
      <c r="D211" s="1">
        <v>497</v>
      </c>
      <c r="E211" s="23">
        <f t="shared" ca="1" si="13"/>
        <v>399.69219376181127</v>
      </c>
      <c r="F211" s="23">
        <f t="shared" ca="1" si="14"/>
        <v>97.307806238188732</v>
      </c>
      <c r="G211" s="23">
        <f t="shared" ca="1" si="15"/>
        <v>-0.72493573264782185</v>
      </c>
    </row>
    <row r="212" spans="3:7" x14ac:dyDescent="0.35">
      <c r="C212" s="1">
        <f t="shared" ca="1" si="12"/>
        <v>119</v>
      </c>
      <c r="D212" s="1">
        <v>328</v>
      </c>
      <c r="E212" s="23">
        <f t="shared" ca="1" si="13"/>
        <v>396.54103934212435</v>
      </c>
      <c r="F212" s="23">
        <f t="shared" ca="1" si="14"/>
        <v>-68.54103934212435</v>
      </c>
      <c r="G212" s="23">
        <f t="shared" ca="1" si="15"/>
        <v>-28.724935732647822</v>
      </c>
    </row>
    <row r="213" spans="3:7" x14ac:dyDescent="0.35">
      <c r="C213" s="1">
        <f t="shared" ca="1" si="12"/>
        <v>142</v>
      </c>
      <c r="D213" s="1">
        <v>550</v>
      </c>
      <c r="E213" s="23">
        <f t="shared" ca="1" si="13"/>
        <v>399.12948761543856</v>
      </c>
      <c r="F213" s="23">
        <f t="shared" ca="1" si="14"/>
        <v>150.87051238456144</v>
      </c>
      <c r="G213" s="23">
        <f t="shared" ca="1" si="15"/>
        <v>-5.7249357326478219</v>
      </c>
    </row>
    <row r="214" spans="3:7" x14ac:dyDescent="0.35">
      <c r="C214" s="1">
        <f t="shared" ca="1" si="12"/>
        <v>158</v>
      </c>
      <c r="D214" s="1">
        <v>490</v>
      </c>
      <c r="E214" s="23">
        <f t="shared" ca="1" si="13"/>
        <v>400.9301472838311</v>
      </c>
      <c r="F214" s="23">
        <f t="shared" ca="1" si="14"/>
        <v>89.069852716168896</v>
      </c>
      <c r="G214" s="23">
        <f t="shared" ca="1" si="15"/>
        <v>10.275064267352178</v>
      </c>
    </row>
    <row r="215" spans="3:7" x14ac:dyDescent="0.35">
      <c r="C215" s="1">
        <f t="shared" ca="1" si="12"/>
        <v>125</v>
      </c>
      <c r="D215" s="1">
        <v>491</v>
      </c>
      <c r="E215" s="23">
        <f t="shared" ca="1" si="13"/>
        <v>397.21628671777154</v>
      </c>
      <c r="F215" s="23">
        <f t="shared" ca="1" si="14"/>
        <v>93.783713282228462</v>
      </c>
      <c r="G215" s="23">
        <f t="shared" ca="1" si="15"/>
        <v>-22.724935732647822</v>
      </c>
    </row>
    <row r="216" spans="3:7" x14ac:dyDescent="0.35">
      <c r="C216" s="1">
        <f t="shared" ca="1" si="12"/>
        <v>105</v>
      </c>
      <c r="D216" s="1">
        <v>498</v>
      </c>
      <c r="E216" s="23">
        <f t="shared" ca="1" si="13"/>
        <v>394.96546213228089</v>
      </c>
      <c r="F216" s="23">
        <f t="shared" ca="1" si="14"/>
        <v>103.03453786771911</v>
      </c>
      <c r="G216" s="23">
        <f t="shared" ca="1" si="15"/>
        <v>-42.724935732647822</v>
      </c>
    </row>
    <row r="217" spans="3:7" x14ac:dyDescent="0.35">
      <c r="C217" s="1">
        <f t="shared" ca="1" si="12"/>
        <v>184</v>
      </c>
      <c r="D217" s="1">
        <v>287</v>
      </c>
      <c r="E217" s="23">
        <f t="shared" ca="1" si="13"/>
        <v>403.85621924496894</v>
      </c>
      <c r="F217" s="23">
        <f t="shared" ca="1" si="14"/>
        <v>-116.85621924496894</v>
      </c>
      <c r="G217" s="23">
        <f t="shared" ca="1" si="15"/>
        <v>36.275064267352178</v>
      </c>
    </row>
    <row r="218" spans="3:7" x14ac:dyDescent="0.35">
      <c r="C218" s="1">
        <f t="shared" ca="1" si="12"/>
        <v>111</v>
      </c>
      <c r="D218" s="1">
        <v>445</v>
      </c>
      <c r="E218" s="23">
        <f t="shared" ca="1" si="13"/>
        <v>395.64070950792808</v>
      </c>
      <c r="F218" s="23">
        <f t="shared" ca="1" si="14"/>
        <v>49.359290492071921</v>
      </c>
      <c r="G218" s="23">
        <f t="shared" ca="1" si="15"/>
        <v>-36.724935732647822</v>
      </c>
    </row>
    <row r="219" spans="3:7" x14ac:dyDescent="0.35">
      <c r="C219" s="1">
        <f t="shared" ca="1" si="12"/>
        <v>198</v>
      </c>
      <c r="D219" s="1">
        <v>341</v>
      </c>
      <c r="E219" s="23">
        <f t="shared" ca="1" si="13"/>
        <v>405.4317964548124</v>
      </c>
      <c r="F219" s="23">
        <f t="shared" ca="1" si="14"/>
        <v>-64.4317964548124</v>
      </c>
      <c r="G219" s="23">
        <f t="shared" ca="1" si="15"/>
        <v>50.275064267352178</v>
      </c>
    </row>
    <row r="220" spans="3:7" x14ac:dyDescent="0.35">
      <c r="C220" s="1">
        <f t="shared" ca="1" si="12"/>
        <v>134</v>
      </c>
      <c r="D220" s="1">
        <v>500</v>
      </c>
      <c r="E220" s="23">
        <f t="shared" ca="1" si="13"/>
        <v>398.22915778124235</v>
      </c>
      <c r="F220" s="23">
        <f t="shared" ca="1" si="14"/>
        <v>101.77084221875765</v>
      </c>
      <c r="G220" s="23">
        <f t="shared" ca="1" si="15"/>
        <v>-13.724935732647822</v>
      </c>
    </row>
    <row r="221" spans="3:7" x14ac:dyDescent="0.35">
      <c r="C221" s="1">
        <f t="shared" ca="1" si="12"/>
        <v>132</v>
      </c>
      <c r="D221" s="1">
        <v>301</v>
      </c>
      <c r="E221" s="23">
        <f t="shared" ca="1" si="13"/>
        <v>398.00407532269327</v>
      </c>
      <c r="F221" s="23">
        <f t="shared" ca="1" si="14"/>
        <v>-97.004075322693268</v>
      </c>
      <c r="G221" s="23">
        <f t="shared" ca="1" si="15"/>
        <v>-15.724935732647822</v>
      </c>
    </row>
    <row r="222" spans="3:7" x14ac:dyDescent="0.35">
      <c r="C222" s="1">
        <f t="shared" ca="1" si="12"/>
        <v>194</v>
      </c>
      <c r="D222" s="1">
        <v>274</v>
      </c>
      <c r="E222" s="23">
        <f t="shared" ca="1" si="13"/>
        <v>404.98163153771424</v>
      </c>
      <c r="F222" s="23">
        <f t="shared" ca="1" si="14"/>
        <v>-130.98163153771424</v>
      </c>
      <c r="G222" s="23">
        <f t="shared" ca="1" si="15"/>
        <v>46.275064267352178</v>
      </c>
    </row>
    <row r="223" spans="3:7" x14ac:dyDescent="0.35">
      <c r="C223" s="1">
        <f t="shared" ca="1" si="12"/>
        <v>122</v>
      </c>
      <c r="D223" s="1">
        <v>514</v>
      </c>
      <c r="E223" s="23">
        <f t="shared" ca="1" si="13"/>
        <v>396.87866302994792</v>
      </c>
      <c r="F223" s="23">
        <f t="shared" ca="1" si="14"/>
        <v>117.12133697005208</v>
      </c>
      <c r="G223" s="23">
        <f t="shared" ca="1" si="15"/>
        <v>-25.724935732647822</v>
      </c>
    </row>
    <row r="224" spans="3:7" x14ac:dyDescent="0.35">
      <c r="C224" s="1">
        <f t="shared" ca="1" si="12"/>
        <v>141</v>
      </c>
      <c r="D224" s="1">
        <v>438</v>
      </c>
      <c r="E224" s="23">
        <f t="shared" ca="1" si="13"/>
        <v>399.01694638616402</v>
      </c>
      <c r="F224" s="23">
        <f t="shared" ca="1" si="14"/>
        <v>38.983053613835978</v>
      </c>
      <c r="G224" s="23">
        <f t="shared" ca="1" si="15"/>
        <v>-6.7249357326478219</v>
      </c>
    </row>
    <row r="225" spans="3:7" x14ac:dyDescent="0.35">
      <c r="C225" s="1">
        <f t="shared" ca="1" si="12"/>
        <v>146</v>
      </c>
      <c r="D225" s="1">
        <v>490</v>
      </c>
      <c r="E225" s="23">
        <f t="shared" ca="1" si="13"/>
        <v>399.57965253253673</v>
      </c>
      <c r="F225" s="23">
        <f t="shared" ca="1" si="14"/>
        <v>90.420347467463273</v>
      </c>
      <c r="G225" s="23">
        <f t="shared" ca="1" si="15"/>
        <v>-1.7249357326478219</v>
      </c>
    </row>
    <row r="226" spans="3:7" x14ac:dyDescent="0.35">
      <c r="C226" s="1">
        <f t="shared" ca="1" si="12"/>
        <v>161</v>
      </c>
      <c r="D226" s="1">
        <v>347</v>
      </c>
      <c r="E226" s="23">
        <f t="shared" ca="1" si="13"/>
        <v>401.26777097165467</v>
      </c>
      <c r="F226" s="23">
        <f t="shared" ca="1" si="14"/>
        <v>-54.26777097165467</v>
      </c>
      <c r="G226" s="23">
        <f t="shared" ca="1" si="15"/>
        <v>13.275064267352178</v>
      </c>
    </row>
    <row r="227" spans="3:7" x14ac:dyDescent="0.35">
      <c r="C227" s="1">
        <f t="shared" ca="1" si="12"/>
        <v>103</v>
      </c>
      <c r="D227" s="1">
        <v>512</v>
      </c>
      <c r="E227" s="23">
        <f t="shared" ca="1" si="13"/>
        <v>394.74037967373181</v>
      </c>
      <c r="F227" s="23">
        <f t="shared" ca="1" si="14"/>
        <v>117.25962032626819</v>
      </c>
      <c r="G227" s="23">
        <f t="shared" ca="1" si="15"/>
        <v>-44.724935732647822</v>
      </c>
    </row>
    <row r="228" spans="3:7" x14ac:dyDescent="0.35">
      <c r="C228" s="1">
        <f t="shared" ca="1" si="12"/>
        <v>122</v>
      </c>
      <c r="D228" s="1">
        <v>252</v>
      </c>
      <c r="E228" s="23">
        <f t="shared" ca="1" si="13"/>
        <v>396.87866302994792</v>
      </c>
      <c r="F228" s="23">
        <f t="shared" ca="1" si="14"/>
        <v>-144.87866302994792</v>
      </c>
      <c r="G228" s="23">
        <f t="shared" ca="1" si="15"/>
        <v>-25.724935732647822</v>
      </c>
    </row>
    <row r="229" spans="3:7" x14ac:dyDescent="0.35">
      <c r="C229" s="1">
        <f t="shared" ca="1" si="12"/>
        <v>181</v>
      </c>
      <c r="D229" s="1">
        <v>368</v>
      </c>
      <c r="E229" s="23">
        <f t="shared" ca="1" si="13"/>
        <v>403.51859555714532</v>
      </c>
      <c r="F229" s="23">
        <f t="shared" ca="1" si="14"/>
        <v>-35.518595557145318</v>
      </c>
      <c r="G229" s="23">
        <f t="shared" ca="1" si="15"/>
        <v>33.275064267352178</v>
      </c>
    </row>
    <row r="230" spans="3:7" x14ac:dyDescent="0.35">
      <c r="C230" s="1">
        <f t="shared" ca="1" si="12"/>
        <v>145</v>
      </c>
      <c r="D230" s="1">
        <v>265</v>
      </c>
      <c r="E230" s="23">
        <f t="shared" ca="1" si="13"/>
        <v>399.46711130326219</v>
      </c>
      <c r="F230" s="23">
        <f t="shared" ca="1" si="14"/>
        <v>-134.46711130326219</v>
      </c>
      <c r="G230" s="23">
        <f t="shared" ca="1" si="15"/>
        <v>-2.7249357326478219</v>
      </c>
    </row>
    <row r="231" spans="3:7" x14ac:dyDescent="0.35">
      <c r="C231" s="1">
        <f t="shared" ca="1" si="12"/>
        <v>179</v>
      </c>
      <c r="D231" s="1">
        <v>265</v>
      </c>
      <c r="E231" s="23">
        <f t="shared" ca="1" si="13"/>
        <v>403.29351309859629</v>
      </c>
      <c r="F231" s="23">
        <f t="shared" ca="1" si="14"/>
        <v>-138.29351309859629</v>
      </c>
      <c r="G231" s="23">
        <f t="shared" ca="1" si="15"/>
        <v>31.275064267352178</v>
      </c>
    </row>
    <row r="232" spans="3:7" x14ac:dyDescent="0.35">
      <c r="C232" s="1">
        <f t="shared" ca="1" si="12"/>
        <v>197</v>
      </c>
      <c r="D232" s="1">
        <v>456</v>
      </c>
      <c r="E232" s="23">
        <f t="shared" ca="1" si="13"/>
        <v>405.31925522553786</v>
      </c>
      <c r="F232" s="23">
        <f t="shared" ca="1" si="14"/>
        <v>50.680744774462141</v>
      </c>
      <c r="G232" s="23">
        <f t="shared" ca="1" si="15"/>
        <v>49.275064267352178</v>
      </c>
    </row>
    <row r="233" spans="3:7" x14ac:dyDescent="0.35">
      <c r="C233" s="1">
        <f t="shared" ca="1" si="12"/>
        <v>149</v>
      </c>
      <c r="D233" s="1">
        <v>482</v>
      </c>
      <c r="E233" s="23">
        <f t="shared" ca="1" si="13"/>
        <v>399.91727622036029</v>
      </c>
      <c r="F233" s="23">
        <f t="shared" ca="1" si="14"/>
        <v>82.082723779639707</v>
      </c>
      <c r="G233" s="23">
        <f t="shared" ca="1" si="15"/>
        <v>1.2750642673521781</v>
      </c>
    </row>
    <row r="234" spans="3:7" x14ac:dyDescent="0.35">
      <c r="C234" s="1">
        <f t="shared" ca="1" si="12"/>
        <v>124</v>
      </c>
      <c r="D234" s="1">
        <v>481</v>
      </c>
      <c r="E234" s="23">
        <f t="shared" ca="1" si="13"/>
        <v>397.103745488497</v>
      </c>
      <c r="F234" s="23">
        <f t="shared" ca="1" si="14"/>
        <v>83.896254511503003</v>
      </c>
      <c r="G234" s="23">
        <f t="shared" ca="1" si="15"/>
        <v>-23.724935732647822</v>
      </c>
    </row>
    <row r="235" spans="3:7" x14ac:dyDescent="0.35">
      <c r="C235" s="1">
        <f t="shared" ca="1" si="12"/>
        <v>102</v>
      </c>
      <c r="D235" s="1">
        <v>396</v>
      </c>
      <c r="E235" s="23">
        <f t="shared" ca="1" si="13"/>
        <v>394.62783844445727</v>
      </c>
      <c r="F235" s="23">
        <f t="shared" ca="1" si="14"/>
        <v>1.372161555542732</v>
      </c>
      <c r="G235" s="23">
        <f t="shared" ca="1" si="15"/>
        <v>-45.724935732647822</v>
      </c>
    </row>
    <row r="236" spans="3:7" x14ac:dyDescent="0.35">
      <c r="C236" s="1">
        <f t="shared" ca="1" si="12"/>
        <v>113</v>
      </c>
      <c r="D236" s="1">
        <v>325</v>
      </c>
      <c r="E236" s="23">
        <f t="shared" ca="1" si="13"/>
        <v>395.86579196647716</v>
      </c>
      <c r="F236" s="23">
        <f t="shared" ca="1" si="14"/>
        <v>-70.865791966477161</v>
      </c>
      <c r="G236" s="23">
        <f t="shared" ca="1" si="15"/>
        <v>-34.724935732647822</v>
      </c>
    </row>
    <row r="237" spans="3:7" x14ac:dyDescent="0.35">
      <c r="C237" s="1">
        <f t="shared" ca="1" si="12"/>
        <v>102</v>
      </c>
      <c r="D237" s="1">
        <v>330</v>
      </c>
      <c r="E237" s="23">
        <f t="shared" ca="1" si="13"/>
        <v>394.62783844445727</v>
      </c>
      <c r="F237" s="23">
        <f t="shared" ca="1" si="14"/>
        <v>-64.627838444457268</v>
      </c>
      <c r="G237" s="23">
        <f t="shared" ca="1" si="15"/>
        <v>-45.724935732647822</v>
      </c>
    </row>
    <row r="238" spans="3:7" x14ac:dyDescent="0.35">
      <c r="C238" s="1">
        <f t="shared" ca="1" si="12"/>
        <v>166</v>
      </c>
      <c r="D238" s="1">
        <v>259</v>
      </c>
      <c r="E238" s="23">
        <f t="shared" ca="1" si="13"/>
        <v>401.83047711802737</v>
      </c>
      <c r="F238" s="23">
        <f t="shared" ca="1" si="14"/>
        <v>-142.83047711802737</v>
      </c>
      <c r="G238" s="23">
        <f t="shared" ca="1" si="15"/>
        <v>18.275064267352178</v>
      </c>
    </row>
    <row r="239" spans="3:7" x14ac:dyDescent="0.35">
      <c r="C239" s="1">
        <f t="shared" ca="1" si="12"/>
        <v>120</v>
      </c>
      <c r="D239" s="1">
        <v>300</v>
      </c>
      <c r="E239" s="23">
        <f t="shared" ca="1" si="13"/>
        <v>396.65358057139889</v>
      </c>
      <c r="F239" s="23">
        <f t="shared" ca="1" si="14"/>
        <v>-96.653580571398891</v>
      </c>
      <c r="G239" s="23">
        <f t="shared" ca="1" si="15"/>
        <v>-27.724935732647822</v>
      </c>
    </row>
    <row r="240" spans="3:7" x14ac:dyDescent="0.35">
      <c r="C240" s="1">
        <f t="shared" ca="1" si="12"/>
        <v>127</v>
      </c>
      <c r="D240" s="1">
        <v>288</v>
      </c>
      <c r="E240" s="23">
        <f t="shared" ca="1" si="13"/>
        <v>397.44136917632062</v>
      </c>
      <c r="F240" s="23">
        <f t="shared" ca="1" si="14"/>
        <v>-109.44136917632062</v>
      </c>
      <c r="G240" s="23">
        <f t="shared" ca="1" si="15"/>
        <v>-20.724935732647822</v>
      </c>
    </row>
    <row r="241" spans="3:7" x14ac:dyDescent="0.35">
      <c r="C241" s="1">
        <f t="shared" ca="1" si="12"/>
        <v>188</v>
      </c>
      <c r="D241" s="1">
        <v>350</v>
      </c>
      <c r="E241" s="23">
        <f t="shared" ca="1" si="13"/>
        <v>404.30638416206705</v>
      </c>
      <c r="F241" s="23">
        <f t="shared" ca="1" si="14"/>
        <v>-54.306384162067047</v>
      </c>
      <c r="G241" s="23">
        <f t="shared" ca="1" si="15"/>
        <v>40.275064267352178</v>
      </c>
    </row>
    <row r="242" spans="3:7" x14ac:dyDescent="0.35">
      <c r="C242" s="1">
        <f t="shared" ca="1" si="12"/>
        <v>113</v>
      </c>
      <c r="D242" s="1">
        <v>338</v>
      </c>
      <c r="E242" s="23">
        <f t="shared" ca="1" si="13"/>
        <v>395.86579196647716</v>
      </c>
      <c r="F242" s="23">
        <f t="shared" ca="1" si="14"/>
        <v>-57.865791966477161</v>
      </c>
      <c r="G242" s="23">
        <f t="shared" ca="1" si="15"/>
        <v>-34.724935732647822</v>
      </c>
    </row>
    <row r="243" spans="3:7" x14ac:dyDescent="0.35">
      <c r="C243" s="1">
        <f t="shared" ca="1" si="12"/>
        <v>169</v>
      </c>
      <c r="D243" s="1">
        <v>305</v>
      </c>
      <c r="E243" s="23">
        <f t="shared" ca="1" si="13"/>
        <v>402.16810080585094</v>
      </c>
      <c r="F243" s="23">
        <f t="shared" ca="1" si="14"/>
        <v>-97.168100805850941</v>
      </c>
      <c r="G243" s="23">
        <f t="shared" ca="1" si="15"/>
        <v>21.275064267352178</v>
      </c>
    </row>
    <row r="244" spans="3:7" x14ac:dyDescent="0.35">
      <c r="C244" s="1">
        <f t="shared" ca="1" si="12"/>
        <v>117</v>
      </c>
      <c r="D244" s="1">
        <v>465</v>
      </c>
      <c r="E244" s="23">
        <f t="shared" ca="1" si="13"/>
        <v>396.31595688357527</v>
      </c>
      <c r="F244" s="23">
        <f t="shared" ca="1" si="14"/>
        <v>68.684043116424732</v>
      </c>
      <c r="G244" s="23">
        <f t="shared" ca="1" si="15"/>
        <v>-30.724935732647822</v>
      </c>
    </row>
    <row r="245" spans="3:7" x14ac:dyDescent="0.35">
      <c r="C245" s="1">
        <f t="shared" ca="1" si="12"/>
        <v>137</v>
      </c>
      <c r="D245" s="1">
        <v>285</v>
      </c>
      <c r="E245" s="23">
        <f t="shared" ca="1" si="13"/>
        <v>398.56678146906592</v>
      </c>
      <c r="F245" s="23">
        <f t="shared" ca="1" si="14"/>
        <v>-113.56678146906592</v>
      </c>
      <c r="G245" s="23">
        <f t="shared" ca="1" si="15"/>
        <v>-10.724935732647822</v>
      </c>
    </row>
    <row r="246" spans="3:7" x14ac:dyDescent="0.35">
      <c r="C246" s="1">
        <f t="shared" ca="1" si="12"/>
        <v>148</v>
      </c>
      <c r="D246" s="1">
        <v>450</v>
      </c>
      <c r="E246" s="23">
        <f t="shared" ca="1" si="13"/>
        <v>399.80473499108575</v>
      </c>
      <c r="F246" s="23">
        <f t="shared" ca="1" si="14"/>
        <v>50.195265008914248</v>
      </c>
      <c r="G246" s="23">
        <f t="shared" ca="1" si="15"/>
        <v>0.27506426735217815</v>
      </c>
    </row>
    <row r="247" spans="3:7" x14ac:dyDescent="0.35">
      <c r="C247" s="1">
        <f t="shared" ca="1" si="12"/>
        <v>159</v>
      </c>
      <c r="D247" s="1">
        <v>531</v>
      </c>
      <c r="E247" s="23">
        <f t="shared" ca="1" si="13"/>
        <v>401.04268851310565</v>
      </c>
      <c r="F247" s="23">
        <f t="shared" ca="1" si="14"/>
        <v>129.95731148689435</v>
      </c>
      <c r="G247" s="23">
        <f t="shared" ca="1" si="15"/>
        <v>11.275064267352178</v>
      </c>
    </row>
    <row r="248" spans="3:7" x14ac:dyDescent="0.35">
      <c r="C248" s="1">
        <f t="shared" ca="1" si="12"/>
        <v>196</v>
      </c>
      <c r="D248" s="1">
        <v>403</v>
      </c>
      <c r="E248" s="23">
        <f t="shared" ca="1" si="13"/>
        <v>405.20671399626332</v>
      </c>
      <c r="F248" s="23">
        <f t="shared" ca="1" si="14"/>
        <v>-2.2067139962633178</v>
      </c>
      <c r="G248" s="23">
        <f t="shared" ca="1" si="15"/>
        <v>48.275064267352178</v>
      </c>
    </row>
    <row r="249" spans="3:7" x14ac:dyDescent="0.35">
      <c r="C249" s="1">
        <f t="shared" ca="1" si="12"/>
        <v>117</v>
      </c>
      <c r="D249" s="1">
        <v>502</v>
      </c>
      <c r="E249" s="23">
        <f t="shared" ca="1" si="13"/>
        <v>396.31595688357527</v>
      </c>
      <c r="F249" s="23">
        <f t="shared" ca="1" si="14"/>
        <v>105.68404311642473</v>
      </c>
      <c r="G249" s="23">
        <f t="shared" ca="1" si="15"/>
        <v>-30.724935732647822</v>
      </c>
    </row>
    <row r="250" spans="3:7" x14ac:dyDescent="0.35">
      <c r="C250" s="1">
        <f t="shared" ca="1" si="12"/>
        <v>122</v>
      </c>
      <c r="D250" s="1">
        <v>267</v>
      </c>
      <c r="E250" s="23">
        <f t="shared" ca="1" si="13"/>
        <v>396.87866302994792</v>
      </c>
      <c r="F250" s="23">
        <f t="shared" ca="1" si="14"/>
        <v>-129.87866302994792</v>
      </c>
      <c r="G250" s="23">
        <f t="shared" ca="1" si="15"/>
        <v>-25.724935732647822</v>
      </c>
    </row>
    <row r="251" spans="3:7" x14ac:dyDescent="0.35">
      <c r="C251" s="1">
        <f t="shared" ca="1" si="12"/>
        <v>100</v>
      </c>
      <c r="D251" s="1">
        <v>312</v>
      </c>
      <c r="E251" s="23">
        <f t="shared" ca="1" si="13"/>
        <v>394.40275598590824</v>
      </c>
      <c r="F251" s="23">
        <f t="shared" ca="1" si="14"/>
        <v>-82.402755985908243</v>
      </c>
      <c r="G251" s="23">
        <f t="shared" ca="1" si="15"/>
        <v>-47.724935732647822</v>
      </c>
    </row>
    <row r="252" spans="3:7" x14ac:dyDescent="0.35">
      <c r="C252" s="1">
        <f t="shared" ca="1" si="12"/>
        <v>171</v>
      </c>
      <c r="D252" s="1">
        <v>262</v>
      </c>
      <c r="E252" s="23">
        <f t="shared" ca="1" si="13"/>
        <v>402.39318326440002</v>
      </c>
      <c r="F252" s="23">
        <f t="shared" ca="1" si="14"/>
        <v>-140.39318326440002</v>
      </c>
      <c r="G252" s="23">
        <f t="shared" ca="1" si="15"/>
        <v>23.275064267352178</v>
      </c>
    </row>
    <row r="253" spans="3:7" x14ac:dyDescent="0.35">
      <c r="C253" s="1">
        <f t="shared" ca="1" si="12"/>
        <v>193</v>
      </c>
      <c r="D253" s="1">
        <v>307</v>
      </c>
      <c r="E253" s="23">
        <f t="shared" ca="1" si="13"/>
        <v>404.8690903084397</v>
      </c>
      <c r="F253" s="23">
        <f t="shared" ca="1" si="14"/>
        <v>-97.869090308439695</v>
      </c>
      <c r="G253" s="23">
        <f t="shared" ca="1" si="15"/>
        <v>45.275064267352178</v>
      </c>
    </row>
    <row r="254" spans="3:7" x14ac:dyDescent="0.35">
      <c r="C254" s="1">
        <f t="shared" ca="1" si="12"/>
        <v>134</v>
      </c>
      <c r="D254" s="1">
        <v>464</v>
      </c>
      <c r="E254" s="23">
        <f t="shared" ca="1" si="13"/>
        <v>398.22915778124235</v>
      </c>
      <c r="F254" s="23">
        <f t="shared" ca="1" si="14"/>
        <v>65.77084221875765</v>
      </c>
      <c r="G254" s="23">
        <f t="shared" ca="1" si="15"/>
        <v>-13.724935732647822</v>
      </c>
    </row>
    <row r="255" spans="3:7" x14ac:dyDescent="0.35">
      <c r="C255" s="1">
        <f t="shared" ca="1" si="12"/>
        <v>120</v>
      </c>
      <c r="D255" s="1">
        <v>541</v>
      </c>
      <c r="E255" s="23">
        <f t="shared" ca="1" si="13"/>
        <v>396.65358057139889</v>
      </c>
      <c r="F255" s="23">
        <f t="shared" ca="1" si="14"/>
        <v>144.34641942860111</v>
      </c>
      <c r="G255" s="23">
        <f t="shared" ca="1" si="15"/>
        <v>-27.724935732647822</v>
      </c>
    </row>
    <row r="256" spans="3:7" x14ac:dyDescent="0.35">
      <c r="C256" s="1">
        <f t="shared" ca="1" si="12"/>
        <v>139</v>
      </c>
      <c r="D256" s="1">
        <v>424</v>
      </c>
      <c r="E256" s="23">
        <f t="shared" ca="1" si="13"/>
        <v>398.791863927615</v>
      </c>
      <c r="F256" s="23">
        <f t="shared" ca="1" si="14"/>
        <v>25.208136072385003</v>
      </c>
      <c r="G256" s="23">
        <f t="shared" ca="1" si="15"/>
        <v>-8.7249357326478219</v>
      </c>
    </row>
    <row r="257" spans="3:7" x14ac:dyDescent="0.35">
      <c r="C257" s="1">
        <f t="shared" ca="1" si="12"/>
        <v>132</v>
      </c>
      <c r="D257" s="1">
        <v>341</v>
      </c>
      <c r="E257" s="23">
        <f t="shared" ca="1" si="13"/>
        <v>398.00407532269327</v>
      </c>
      <c r="F257" s="23">
        <f t="shared" ca="1" si="14"/>
        <v>-57.004075322693268</v>
      </c>
      <c r="G257" s="23">
        <f t="shared" ca="1" si="15"/>
        <v>-15.724935732647822</v>
      </c>
    </row>
    <row r="258" spans="3:7" x14ac:dyDescent="0.35">
      <c r="C258" s="1">
        <f t="shared" ca="1" si="12"/>
        <v>147</v>
      </c>
      <c r="D258" s="1">
        <v>504</v>
      </c>
      <c r="E258" s="23">
        <f t="shared" ca="1" si="13"/>
        <v>399.69219376181127</v>
      </c>
      <c r="F258" s="23">
        <f t="shared" ca="1" si="14"/>
        <v>104.30780623818873</v>
      </c>
      <c r="G258" s="23">
        <f t="shared" ca="1" si="15"/>
        <v>-0.72493573264782185</v>
      </c>
    </row>
    <row r="259" spans="3:7" x14ac:dyDescent="0.35">
      <c r="C259" s="1">
        <f t="shared" ca="1" si="12"/>
        <v>108</v>
      </c>
      <c r="D259" s="1">
        <v>373</v>
      </c>
      <c r="E259" s="23">
        <f t="shared" ca="1" si="13"/>
        <v>395.30308582010446</v>
      </c>
      <c r="F259" s="23">
        <f t="shared" ca="1" si="14"/>
        <v>-22.303085820104457</v>
      </c>
      <c r="G259" s="23">
        <f t="shared" ca="1" si="15"/>
        <v>-39.724935732647822</v>
      </c>
    </row>
    <row r="260" spans="3:7" x14ac:dyDescent="0.35">
      <c r="C260" s="1">
        <f t="shared" ca="1" si="12"/>
        <v>186</v>
      </c>
      <c r="D260" s="1">
        <v>312</v>
      </c>
      <c r="E260" s="23">
        <f t="shared" ca="1" si="13"/>
        <v>404.08130170351802</v>
      </c>
      <c r="F260" s="23">
        <f t="shared" ca="1" si="14"/>
        <v>-92.081301703518022</v>
      </c>
      <c r="G260" s="23">
        <f t="shared" ca="1" si="15"/>
        <v>38.275064267352178</v>
      </c>
    </row>
    <row r="261" spans="3:7" x14ac:dyDescent="0.35">
      <c r="C261" s="1">
        <f t="shared" ca="1" si="12"/>
        <v>150</v>
      </c>
      <c r="D261" s="1">
        <v>511</v>
      </c>
      <c r="E261" s="23">
        <f t="shared" ca="1" si="13"/>
        <v>400.02981744963483</v>
      </c>
      <c r="F261" s="23">
        <f t="shared" ca="1" si="14"/>
        <v>110.97018255036517</v>
      </c>
      <c r="G261" s="23">
        <f t="shared" ca="1" si="15"/>
        <v>2.2750642673521781</v>
      </c>
    </row>
    <row r="262" spans="3:7" x14ac:dyDescent="0.35">
      <c r="C262" s="1">
        <f t="shared" ca="1" si="12"/>
        <v>113</v>
      </c>
      <c r="D262" s="1">
        <v>489</v>
      </c>
      <c r="E262" s="23">
        <f t="shared" ca="1" si="13"/>
        <v>395.86579196647716</v>
      </c>
      <c r="F262" s="23">
        <f t="shared" ca="1" si="14"/>
        <v>93.134208033522839</v>
      </c>
      <c r="G262" s="23">
        <f t="shared" ca="1" si="15"/>
        <v>-34.724935732647822</v>
      </c>
    </row>
    <row r="263" spans="3:7" x14ac:dyDescent="0.35">
      <c r="C263" s="1">
        <f t="shared" ref="C263:C326" ca="1" si="16">RANDBETWEEN($B$2,$B$3)</f>
        <v>127</v>
      </c>
      <c r="D263" s="1">
        <v>288</v>
      </c>
      <c r="E263" s="23">
        <f t="shared" ref="E263:E326" ca="1" si="17">$J$8+$J$7*C263</f>
        <v>397.44136917632062</v>
      </c>
      <c r="F263" s="23">
        <f t="shared" ref="F263:F326" ca="1" si="18">D263-E263</f>
        <v>-109.44136917632062</v>
      </c>
      <c r="G263" s="23">
        <f t="shared" ref="G263:G326" ca="1" si="19">C263-AVERAGE($C$6:$C$394)</f>
        <v>-20.724935732647822</v>
      </c>
    </row>
    <row r="264" spans="3:7" x14ac:dyDescent="0.35">
      <c r="C264" s="1">
        <f t="shared" ca="1" si="16"/>
        <v>166</v>
      </c>
      <c r="D264" s="1">
        <v>522</v>
      </c>
      <c r="E264" s="23">
        <f t="shared" ca="1" si="17"/>
        <v>401.83047711802737</v>
      </c>
      <c r="F264" s="23">
        <f t="shared" ca="1" si="18"/>
        <v>120.16952288197263</v>
      </c>
      <c r="G264" s="23">
        <f t="shared" ca="1" si="19"/>
        <v>18.275064267352178</v>
      </c>
    </row>
    <row r="265" spans="3:7" x14ac:dyDescent="0.35">
      <c r="C265" s="1">
        <f t="shared" ca="1" si="16"/>
        <v>153</v>
      </c>
      <c r="D265" s="1">
        <v>447</v>
      </c>
      <c r="E265" s="23">
        <f t="shared" ca="1" si="17"/>
        <v>400.36744113745846</v>
      </c>
      <c r="F265" s="23">
        <f t="shared" ca="1" si="18"/>
        <v>46.632558862541543</v>
      </c>
      <c r="G265" s="23">
        <f t="shared" ca="1" si="19"/>
        <v>5.2750642673521781</v>
      </c>
    </row>
    <row r="266" spans="3:7" x14ac:dyDescent="0.35">
      <c r="C266" s="1">
        <f t="shared" ca="1" si="16"/>
        <v>130</v>
      </c>
      <c r="D266" s="1">
        <v>393</v>
      </c>
      <c r="E266" s="23">
        <f t="shared" ca="1" si="17"/>
        <v>397.77899286414419</v>
      </c>
      <c r="F266" s="23">
        <f t="shared" ca="1" si="18"/>
        <v>-4.7789928641441861</v>
      </c>
      <c r="G266" s="23">
        <f t="shared" ca="1" si="19"/>
        <v>-17.724935732647822</v>
      </c>
    </row>
    <row r="267" spans="3:7" x14ac:dyDescent="0.35">
      <c r="C267" s="1">
        <f t="shared" ca="1" si="16"/>
        <v>195</v>
      </c>
      <c r="D267" s="1">
        <v>487</v>
      </c>
      <c r="E267" s="23">
        <f t="shared" ca="1" si="17"/>
        <v>405.09417276698878</v>
      </c>
      <c r="F267" s="23">
        <f t="shared" ca="1" si="18"/>
        <v>81.905827233011223</v>
      </c>
      <c r="G267" s="23">
        <f t="shared" ca="1" si="19"/>
        <v>47.275064267352178</v>
      </c>
    </row>
    <row r="268" spans="3:7" x14ac:dyDescent="0.35">
      <c r="C268" s="1">
        <f t="shared" ca="1" si="16"/>
        <v>138</v>
      </c>
      <c r="D268" s="1">
        <v>485</v>
      </c>
      <c r="E268" s="23">
        <f t="shared" ca="1" si="17"/>
        <v>398.67932269834046</v>
      </c>
      <c r="F268" s="23">
        <f t="shared" ca="1" si="18"/>
        <v>86.320677301659543</v>
      </c>
      <c r="G268" s="23">
        <f t="shared" ca="1" si="19"/>
        <v>-9.7249357326478219</v>
      </c>
    </row>
    <row r="269" spans="3:7" x14ac:dyDescent="0.35">
      <c r="C269" s="1">
        <f t="shared" ca="1" si="16"/>
        <v>124</v>
      </c>
      <c r="D269" s="1">
        <v>265</v>
      </c>
      <c r="E269" s="23">
        <f t="shared" ca="1" si="17"/>
        <v>397.103745488497</v>
      </c>
      <c r="F269" s="23">
        <f t="shared" ca="1" si="18"/>
        <v>-132.103745488497</v>
      </c>
      <c r="G269" s="23">
        <f t="shared" ca="1" si="19"/>
        <v>-23.724935732647822</v>
      </c>
    </row>
    <row r="270" spans="3:7" x14ac:dyDescent="0.35">
      <c r="C270" s="1">
        <f t="shared" ca="1" si="16"/>
        <v>149</v>
      </c>
      <c r="D270" s="1">
        <v>394</v>
      </c>
      <c r="E270" s="23">
        <f t="shared" ca="1" si="17"/>
        <v>399.91727622036029</v>
      </c>
      <c r="F270" s="23">
        <f t="shared" ca="1" si="18"/>
        <v>-5.9172762203602929</v>
      </c>
      <c r="G270" s="23">
        <f t="shared" ca="1" si="19"/>
        <v>1.2750642673521781</v>
      </c>
    </row>
    <row r="271" spans="3:7" x14ac:dyDescent="0.35">
      <c r="C271" s="1">
        <f t="shared" ca="1" si="16"/>
        <v>102</v>
      </c>
      <c r="D271" s="1">
        <v>369</v>
      </c>
      <c r="E271" s="23">
        <f t="shared" ca="1" si="17"/>
        <v>394.62783844445727</v>
      </c>
      <c r="F271" s="23">
        <f t="shared" ca="1" si="18"/>
        <v>-25.627838444457268</v>
      </c>
      <c r="G271" s="23">
        <f t="shared" ca="1" si="19"/>
        <v>-45.724935732647822</v>
      </c>
    </row>
    <row r="272" spans="3:7" x14ac:dyDescent="0.35">
      <c r="C272" s="1">
        <f t="shared" ca="1" si="16"/>
        <v>159</v>
      </c>
      <c r="D272" s="1">
        <v>441</v>
      </c>
      <c r="E272" s="23">
        <f t="shared" ca="1" si="17"/>
        <v>401.04268851310565</v>
      </c>
      <c r="F272" s="23">
        <f t="shared" ca="1" si="18"/>
        <v>39.957311486894355</v>
      </c>
      <c r="G272" s="23">
        <f t="shared" ca="1" si="19"/>
        <v>11.275064267352178</v>
      </c>
    </row>
    <row r="273" spans="3:7" x14ac:dyDescent="0.35">
      <c r="C273" s="1">
        <f t="shared" ca="1" si="16"/>
        <v>158</v>
      </c>
      <c r="D273" s="1">
        <v>392</v>
      </c>
      <c r="E273" s="23">
        <f t="shared" ca="1" si="17"/>
        <v>400.9301472838311</v>
      </c>
      <c r="F273" s="23">
        <f t="shared" ca="1" si="18"/>
        <v>-8.9301472838311042</v>
      </c>
      <c r="G273" s="23">
        <f t="shared" ca="1" si="19"/>
        <v>10.275064267352178</v>
      </c>
    </row>
    <row r="274" spans="3:7" x14ac:dyDescent="0.35">
      <c r="C274" s="1">
        <f t="shared" ca="1" si="16"/>
        <v>197</v>
      </c>
      <c r="D274" s="1">
        <v>460</v>
      </c>
      <c r="E274" s="23">
        <f t="shared" ca="1" si="17"/>
        <v>405.31925522553786</v>
      </c>
      <c r="F274" s="23">
        <f t="shared" ca="1" si="18"/>
        <v>54.680744774462141</v>
      </c>
      <c r="G274" s="23">
        <f t="shared" ca="1" si="19"/>
        <v>49.275064267352178</v>
      </c>
    </row>
    <row r="275" spans="3:7" x14ac:dyDescent="0.35">
      <c r="C275" s="1">
        <f t="shared" ca="1" si="16"/>
        <v>142</v>
      </c>
      <c r="D275" s="1">
        <v>420</v>
      </c>
      <c r="E275" s="23">
        <f t="shared" ca="1" si="17"/>
        <v>399.12948761543856</v>
      </c>
      <c r="F275" s="23">
        <f t="shared" ca="1" si="18"/>
        <v>20.870512384561437</v>
      </c>
      <c r="G275" s="23">
        <f t="shared" ca="1" si="19"/>
        <v>-5.7249357326478219</v>
      </c>
    </row>
    <row r="276" spans="3:7" x14ac:dyDescent="0.35">
      <c r="C276" s="1">
        <f t="shared" ca="1" si="16"/>
        <v>175</v>
      </c>
      <c r="D276" s="1">
        <v>357</v>
      </c>
      <c r="E276" s="23">
        <f t="shared" ca="1" si="17"/>
        <v>402.84334818149813</v>
      </c>
      <c r="F276" s="23">
        <f t="shared" ca="1" si="18"/>
        <v>-45.843348181498129</v>
      </c>
      <c r="G276" s="23">
        <f t="shared" ca="1" si="19"/>
        <v>27.275064267352178</v>
      </c>
    </row>
    <row r="277" spans="3:7" x14ac:dyDescent="0.35">
      <c r="C277" s="1">
        <f t="shared" ca="1" si="16"/>
        <v>184</v>
      </c>
      <c r="D277" s="1">
        <v>350</v>
      </c>
      <c r="E277" s="23">
        <f t="shared" ca="1" si="17"/>
        <v>403.85621924496894</v>
      </c>
      <c r="F277" s="23">
        <f t="shared" ca="1" si="18"/>
        <v>-53.856219244968941</v>
      </c>
      <c r="G277" s="23">
        <f t="shared" ca="1" si="19"/>
        <v>36.275064267352178</v>
      </c>
    </row>
    <row r="278" spans="3:7" x14ac:dyDescent="0.35">
      <c r="C278" s="1">
        <f t="shared" ca="1" si="16"/>
        <v>171</v>
      </c>
      <c r="D278" s="1">
        <v>253</v>
      </c>
      <c r="E278" s="23">
        <f t="shared" ca="1" si="17"/>
        <v>402.39318326440002</v>
      </c>
      <c r="F278" s="23">
        <f t="shared" ca="1" si="18"/>
        <v>-149.39318326440002</v>
      </c>
      <c r="G278" s="23">
        <f t="shared" ca="1" si="19"/>
        <v>23.275064267352178</v>
      </c>
    </row>
    <row r="279" spans="3:7" x14ac:dyDescent="0.35">
      <c r="C279" s="1">
        <f t="shared" ca="1" si="16"/>
        <v>126</v>
      </c>
      <c r="D279" s="1">
        <v>293</v>
      </c>
      <c r="E279" s="23">
        <f t="shared" ca="1" si="17"/>
        <v>397.32882794704608</v>
      </c>
      <c r="F279" s="23">
        <f t="shared" ca="1" si="18"/>
        <v>-104.32882794704608</v>
      </c>
      <c r="G279" s="23">
        <f t="shared" ca="1" si="19"/>
        <v>-21.724935732647822</v>
      </c>
    </row>
    <row r="280" spans="3:7" x14ac:dyDescent="0.35">
      <c r="C280" s="1">
        <f t="shared" ca="1" si="16"/>
        <v>120</v>
      </c>
      <c r="D280" s="1">
        <v>268</v>
      </c>
      <c r="E280" s="23">
        <f t="shared" ca="1" si="17"/>
        <v>396.65358057139889</v>
      </c>
      <c r="F280" s="23">
        <f t="shared" ca="1" si="18"/>
        <v>-128.65358057139889</v>
      </c>
      <c r="G280" s="23">
        <f t="shared" ca="1" si="19"/>
        <v>-27.724935732647822</v>
      </c>
    </row>
    <row r="281" spans="3:7" x14ac:dyDescent="0.35">
      <c r="C281" s="1">
        <f t="shared" ca="1" si="16"/>
        <v>111</v>
      </c>
      <c r="D281" s="1">
        <v>290</v>
      </c>
      <c r="E281" s="23">
        <f t="shared" ca="1" si="17"/>
        <v>395.64070950792808</v>
      </c>
      <c r="F281" s="23">
        <f t="shared" ca="1" si="18"/>
        <v>-105.64070950792808</v>
      </c>
      <c r="G281" s="23">
        <f t="shared" ca="1" si="19"/>
        <v>-36.724935732647822</v>
      </c>
    </row>
    <row r="282" spans="3:7" x14ac:dyDescent="0.35">
      <c r="C282" s="1">
        <f t="shared" ca="1" si="16"/>
        <v>174</v>
      </c>
      <c r="D282" s="1">
        <v>519</v>
      </c>
      <c r="E282" s="23">
        <f t="shared" ca="1" si="17"/>
        <v>402.73080695222359</v>
      </c>
      <c r="F282" s="23">
        <f t="shared" ca="1" si="18"/>
        <v>116.26919304777641</v>
      </c>
      <c r="G282" s="23">
        <f t="shared" ca="1" si="19"/>
        <v>26.275064267352178</v>
      </c>
    </row>
    <row r="283" spans="3:7" x14ac:dyDescent="0.35">
      <c r="C283" s="1">
        <f t="shared" ca="1" si="16"/>
        <v>172</v>
      </c>
      <c r="D283" s="1">
        <v>366</v>
      </c>
      <c r="E283" s="23">
        <f t="shared" ca="1" si="17"/>
        <v>402.50572449367456</v>
      </c>
      <c r="F283" s="23">
        <f t="shared" ca="1" si="18"/>
        <v>-36.505724493674563</v>
      </c>
      <c r="G283" s="23">
        <f t="shared" ca="1" si="19"/>
        <v>24.275064267352178</v>
      </c>
    </row>
    <row r="284" spans="3:7" x14ac:dyDescent="0.35">
      <c r="C284" s="1">
        <f t="shared" ca="1" si="16"/>
        <v>165</v>
      </c>
      <c r="D284" s="1">
        <v>458</v>
      </c>
      <c r="E284" s="23">
        <f t="shared" ca="1" si="17"/>
        <v>401.71793588875283</v>
      </c>
      <c r="F284" s="23">
        <f t="shared" ca="1" si="18"/>
        <v>56.282064111247166</v>
      </c>
      <c r="G284" s="23">
        <f t="shared" ca="1" si="19"/>
        <v>17.275064267352178</v>
      </c>
    </row>
    <row r="285" spans="3:7" x14ac:dyDescent="0.35">
      <c r="C285" s="1">
        <f t="shared" ca="1" si="16"/>
        <v>109</v>
      </c>
      <c r="D285" s="1">
        <v>486</v>
      </c>
      <c r="E285" s="23">
        <f t="shared" ca="1" si="17"/>
        <v>395.415627049379</v>
      </c>
      <c r="F285" s="23">
        <f t="shared" ca="1" si="18"/>
        <v>90.584372950621002</v>
      </c>
      <c r="G285" s="23">
        <f t="shared" ca="1" si="19"/>
        <v>-38.724935732647822</v>
      </c>
    </row>
    <row r="286" spans="3:7" x14ac:dyDescent="0.35">
      <c r="C286" s="1">
        <f t="shared" ca="1" si="16"/>
        <v>163</v>
      </c>
      <c r="D286" s="1">
        <v>422</v>
      </c>
      <c r="E286" s="23">
        <f t="shared" ca="1" si="17"/>
        <v>401.49285343020375</v>
      </c>
      <c r="F286" s="23">
        <f t="shared" ca="1" si="18"/>
        <v>20.507146569796248</v>
      </c>
      <c r="G286" s="23">
        <f t="shared" ca="1" si="19"/>
        <v>15.275064267352178</v>
      </c>
    </row>
    <row r="287" spans="3:7" x14ac:dyDescent="0.35">
      <c r="C287" s="1">
        <f t="shared" ca="1" si="16"/>
        <v>136</v>
      </c>
      <c r="D287" s="1">
        <v>446</v>
      </c>
      <c r="E287" s="23">
        <f t="shared" ca="1" si="17"/>
        <v>398.45424023979137</v>
      </c>
      <c r="F287" s="23">
        <f t="shared" ca="1" si="18"/>
        <v>47.545759760208625</v>
      </c>
      <c r="G287" s="23">
        <f t="shared" ca="1" si="19"/>
        <v>-11.724935732647822</v>
      </c>
    </row>
    <row r="288" spans="3:7" x14ac:dyDescent="0.35">
      <c r="C288" s="1">
        <f t="shared" ca="1" si="16"/>
        <v>186</v>
      </c>
      <c r="D288" s="1">
        <v>457</v>
      </c>
      <c r="E288" s="23">
        <f t="shared" ca="1" si="17"/>
        <v>404.08130170351802</v>
      </c>
      <c r="F288" s="23">
        <f t="shared" ca="1" si="18"/>
        <v>52.918698296481978</v>
      </c>
      <c r="G288" s="23">
        <f t="shared" ca="1" si="19"/>
        <v>38.275064267352178</v>
      </c>
    </row>
    <row r="289" spans="3:7" x14ac:dyDescent="0.35">
      <c r="C289" s="1">
        <f t="shared" ca="1" si="16"/>
        <v>112</v>
      </c>
      <c r="D289" s="1">
        <v>357</v>
      </c>
      <c r="E289" s="23">
        <f t="shared" ca="1" si="17"/>
        <v>395.75325073720262</v>
      </c>
      <c r="F289" s="23">
        <f t="shared" ca="1" si="18"/>
        <v>-38.75325073720262</v>
      </c>
      <c r="G289" s="23">
        <f t="shared" ca="1" si="19"/>
        <v>-35.724935732647822</v>
      </c>
    </row>
    <row r="290" spans="3:7" x14ac:dyDescent="0.35">
      <c r="C290" s="1">
        <f t="shared" ca="1" si="16"/>
        <v>119</v>
      </c>
      <c r="D290" s="1">
        <v>295</v>
      </c>
      <c r="E290" s="23">
        <f t="shared" ca="1" si="17"/>
        <v>396.54103934212435</v>
      </c>
      <c r="F290" s="23">
        <f t="shared" ca="1" si="18"/>
        <v>-101.54103934212435</v>
      </c>
      <c r="G290" s="23">
        <f t="shared" ca="1" si="19"/>
        <v>-28.724935732647822</v>
      </c>
    </row>
    <row r="291" spans="3:7" x14ac:dyDescent="0.35">
      <c r="C291" s="1">
        <f t="shared" ca="1" si="16"/>
        <v>141</v>
      </c>
      <c r="D291" s="1">
        <v>287</v>
      </c>
      <c r="E291" s="23">
        <f t="shared" ca="1" si="17"/>
        <v>399.01694638616402</v>
      </c>
      <c r="F291" s="23">
        <f t="shared" ca="1" si="18"/>
        <v>-112.01694638616402</v>
      </c>
      <c r="G291" s="23">
        <f t="shared" ca="1" si="19"/>
        <v>-6.7249357326478219</v>
      </c>
    </row>
    <row r="292" spans="3:7" x14ac:dyDescent="0.35">
      <c r="C292" s="1">
        <f t="shared" ca="1" si="16"/>
        <v>174</v>
      </c>
      <c r="D292" s="1">
        <v>443</v>
      </c>
      <c r="E292" s="23">
        <f t="shared" ca="1" si="17"/>
        <v>402.73080695222359</v>
      </c>
      <c r="F292" s="23">
        <f t="shared" ca="1" si="18"/>
        <v>40.269193047776412</v>
      </c>
      <c r="G292" s="23">
        <f t="shared" ca="1" si="19"/>
        <v>26.275064267352178</v>
      </c>
    </row>
    <row r="293" spans="3:7" x14ac:dyDescent="0.35">
      <c r="C293" s="1">
        <f t="shared" ca="1" si="16"/>
        <v>172</v>
      </c>
      <c r="D293" s="1">
        <v>338</v>
      </c>
      <c r="E293" s="23">
        <f t="shared" ca="1" si="17"/>
        <v>402.50572449367456</v>
      </c>
      <c r="F293" s="23">
        <f t="shared" ca="1" si="18"/>
        <v>-64.505724493674563</v>
      </c>
      <c r="G293" s="23">
        <f t="shared" ca="1" si="19"/>
        <v>24.275064267352178</v>
      </c>
    </row>
    <row r="294" spans="3:7" x14ac:dyDescent="0.35">
      <c r="C294" s="1">
        <f t="shared" ca="1" si="16"/>
        <v>144</v>
      </c>
      <c r="D294" s="1">
        <v>407</v>
      </c>
      <c r="E294" s="23">
        <f t="shared" ca="1" si="17"/>
        <v>399.35457007398765</v>
      </c>
      <c r="F294" s="23">
        <f t="shared" ca="1" si="18"/>
        <v>7.6454299260123548</v>
      </c>
      <c r="G294" s="23">
        <f t="shared" ca="1" si="19"/>
        <v>-3.7249357326478219</v>
      </c>
    </row>
    <row r="295" spans="3:7" x14ac:dyDescent="0.35">
      <c r="C295" s="1">
        <f t="shared" ca="1" si="16"/>
        <v>131</v>
      </c>
      <c r="D295" s="1">
        <v>281</v>
      </c>
      <c r="E295" s="23">
        <f t="shared" ca="1" si="17"/>
        <v>397.89153409341873</v>
      </c>
      <c r="F295" s="23">
        <f t="shared" ca="1" si="18"/>
        <v>-116.89153409341873</v>
      </c>
      <c r="G295" s="23">
        <f t="shared" ca="1" si="19"/>
        <v>-16.724935732647822</v>
      </c>
    </row>
    <row r="296" spans="3:7" x14ac:dyDescent="0.35">
      <c r="C296" s="1">
        <f t="shared" ca="1" si="16"/>
        <v>119</v>
      </c>
      <c r="D296" s="1">
        <v>255</v>
      </c>
      <c r="E296" s="23">
        <f t="shared" ca="1" si="17"/>
        <v>396.54103934212435</v>
      </c>
      <c r="F296" s="23">
        <f t="shared" ca="1" si="18"/>
        <v>-141.54103934212435</v>
      </c>
      <c r="G296" s="23">
        <f t="shared" ca="1" si="19"/>
        <v>-28.724935732647822</v>
      </c>
    </row>
    <row r="297" spans="3:7" x14ac:dyDescent="0.35">
      <c r="C297" s="1">
        <f t="shared" ca="1" si="16"/>
        <v>146</v>
      </c>
      <c r="D297" s="1">
        <v>452</v>
      </c>
      <c r="E297" s="23">
        <f t="shared" ca="1" si="17"/>
        <v>399.57965253253673</v>
      </c>
      <c r="F297" s="23">
        <f t="shared" ca="1" si="18"/>
        <v>52.420347467463273</v>
      </c>
      <c r="G297" s="23">
        <f t="shared" ca="1" si="19"/>
        <v>-1.7249357326478219</v>
      </c>
    </row>
    <row r="298" spans="3:7" x14ac:dyDescent="0.35">
      <c r="C298" s="1">
        <f t="shared" ca="1" si="16"/>
        <v>123</v>
      </c>
      <c r="D298" s="1">
        <v>312</v>
      </c>
      <c r="E298" s="23">
        <f t="shared" ca="1" si="17"/>
        <v>396.99120425922246</v>
      </c>
      <c r="F298" s="23">
        <f t="shared" ca="1" si="18"/>
        <v>-84.991204259222457</v>
      </c>
      <c r="G298" s="23">
        <f t="shared" ca="1" si="19"/>
        <v>-24.724935732647822</v>
      </c>
    </row>
    <row r="299" spans="3:7" x14ac:dyDescent="0.35">
      <c r="C299" s="1">
        <f t="shared" ca="1" si="16"/>
        <v>159</v>
      </c>
      <c r="D299" s="1">
        <v>272</v>
      </c>
      <c r="E299" s="23">
        <f t="shared" ca="1" si="17"/>
        <v>401.04268851310565</v>
      </c>
      <c r="F299" s="23">
        <f t="shared" ca="1" si="18"/>
        <v>-129.04268851310565</v>
      </c>
      <c r="G299" s="23">
        <f t="shared" ca="1" si="19"/>
        <v>11.275064267352178</v>
      </c>
    </row>
    <row r="300" spans="3:7" x14ac:dyDescent="0.35">
      <c r="C300" s="1">
        <f t="shared" ca="1" si="16"/>
        <v>166</v>
      </c>
      <c r="D300" s="1">
        <v>468</v>
      </c>
      <c r="E300" s="23">
        <f t="shared" ca="1" si="17"/>
        <v>401.83047711802737</v>
      </c>
      <c r="F300" s="23">
        <f t="shared" ca="1" si="18"/>
        <v>66.169522881972625</v>
      </c>
      <c r="G300" s="23">
        <f t="shared" ca="1" si="19"/>
        <v>18.275064267352178</v>
      </c>
    </row>
    <row r="301" spans="3:7" x14ac:dyDescent="0.35">
      <c r="C301" s="1">
        <f t="shared" ca="1" si="16"/>
        <v>148</v>
      </c>
      <c r="D301" s="1">
        <v>415</v>
      </c>
      <c r="E301" s="23">
        <f t="shared" ca="1" si="17"/>
        <v>399.80473499108575</v>
      </c>
      <c r="F301" s="23">
        <f t="shared" ca="1" si="18"/>
        <v>15.195265008914248</v>
      </c>
      <c r="G301" s="23">
        <f t="shared" ca="1" si="19"/>
        <v>0.27506426735217815</v>
      </c>
    </row>
    <row r="302" spans="3:7" x14ac:dyDescent="0.35">
      <c r="C302" s="1">
        <f t="shared" ca="1" si="16"/>
        <v>167</v>
      </c>
      <c r="D302" s="1">
        <v>474</v>
      </c>
      <c r="E302" s="23">
        <f t="shared" ca="1" si="17"/>
        <v>401.94301834730186</v>
      </c>
      <c r="F302" s="23">
        <f t="shared" ca="1" si="18"/>
        <v>72.056981652698141</v>
      </c>
      <c r="G302" s="23">
        <f t="shared" ca="1" si="19"/>
        <v>19.275064267352178</v>
      </c>
    </row>
    <row r="303" spans="3:7" x14ac:dyDescent="0.35">
      <c r="C303" s="1">
        <f t="shared" ca="1" si="16"/>
        <v>175</v>
      </c>
      <c r="D303" s="1">
        <v>497</v>
      </c>
      <c r="E303" s="23">
        <f t="shared" ca="1" si="17"/>
        <v>402.84334818149813</v>
      </c>
      <c r="F303" s="23">
        <f t="shared" ca="1" si="18"/>
        <v>94.156651818501871</v>
      </c>
      <c r="G303" s="23">
        <f t="shared" ca="1" si="19"/>
        <v>27.275064267352178</v>
      </c>
    </row>
    <row r="304" spans="3:7" x14ac:dyDescent="0.35">
      <c r="C304" s="1">
        <f t="shared" ca="1" si="16"/>
        <v>133</v>
      </c>
      <c r="D304" s="1">
        <v>338</v>
      </c>
      <c r="E304" s="23">
        <f t="shared" ca="1" si="17"/>
        <v>398.11661655196781</v>
      </c>
      <c r="F304" s="23">
        <f t="shared" ca="1" si="18"/>
        <v>-60.116616551967809</v>
      </c>
      <c r="G304" s="23">
        <f t="shared" ca="1" si="19"/>
        <v>-14.724935732647822</v>
      </c>
    </row>
    <row r="305" spans="3:7" x14ac:dyDescent="0.35">
      <c r="C305" s="1">
        <f t="shared" ca="1" si="16"/>
        <v>130</v>
      </c>
      <c r="D305" s="1">
        <v>270</v>
      </c>
      <c r="E305" s="23">
        <f t="shared" ca="1" si="17"/>
        <v>397.77899286414419</v>
      </c>
      <c r="F305" s="23">
        <f t="shared" ca="1" si="18"/>
        <v>-127.77899286414419</v>
      </c>
      <c r="G305" s="23">
        <f t="shared" ca="1" si="19"/>
        <v>-17.724935732647822</v>
      </c>
    </row>
    <row r="306" spans="3:7" x14ac:dyDescent="0.35">
      <c r="C306" s="1">
        <f t="shared" ca="1" si="16"/>
        <v>156</v>
      </c>
      <c r="D306" s="1">
        <v>336</v>
      </c>
      <c r="E306" s="23">
        <f t="shared" ca="1" si="17"/>
        <v>400.70506482528202</v>
      </c>
      <c r="F306" s="23">
        <f t="shared" ca="1" si="18"/>
        <v>-64.705064825282022</v>
      </c>
      <c r="G306" s="23">
        <f t="shared" ca="1" si="19"/>
        <v>8.2750642673521781</v>
      </c>
    </row>
    <row r="307" spans="3:7" x14ac:dyDescent="0.35">
      <c r="C307" s="1">
        <f t="shared" ca="1" si="16"/>
        <v>103</v>
      </c>
      <c r="D307" s="1">
        <v>263</v>
      </c>
      <c r="E307" s="23">
        <f t="shared" ca="1" si="17"/>
        <v>394.74037967373181</v>
      </c>
      <c r="F307" s="23">
        <f t="shared" ca="1" si="18"/>
        <v>-131.74037967373181</v>
      </c>
      <c r="G307" s="23">
        <f t="shared" ca="1" si="19"/>
        <v>-44.724935732647822</v>
      </c>
    </row>
    <row r="308" spans="3:7" x14ac:dyDescent="0.35">
      <c r="C308" s="1">
        <f t="shared" ca="1" si="16"/>
        <v>117</v>
      </c>
      <c r="D308" s="1">
        <v>525</v>
      </c>
      <c r="E308" s="23">
        <f t="shared" ca="1" si="17"/>
        <v>396.31595688357527</v>
      </c>
      <c r="F308" s="23">
        <f t="shared" ca="1" si="18"/>
        <v>128.68404311642473</v>
      </c>
      <c r="G308" s="23">
        <f t="shared" ca="1" si="19"/>
        <v>-30.724935732647822</v>
      </c>
    </row>
    <row r="309" spans="3:7" x14ac:dyDescent="0.35">
      <c r="C309" s="1">
        <f t="shared" ca="1" si="16"/>
        <v>184</v>
      </c>
      <c r="D309" s="1">
        <v>470</v>
      </c>
      <c r="E309" s="23">
        <f t="shared" ca="1" si="17"/>
        <v>403.85621924496894</v>
      </c>
      <c r="F309" s="23">
        <f t="shared" ca="1" si="18"/>
        <v>66.143780755031059</v>
      </c>
      <c r="G309" s="23">
        <f t="shared" ca="1" si="19"/>
        <v>36.275064267352178</v>
      </c>
    </row>
    <row r="310" spans="3:7" x14ac:dyDescent="0.35">
      <c r="C310" s="1">
        <f t="shared" ca="1" si="16"/>
        <v>138</v>
      </c>
      <c r="D310" s="1">
        <v>370</v>
      </c>
      <c r="E310" s="23">
        <f t="shared" ca="1" si="17"/>
        <v>398.67932269834046</v>
      </c>
      <c r="F310" s="23">
        <f t="shared" ca="1" si="18"/>
        <v>-28.679322698340457</v>
      </c>
      <c r="G310" s="23">
        <f t="shared" ca="1" si="19"/>
        <v>-9.7249357326478219</v>
      </c>
    </row>
    <row r="311" spans="3:7" x14ac:dyDescent="0.35">
      <c r="C311" s="1">
        <f t="shared" ca="1" si="16"/>
        <v>150</v>
      </c>
      <c r="D311" s="1">
        <v>499</v>
      </c>
      <c r="E311" s="23">
        <f t="shared" ca="1" si="17"/>
        <v>400.02981744963483</v>
      </c>
      <c r="F311" s="23">
        <f t="shared" ca="1" si="18"/>
        <v>98.970182550365166</v>
      </c>
      <c r="G311" s="23">
        <f t="shared" ca="1" si="19"/>
        <v>2.2750642673521781</v>
      </c>
    </row>
    <row r="312" spans="3:7" x14ac:dyDescent="0.35">
      <c r="C312" s="1">
        <f t="shared" ca="1" si="16"/>
        <v>174</v>
      </c>
      <c r="D312" s="1">
        <v>360</v>
      </c>
      <c r="E312" s="23">
        <f t="shared" ca="1" si="17"/>
        <v>402.73080695222359</v>
      </c>
      <c r="F312" s="23">
        <f t="shared" ca="1" si="18"/>
        <v>-42.730806952223588</v>
      </c>
      <c r="G312" s="23">
        <f t="shared" ca="1" si="19"/>
        <v>26.275064267352178</v>
      </c>
    </row>
    <row r="313" spans="3:7" x14ac:dyDescent="0.35">
      <c r="C313" s="1">
        <f t="shared" ca="1" si="16"/>
        <v>159</v>
      </c>
      <c r="D313" s="1">
        <v>545</v>
      </c>
      <c r="E313" s="23">
        <f t="shared" ca="1" si="17"/>
        <v>401.04268851310565</v>
      </c>
      <c r="F313" s="23">
        <f t="shared" ca="1" si="18"/>
        <v>143.95731148689435</v>
      </c>
      <c r="G313" s="23">
        <f t="shared" ca="1" si="19"/>
        <v>11.275064267352178</v>
      </c>
    </row>
    <row r="314" spans="3:7" x14ac:dyDescent="0.35">
      <c r="C314" s="1">
        <f t="shared" ca="1" si="16"/>
        <v>146</v>
      </c>
      <c r="D314" s="1">
        <v>308</v>
      </c>
      <c r="E314" s="23">
        <f t="shared" ca="1" si="17"/>
        <v>399.57965253253673</v>
      </c>
      <c r="F314" s="23">
        <f t="shared" ca="1" si="18"/>
        <v>-91.579652532536727</v>
      </c>
      <c r="G314" s="23">
        <f t="shared" ca="1" si="19"/>
        <v>-1.7249357326478219</v>
      </c>
    </row>
    <row r="315" spans="3:7" x14ac:dyDescent="0.35">
      <c r="C315" s="1">
        <f t="shared" ca="1" si="16"/>
        <v>117</v>
      </c>
      <c r="D315" s="1">
        <v>427</v>
      </c>
      <c r="E315" s="23">
        <f t="shared" ca="1" si="17"/>
        <v>396.31595688357527</v>
      </c>
      <c r="F315" s="23">
        <f t="shared" ca="1" si="18"/>
        <v>30.684043116424732</v>
      </c>
      <c r="G315" s="23">
        <f t="shared" ca="1" si="19"/>
        <v>-30.724935732647822</v>
      </c>
    </row>
    <row r="316" spans="3:7" x14ac:dyDescent="0.35">
      <c r="C316" s="1">
        <f t="shared" ca="1" si="16"/>
        <v>161</v>
      </c>
      <c r="D316" s="1">
        <v>304</v>
      </c>
      <c r="E316" s="23">
        <f t="shared" ca="1" si="17"/>
        <v>401.26777097165467</v>
      </c>
      <c r="F316" s="23">
        <f t="shared" ca="1" si="18"/>
        <v>-97.26777097165467</v>
      </c>
      <c r="G316" s="23">
        <f t="shared" ca="1" si="19"/>
        <v>13.275064267352178</v>
      </c>
    </row>
    <row r="317" spans="3:7" x14ac:dyDescent="0.35">
      <c r="C317" s="1">
        <f t="shared" ca="1" si="16"/>
        <v>157</v>
      </c>
      <c r="D317" s="1">
        <v>446</v>
      </c>
      <c r="E317" s="23">
        <f t="shared" ca="1" si="17"/>
        <v>400.81760605455656</v>
      </c>
      <c r="F317" s="23">
        <f t="shared" ca="1" si="18"/>
        <v>45.182393945443437</v>
      </c>
      <c r="G317" s="23">
        <f t="shared" ca="1" si="19"/>
        <v>9.2750642673521781</v>
      </c>
    </row>
    <row r="318" spans="3:7" x14ac:dyDescent="0.35">
      <c r="C318" s="1">
        <f t="shared" ca="1" si="16"/>
        <v>186</v>
      </c>
      <c r="D318" s="1">
        <v>404</v>
      </c>
      <c r="E318" s="23">
        <f t="shared" ca="1" si="17"/>
        <v>404.08130170351802</v>
      </c>
      <c r="F318" s="23">
        <f t="shared" ca="1" si="18"/>
        <v>-8.130170351802235E-2</v>
      </c>
      <c r="G318" s="23">
        <f t="shared" ca="1" si="19"/>
        <v>38.275064267352178</v>
      </c>
    </row>
    <row r="319" spans="3:7" x14ac:dyDescent="0.35">
      <c r="C319" s="1">
        <f t="shared" ca="1" si="16"/>
        <v>100</v>
      </c>
      <c r="D319" s="1">
        <v>460</v>
      </c>
      <c r="E319" s="23">
        <f t="shared" ca="1" si="17"/>
        <v>394.40275598590824</v>
      </c>
      <c r="F319" s="23">
        <f t="shared" ca="1" si="18"/>
        <v>65.597244014091757</v>
      </c>
      <c r="G319" s="23">
        <f t="shared" ca="1" si="19"/>
        <v>-47.724935732647822</v>
      </c>
    </row>
    <row r="320" spans="3:7" x14ac:dyDescent="0.35">
      <c r="C320" s="1">
        <f t="shared" ca="1" si="16"/>
        <v>177</v>
      </c>
      <c r="D320" s="1">
        <v>366</v>
      </c>
      <c r="E320" s="23">
        <f t="shared" ca="1" si="17"/>
        <v>403.06843064004721</v>
      </c>
      <c r="F320" s="23">
        <f t="shared" ca="1" si="18"/>
        <v>-37.068430640047211</v>
      </c>
      <c r="G320" s="23">
        <f t="shared" ca="1" si="19"/>
        <v>29.275064267352178</v>
      </c>
    </row>
    <row r="321" spans="3:7" x14ac:dyDescent="0.35">
      <c r="C321" s="1">
        <f t="shared" ca="1" si="16"/>
        <v>142</v>
      </c>
      <c r="D321" s="1">
        <v>387</v>
      </c>
      <c r="E321" s="23">
        <f t="shared" ca="1" si="17"/>
        <v>399.12948761543856</v>
      </c>
      <c r="F321" s="23">
        <f t="shared" ca="1" si="18"/>
        <v>-12.129487615438563</v>
      </c>
      <c r="G321" s="23">
        <f t="shared" ca="1" si="19"/>
        <v>-5.7249357326478219</v>
      </c>
    </row>
    <row r="322" spans="3:7" x14ac:dyDescent="0.35">
      <c r="C322" s="1">
        <f t="shared" ca="1" si="16"/>
        <v>117</v>
      </c>
      <c r="D322" s="1">
        <v>334</v>
      </c>
      <c r="E322" s="23">
        <f t="shared" ca="1" si="17"/>
        <v>396.31595688357527</v>
      </c>
      <c r="F322" s="23">
        <f t="shared" ca="1" si="18"/>
        <v>-62.315956883575268</v>
      </c>
      <c r="G322" s="23">
        <f t="shared" ca="1" si="19"/>
        <v>-30.724935732647822</v>
      </c>
    </row>
    <row r="323" spans="3:7" x14ac:dyDescent="0.35">
      <c r="C323" s="1">
        <f t="shared" ca="1" si="16"/>
        <v>112</v>
      </c>
      <c r="D323" s="1">
        <v>330</v>
      </c>
      <c r="E323" s="23">
        <f t="shared" ca="1" si="17"/>
        <v>395.75325073720262</v>
      </c>
      <c r="F323" s="23">
        <f t="shared" ca="1" si="18"/>
        <v>-65.75325073720262</v>
      </c>
      <c r="G323" s="23">
        <f t="shared" ca="1" si="19"/>
        <v>-35.724935732647822</v>
      </c>
    </row>
    <row r="324" spans="3:7" x14ac:dyDescent="0.35">
      <c r="C324" s="1">
        <f t="shared" ca="1" si="16"/>
        <v>155</v>
      </c>
      <c r="D324" s="1">
        <v>426</v>
      </c>
      <c r="E324" s="23">
        <f t="shared" ca="1" si="17"/>
        <v>400.59252359600748</v>
      </c>
      <c r="F324" s="23">
        <f t="shared" ca="1" si="18"/>
        <v>25.407476403992518</v>
      </c>
      <c r="G324" s="23">
        <f t="shared" ca="1" si="19"/>
        <v>7.2750642673521781</v>
      </c>
    </row>
    <row r="325" spans="3:7" x14ac:dyDescent="0.35">
      <c r="C325" s="1">
        <f t="shared" ca="1" si="16"/>
        <v>121</v>
      </c>
      <c r="D325" s="1">
        <v>329</v>
      </c>
      <c r="E325" s="23">
        <f t="shared" ca="1" si="17"/>
        <v>396.76612180067343</v>
      </c>
      <c r="F325" s="23">
        <f t="shared" ca="1" si="18"/>
        <v>-67.766121800673432</v>
      </c>
      <c r="G325" s="23">
        <f t="shared" ca="1" si="19"/>
        <v>-26.724935732647822</v>
      </c>
    </row>
    <row r="326" spans="3:7" x14ac:dyDescent="0.35">
      <c r="C326" s="1">
        <f t="shared" ca="1" si="16"/>
        <v>111</v>
      </c>
      <c r="D326" s="1">
        <v>265</v>
      </c>
      <c r="E326" s="23">
        <f t="shared" ca="1" si="17"/>
        <v>395.64070950792808</v>
      </c>
      <c r="F326" s="23">
        <f t="shared" ca="1" si="18"/>
        <v>-130.64070950792808</v>
      </c>
      <c r="G326" s="23">
        <f t="shared" ca="1" si="19"/>
        <v>-36.724935732647822</v>
      </c>
    </row>
    <row r="327" spans="3:7" x14ac:dyDescent="0.35">
      <c r="C327" s="1">
        <f t="shared" ref="C327:C390" ca="1" si="20">RANDBETWEEN($B$2,$B$3)</f>
        <v>192</v>
      </c>
      <c r="D327" s="1">
        <v>335</v>
      </c>
      <c r="E327" s="23">
        <f t="shared" ref="E327:E390" ca="1" si="21">$J$8+$J$7*C327</f>
        <v>404.75654907916521</v>
      </c>
      <c r="F327" s="23">
        <f t="shared" ref="F327:F390" ca="1" si="22">D327-E327</f>
        <v>-69.756549079165211</v>
      </c>
      <c r="G327" s="23">
        <f t="shared" ref="G327:G390" ca="1" si="23">C327-AVERAGE($C$6:$C$394)</f>
        <v>44.275064267352178</v>
      </c>
    </row>
    <row r="328" spans="3:7" x14ac:dyDescent="0.35">
      <c r="C328" s="1">
        <f t="shared" ca="1" si="20"/>
        <v>105</v>
      </c>
      <c r="D328" s="1">
        <v>282</v>
      </c>
      <c r="E328" s="23">
        <f t="shared" ca="1" si="21"/>
        <v>394.96546213228089</v>
      </c>
      <c r="F328" s="23">
        <f t="shared" ca="1" si="22"/>
        <v>-112.96546213228089</v>
      </c>
      <c r="G328" s="23">
        <f t="shared" ca="1" si="23"/>
        <v>-42.724935732647822</v>
      </c>
    </row>
    <row r="329" spans="3:7" x14ac:dyDescent="0.35">
      <c r="C329" s="1">
        <f t="shared" ca="1" si="20"/>
        <v>190</v>
      </c>
      <c r="D329" s="1">
        <v>425</v>
      </c>
      <c r="E329" s="23">
        <f t="shared" ca="1" si="21"/>
        <v>404.53146662061613</v>
      </c>
      <c r="F329" s="23">
        <f t="shared" ca="1" si="22"/>
        <v>20.468533379383871</v>
      </c>
      <c r="G329" s="23">
        <f t="shared" ca="1" si="23"/>
        <v>42.275064267352178</v>
      </c>
    </row>
    <row r="330" spans="3:7" x14ac:dyDescent="0.35">
      <c r="C330" s="1">
        <f t="shared" ca="1" si="20"/>
        <v>187</v>
      </c>
      <c r="D330" s="1">
        <v>465</v>
      </c>
      <c r="E330" s="23">
        <f t="shared" ca="1" si="21"/>
        <v>404.19384293279251</v>
      </c>
      <c r="F330" s="23">
        <f t="shared" ca="1" si="22"/>
        <v>60.806157067207494</v>
      </c>
      <c r="G330" s="23">
        <f t="shared" ca="1" si="23"/>
        <v>39.275064267352178</v>
      </c>
    </row>
    <row r="331" spans="3:7" x14ac:dyDescent="0.35">
      <c r="C331" s="1">
        <f t="shared" ca="1" si="20"/>
        <v>118</v>
      </c>
      <c r="D331" s="1">
        <v>263</v>
      </c>
      <c r="E331" s="23">
        <f t="shared" ca="1" si="21"/>
        <v>396.42849811284981</v>
      </c>
      <c r="F331" s="23">
        <f t="shared" ca="1" si="22"/>
        <v>-133.42849811284981</v>
      </c>
      <c r="G331" s="23">
        <f t="shared" ca="1" si="23"/>
        <v>-29.724935732647822</v>
      </c>
    </row>
    <row r="332" spans="3:7" x14ac:dyDescent="0.35">
      <c r="C332" s="1">
        <f t="shared" ca="1" si="20"/>
        <v>107</v>
      </c>
      <c r="D332" s="1">
        <v>288</v>
      </c>
      <c r="E332" s="23">
        <f t="shared" ca="1" si="21"/>
        <v>395.19054459082997</v>
      </c>
      <c r="F332" s="23">
        <f t="shared" ca="1" si="22"/>
        <v>-107.19054459082997</v>
      </c>
      <c r="G332" s="23">
        <f t="shared" ca="1" si="23"/>
        <v>-40.724935732647822</v>
      </c>
    </row>
    <row r="333" spans="3:7" x14ac:dyDescent="0.35">
      <c r="C333" s="1">
        <f t="shared" ca="1" si="20"/>
        <v>159</v>
      </c>
      <c r="D333" s="1">
        <v>462</v>
      </c>
      <c r="E333" s="23">
        <f t="shared" ca="1" si="21"/>
        <v>401.04268851310565</v>
      </c>
      <c r="F333" s="23">
        <f t="shared" ca="1" si="22"/>
        <v>60.957311486894355</v>
      </c>
      <c r="G333" s="23">
        <f t="shared" ca="1" si="23"/>
        <v>11.275064267352178</v>
      </c>
    </row>
    <row r="334" spans="3:7" x14ac:dyDescent="0.35">
      <c r="C334" s="1">
        <f t="shared" ca="1" si="20"/>
        <v>142</v>
      </c>
      <c r="D334" s="1">
        <v>408</v>
      </c>
      <c r="E334" s="23">
        <f t="shared" ca="1" si="21"/>
        <v>399.12948761543856</v>
      </c>
      <c r="F334" s="23">
        <f t="shared" ca="1" si="22"/>
        <v>8.8705123845614366</v>
      </c>
      <c r="G334" s="23">
        <f t="shared" ca="1" si="23"/>
        <v>-5.7249357326478219</v>
      </c>
    </row>
    <row r="335" spans="3:7" x14ac:dyDescent="0.35">
      <c r="C335" s="1">
        <f t="shared" ca="1" si="20"/>
        <v>156</v>
      </c>
      <c r="D335" s="1">
        <v>357</v>
      </c>
      <c r="E335" s="23">
        <f t="shared" ca="1" si="21"/>
        <v>400.70506482528202</v>
      </c>
      <c r="F335" s="23">
        <f t="shared" ca="1" si="22"/>
        <v>-43.705064825282022</v>
      </c>
      <c r="G335" s="23">
        <f t="shared" ca="1" si="23"/>
        <v>8.2750642673521781</v>
      </c>
    </row>
    <row r="336" spans="3:7" x14ac:dyDescent="0.35">
      <c r="C336" s="1">
        <f t="shared" ca="1" si="20"/>
        <v>160</v>
      </c>
      <c r="D336" s="1">
        <v>280</v>
      </c>
      <c r="E336" s="23">
        <f t="shared" ca="1" si="21"/>
        <v>401.15522974238019</v>
      </c>
      <c r="F336" s="23">
        <f t="shared" ca="1" si="22"/>
        <v>-121.15522974238019</v>
      </c>
      <c r="G336" s="23">
        <f t="shared" ca="1" si="23"/>
        <v>12.275064267352178</v>
      </c>
    </row>
    <row r="337" spans="3:7" x14ac:dyDescent="0.35">
      <c r="C337" s="1">
        <f t="shared" ca="1" si="20"/>
        <v>122</v>
      </c>
      <c r="D337" s="1">
        <v>328</v>
      </c>
      <c r="E337" s="23">
        <f t="shared" ca="1" si="21"/>
        <v>396.87866302994792</v>
      </c>
      <c r="F337" s="23">
        <f t="shared" ca="1" si="22"/>
        <v>-68.878663029947916</v>
      </c>
      <c r="G337" s="23">
        <f t="shared" ca="1" si="23"/>
        <v>-25.724935732647822</v>
      </c>
    </row>
    <row r="338" spans="3:7" x14ac:dyDescent="0.35">
      <c r="C338" s="1">
        <f t="shared" ca="1" si="20"/>
        <v>187</v>
      </c>
      <c r="D338" s="1">
        <v>379</v>
      </c>
      <c r="E338" s="23">
        <f t="shared" ca="1" si="21"/>
        <v>404.19384293279251</v>
      </c>
      <c r="F338" s="23">
        <f t="shared" ca="1" si="22"/>
        <v>-25.193842932792506</v>
      </c>
      <c r="G338" s="23">
        <f t="shared" ca="1" si="23"/>
        <v>39.275064267352178</v>
      </c>
    </row>
    <row r="339" spans="3:7" x14ac:dyDescent="0.35">
      <c r="C339" s="1">
        <f t="shared" ca="1" si="20"/>
        <v>120</v>
      </c>
      <c r="D339" s="1">
        <v>414</v>
      </c>
      <c r="E339" s="23">
        <f t="shared" ca="1" si="21"/>
        <v>396.65358057139889</v>
      </c>
      <c r="F339" s="23">
        <f t="shared" ca="1" si="22"/>
        <v>17.346419428601109</v>
      </c>
      <c r="G339" s="23">
        <f t="shared" ca="1" si="23"/>
        <v>-27.724935732647822</v>
      </c>
    </row>
    <row r="340" spans="3:7" x14ac:dyDescent="0.35">
      <c r="C340" s="1">
        <f t="shared" ca="1" si="20"/>
        <v>199</v>
      </c>
      <c r="D340" s="1">
        <v>329</v>
      </c>
      <c r="E340" s="23">
        <f t="shared" ca="1" si="21"/>
        <v>405.54433768408694</v>
      </c>
      <c r="F340" s="23">
        <f t="shared" ca="1" si="22"/>
        <v>-76.54433768408694</v>
      </c>
      <c r="G340" s="23">
        <f t="shared" ca="1" si="23"/>
        <v>51.275064267352178</v>
      </c>
    </row>
    <row r="341" spans="3:7" x14ac:dyDescent="0.35">
      <c r="C341" s="1">
        <f t="shared" ca="1" si="20"/>
        <v>118</v>
      </c>
      <c r="D341" s="1">
        <v>465</v>
      </c>
      <c r="E341" s="23">
        <f t="shared" ca="1" si="21"/>
        <v>396.42849811284981</v>
      </c>
      <c r="F341" s="23">
        <f t="shared" ca="1" si="22"/>
        <v>68.571501887150191</v>
      </c>
      <c r="G341" s="23">
        <f t="shared" ca="1" si="23"/>
        <v>-29.724935732647822</v>
      </c>
    </row>
    <row r="342" spans="3:7" x14ac:dyDescent="0.35">
      <c r="C342" s="1">
        <f t="shared" ca="1" si="20"/>
        <v>184</v>
      </c>
      <c r="D342" s="1">
        <v>507</v>
      </c>
      <c r="E342" s="23">
        <f t="shared" ca="1" si="21"/>
        <v>403.85621924496894</v>
      </c>
      <c r="F342" s="23">
        <f t="shared" ca="1" si="22"/>
        <v>103.14378075503106</v>
      </c>
      <c r="G342" s="23">
        <f t="shared" ca="1" si="23"/>
        <v>36.275064267352178</v>
      </c>
    </row>
    <row r="343" spans="3:7" x14ac:dyDescent="0.35">
      <c r="C343" s="1">
        <f t="shared" ca="1" si="20"/>
        <v>102</v>
      </c>
      <c r="D343" s="1">
        <v>499</v>
      </c>
      <c r="E343" s="23">
        <f t="shared" ca="1" si="21"/>
        <v>394.62783844445727</v>
      </c>
      <c r="F343" s="23">
        <f t="shared" ca="1" si="22"/>
        <v>104.37216155554273</v>
      </c>
      <c r="G343" s="23">
        <f t="shared" ca="1" si="23"/>
        <v>-45.724935732647822</v>
      </c>
    </row>
    <row r="344" spans="3:7" x14ac:dyDescent="0.35">
      <c r="C344" s="1">
        <f t="shared" ca="1" si="20"/>
        <v>182</v>
      </c>
      <c r="D344" s="1">
        <v>467</v>
      </c>
      <c r="E344" s="23">
        <f t="shared" ca="1" si="21"/>
        <v>403.63113678641986</v>
      </c>
      <c r="F344" s="23">
        <f t="shared" ca="1" si="22"/>
        <v>63.368863213580141</v>
      </c>
      <c r="G344" s="23">
        <f t="shared" ca="1" si="23"/>
        <v>34.275064267352178</v>
      </c>
    </row>
    <row r="345" spans="3:7" x14ac:dyDescent="0.35">
      <c r="C345" s="1">
        <f t="shared" ca="1" si="20"/>
        <v>198</v>
      </c>
      <c r="D345" s="1">
        <v>337</v>
      </c>
      <c r="E345" s="23">
        <f t="shared" ca="1" si="21"/>
        <v>405.4317964548124</v>
      </c>
      <c r="F345" s="23">
        <f t="shared" ca="1" si="22"/>
        <v>-68.4317964548124</v>
      </c>
      <c r="G345" s="23">
        <f t="shared" ca="1" si="23"/>
        <v>50.275064267352178</v>
      </c>
    </row>
    <row r="346" spans="3:7" x14ac:dyDescent="0.35">
      <c r="C346" s="1">
        <f t="shared" ca="1" si="20"/>
        <v>100</v>
      </c>
      <c r="D346" s="1">
        <v>332</v>
      </c>
      <c r="E346" s="23">
        <f t="shared" ca="1" si="21"/>
        <v>394.40275598590824</v>
      </c>
      <c r="F346" s="23">
        <f t="shared" ca="1" si="22"/>
        <v>-62.402755985908243</v>
      </c>
      <c r="G346" s="23">
        <f t="shared" ca="1" si="23"/>
        <v>-47.724935732647822</v>
      </c>
    </row>
    <row r="347" spans="3:7" x14ac:dyDescent="0.35">
      <c r="C347" s="1">
        <f t="shared" ca="1" si="20"/>
        <v>165</v>
      </c>
      <c r="D347" s="1">
        <v>311</v>
      </c>
      <c r="E347" s="23">
        <f t="shared" ca="1" si="21"/>
        <v>401.71793588875283</v>
      </c>
      <c r="F347" s="23">
        <f t="shared" ca="1" si="22"/>
        <v>-90.717935888752834</v>
      </c>
      <c r="G347" s="23">
        <f t="shared" ca="1" si="23"/>
        <v>17.275064267352178</v>
      </c>
    </row>
    <row r="348" spans="3:7" x14ac:dyDescent="0.35">
      <c r="C348" s="1">
        <f t="shared" ca="1" si="20"/>
        <v>137</v>
      </c>
      <c r="D348" s="1">
        <v>525</v>
      </c>
      <c r="E348" s="23">
        <f t="shared" ca="1" si="21"/>
        <v>398.56678146906592</v>
      </c>
      <c r="F348" s="23">
        <f t="shared" ca="1" si="22"/>
        <v>126.43321853093408</v>
      </c>
      <c r="G348" s="23">
        <f t="shared" ca="1" si="23"/>
        <v>-10.724935732647822</v>
      </c>
    </row>
    <row r="349" spans="3:7" x14ac:dyDescent="0.35">
      <c r="C349" s="1">
        <f t="shared" ca="1" si="20"/>
        <v>158</v>
      </c>
      <c r="D349" s="1">
        <v>488</v>
      </c>
      <c r="E349" s="23">
        <f t="shared" ca="1" si="21"/>
        <v>400.9301472838311</v>
      </c>
      <c r="F349" s="23">
        <f t="shared" ca="1" si="22"/>
        <v>87.069852716168896</v>
      </c>
      <c r="G349" s="23">
        <f t="shared" ca="1" si="23"/>
        <v>10.275064267352178</v>
      </c>
    </row>
    <row r="350" spans="3:7" x14ac:dyDescent="0.35">
      <c r="C350" s="1">
        <f t="shared" ca="1" si="20"/>
        <v>145</v>
      </c>
      <c r="D350" s="1">
        <v>428</v>
      </c>
      <c r="E350" s="23">
        <f t="shared" ca="1" si="21"/>
        <v>399.46711130326219</v>
      </c>
      <c r="F350" s="23">
        <f t="shared" ca="1" si="22"/>
        <v>28.532888696737814</v>
      </c>
      <c r="G350" s="23">
        <f t="shared" ca="1" si="23"/>
        <v>-2.7249357326478219</v>
      </c>
    </row>
    <row r="351" spans="3:7" x14ac:dyDescent="0.35">
      <c r="C351" s="1">
        <f t="shared" ca="1" si="20"/>
        <v>122</v>
      </c>
      <c r="D351" s="1">
        <v>346</v>
      </c>
      <c r="E351" s="23">
        <f t="shared" ca="1" si="21"/>
        <v>396.87866302994792</v>
      </c>
      <c r="F351" s="23">
        <f t="shared" ca="1" si="22"/>
        <v>-50.878663029947916</v>
      </c>
      <c r="G351" s="23">
        <f t="shared" ca="1" si="23"/>
        <v>-25.724935732647822</v>
      </c>
    </row>
    <row r="352" spans="3:7" x14ac:dyDescent="0.35">
      <c r="C352" s="1">
        <f t="shared" ca="1" si="20"/>
        <v>116</v>
      </c>
      <c r="D352" s="1">
        <v>400</v>
      </c>
      <c r="E352" s="23">
        <f t="shared" ca="1" si="21"/>
        <v>396.20341565430073</v>
      </c>
      <c r="F352" s="23">
        <f t="shared" ca="1" si="22"/>
        <v>3.7965843456992729</v>
      </c>
      <c r="G352" s="23">
        <f t="shared" ca="1" si="23"/>
        <v>-31.724935732647822</v>
      </c>
    </row>
    <row r="353" spans="3:7" x14ac:dyDescent="0.35">
      <c r="C353" s="1">
        <f t="shared" ca="1" si="20"/>
        <v>146</v>
      </c>
      <c r="D353" s="1">
        <v>279</v>
      </c>
      <c r="E353" s="23">
        <f t="shared" ca="1" si="21"/>
        <v>399.57965253253673</v>
      </c>
      <c r="F353" s="23">
        <f t="shared" ca="1" si="22"/>
        <v>-120.57965253253673</v>
      </c>
      <c r="G353" s="23">
        <f t="shared" ca="1" si="23"/>
        <v>-1.7249357326478219</v>
      </c>
    </row>
    <row r="354" spans="3:7" x14ac:dyDescent="0.35">
      <c r="C354" s="1">
        <f t="shared" ca="1" si="20"/>
        <v>143</v>
      </c>
      <c r="D354" s="1">
        <v>463</v>
      </c>
      <c r="E354" s="23">
        <f t="shared" ca="1" si="21"/>
        <v>399.2420288447131</v>
      </c>
      <c r="F354" s="23">
        <f t="shared" ca="1" si="22"/>
        <v>63.757971155286896</v>
      </c>
      <c r="G354" s="23">
        <f t="shared" ca="1" si="23"/>
        <v>-4.7249357326478219</v>
      </c>
    </row>
    <row r="355" spans="3:7" x14ac:dyDescent="0.35">
      <c r="C355" s="1">
        <f t="shared" ca="1" si="20"/>
        <v>161</v>
      </c>
      <c r="D355" s="1">
        <v>341</v>
      </c>
      <c r="E355" s="23">
        <f t="shared" ca="1" si="21"/>
        <v>401.26777097165467</v>
      </c>
      <c r="F355" s="23">
        <f t="shared" ca="1" si="22"/>
        <v>-60.26777097165467</v>
      </c>
      <c r="G355" s="23">
        <f t="shared" ca="1" si="23"/>
        <v>13.275064267352178</v>
      </c>
    </row>
    <row r="356" spans="3:7" x14ac:dyDescent="0.35">
      <c r="C356" s="1">
        <f t="shared" ca="1" si="20"/>
        <v>135</v>
      </c>
      <c r="D356" s="1">
        <v>489</v>
      </c>
      <c r="E356" s="23">
        <f t="shared" ca="1" si="21"/>
        <v>398.34169901051683</v>
      </c>
      <c r="F356" s="23">
        <f t="shared" ca="1" si="22"/>
        <v>90.658300989483166</v>
      </c>
      <c r="G356" s="23">
        <f t="shared" ca="1" si="23"/>
        <v>-12.724935732647822</v>
      </c>
    </row>
    <row r="357" spans="3:7" x14ac:dyDescent="0.35">
      <c r="C357" s="1">
        <f t="shared" ca="1" si="20"/>
        <v>197</v>
      </c>
      <c r="D357" s="1">
        <v>365</v>
      </c>
      <c r="E357" s="23">
        <f t="shared" ca="1" si="21"/>
        <v>405.31925522553786</v>
      </c>
      <c r="F357" s="23">
        <f t="shared" ca="1" si="22"/>
        <v>-40.319255225537859</v>
      </c>
      <c r="G357" s="23">
        <f t="shared" ca="1" si="23"/>
        <v>49.275064267352178</v>
      </c>
    </row>
    <row r="358" spans="3:7" x14ac:dyDescent="0.35">
      <c r="C358" s="1">
        <f t="shared" ca="1" si="20"/>
        <v>175</v>
      </c>
      <c r="D358" s="1">
        <v>406</v>
      </c>
      <c r="E358" s="23">
        <f t="shared" ca="1" si="21"/>
        <v>402.84334818149813</v>
      </c>
      <c r="F358" s="23">
        <f t="shared" ca="1" si="22"/>
        <v>3.1566518185018708</v>
      </c>
      <c r="G358" s="23">
        <f t="shared" ca="1" si="23"/>
        <v>27.275064267352178</v>
      </c>
    </row>
    <row r="359" spans="3:7" x14ac:dyDescent="0.35">
      <c r="C359" s="1">
        <f t="shared" ca="1" si="20"/>
        <v>130</v>
      </c>
      <c r="D359" s="1">
        <v>400</v>
      </c>
      <c r="E359" s="23">
        <f t="shared" ca="1" si="21"/>
        <v>397.77899286414419</v>
      </c>
      <c r="F359" s="23">
        <f t="shared" ca="1" si="22"/>
        <v>2.2210071358558139</v>
      </c>
      <c r="G359" s="23">
        <f t="shared" ca="1" si="23"/>
        <v>-17.724935732647822</v>
      </c>
    </row>
    <row r="360" spans="3:7" x14ac:dyDescent="0.35">
      <c r="C360" s="1">
        <f t="shared" ca="1" si="20"/>
        <v>190</v>
      </c>
      <c r="D360" s="1">
        <v>341</v>
      </c>
      <c r="E360" s="23">
        <f t="shared" ca="1" si="21"/>
        <v>404.53146662061613</v>
      </c>
      <c r="F360" s="23">
        <f t="shared" ca="1" si="22"/>
        <v>-63.531466620616129</v>
      </c>
      <c r="G360" s="23">
        <f t="shared" ca="1" si="23"/>
        <v>42.275064267352178</v>
      </c>
    </row>
    <row r="361" spans="3:7" x14ac:dyDescent="0.35">
      <c r="C361" s="1">
        <f t="shared" ca="1" si="20"/>
        <v>154</v>
      </c>
      <c r="D361" s="1">
        <v>251</v>
      </c>
      <c r="E361" s="23">
        <f t="shared" ca="1" si="21"/>
        <v>400.47998236673294</v>
      </c>
      <c r="F361" s="23">
        <f t="shared" ca="1" si="22"/>
        <v>-149.47998236673294</v>
      </c>
      <c r="G361" s="23">
        <f t="shared" ca="1" si="23"/>
        <v>6.2750642673521781</v>
      </c>
    </row>
    <row r="362" spans="3:7" x14ac:dyDescent="0.35">
      <c r="C362" s="1">
        <f t="shared" ca="1" si="20"/>
        <v>154</v>
      </c>
      <c r="D362" s="1">
        <v>454</v>
      </c>
      <c r="E362" s="23">
        <f t="shared" ca="1" si="21"/>
        <v>400.47998236673294</v>
      </c>
      <c r="F362" s="23">
        <f t="shared" ca="1" si="22"/>
        <v>53.520017633267059</v>
      </c>
      <c r="G362" s="23">
        <f t="shared" ca="1" si="23"/>
        <v>6.2750642673521781</v>
      </c>
    </row>
    <row r="363" spans="3:7" x14ac:dyDescent="0.35">
      <c r="C363" s="1">
        <f t="shared" ca="1" si="20"/>
        <v>170</v>
      </c>
      <c r="D363" s="1">
        <v>266</v>
      </c>
      <c r="E363" s="23">
        <f t="shared" ca="1" si="21"/>
        <v>402.28064203512548</v>
      </c>
      <c r="F363" s="23">
        <f t="shared" ca="1" si="22"/>
        <v>-136.28064203512548</v>
      </c>
      <c r="G363" s="23">
        <f t="shared" ca="1" si="23"/>
        <v>22.275064267352178</v>
      </c>
    </row>
    <row r="364" spans="3:7" x14ac:dyDescent="0.35">
      <c r="C364" s="1">
        <f t="shared" ca="1" si="20"/>
        <v>155</v>
      </c>
      <c r="D364" s="1">
        <v>345</v>
      </c>
      <c r="E364" s="23">
        <f t="shared" ca="1" si="21"/>
        <v>400.59252359600748</v>
      </c>
      <c r="F364" s="23">
        <f t="shared" ca="1" si="22"/>
        <v>-55.592523596007482</v>
      </c>
      <c r="G364" s="23">
        <f t="shared" ca="1" si="23"/>
        <v>7.2750642673521781</v>
      </c>
    </row>
    <row r="365" spans="3:7" x14ac:dyDescent="0.35">
      <c r="C365" s="1">
        <f t="shared" ca="1" si="20"/>
        <v>176</v>
      </c>
      <c r="D365" s="1">
        <v>355</v>
      </c>
      <c r="E365" s="23">
        <f t="shared" ca="1" si="21"/>
        <v>402.95588941077267</v>
      </c>
      <c r="F365" s="23">
        <f t="shared" ca="1" si="22"/>
        <v>-47.95588941077267</v>
      </c>
      <c r="G365" s="23">
        <f t="shared" ca="1" si="23"/>
        <v>28.275064267352178</v>
      </c>
    </row>
    <row r="366" spans="3:7" x14ac:dyDescent="0.35">
      <c r="C366" s="1">
        <f t="shared" ca="1" si="20"/>
        <v>103</v>
      </c>
      <c r="D366" s="1">
        <v>526</v>
      </c>
      <c r="E366" s="23">
        <f t="shared" ca="1" si="21"/>
        <v>394.74037967373181</v>
      </c>
      <c r="F366" s="23">
        <f t="shared" ca="1" si="22"/>
        <v>131.25962032626819</v>
      </c>
      <c r="G366" s="23">
        <f t="shared" ca="1" si="23"/>
        <v>-44.724935732647822</v>
      </c>
    </row>
    <row r="367" spans="3:7" x14ac:dyDescent="0.35">
      <c r="C367" s="1">
        <f t="shared" ca="1" si="20"/>
        <v>160</v>
      </c>
      <c r="D367" s="1">
        <v>484</v>
      </c>
      <c r="E367" s="23">
        <f t="shared" ca="1" si="21"/>
        <v>401.15522974238019</v>
      </c>
      <c r="F367" s="23">
        <f t="shared" ca="1" si="22"/>
        <v>82.844770257619814</v>
      </c>
      <c r="G367" s="23">
        <f t="shared" ca="1" si="23"/>
        <v>12.275064267352178</v>
      </c>
    </row>
    <row r="368" spans="3:7" x14ac:dyDescent="0.35">
      <c r="C368" s="1">
        <f t="shared" ca="1" si="20"/>
        <v>192</v>
      </c>
      <c r="D368" s="1">
        <v>273</v>
      </c>
      <c r="E368" s="23">
        <f t="shared" ca="1" si="21"/>
        <v>404.75654907916521</v>
      </c>
      <c r="F368" s="23">
        <f t="shared" ca="1" si="22"/>
        <v>-131.75654907916521</v>
      </c>
      <c r="G368" s="23">
        <f t="shared" ca="1" si="23"/>
        <v>44.275064267352178</v>
      </c>
    </row>
    <row r="369" spans="3:7" x14ac:dyDescent="0.35">
      <c r="C369" s="1">
        <f t="shared" ca="1" si="20"/>
        <v>110</v>
      </c>
      <c r="D369" s="1">
        <v>373</v>
      </c>
      <c r="E369" s="23">
        <f t="shared" ca="1" si="21"/>
        <v>395.52816827865354</v>
      </c>
      <c r="F369" s="23">
        <f t="shared" ca="1" si="22"/>
        <v>-22.528168278653538</v>
      </c>
      <c r="G369" s="23">
        <f t="shared" ca="1" si="23"/>
        <v>-37.724935732647822</v>
      </c>
    </row>
    <row r="370" spans="3:7" x14ac:dyDescent="0.35">
      <c r="C370" s="1">
        <f t="shared" ca="1" si="20"/>
        <v>171</v>
      </c>
      <c r="D370" s="1">
        <v>420</v>
      </c>
      <c r="E370" s="23">
        <f t="shared" ca="1" si="21"/>
        <v>402.39318326440002</v>
      </c>
      <c r="F370" s="23">
        <f t="shared" ca="1" si="22"/>
        <v>17.606816735599978</v>
      </c>
      <c r="G370" s="23">
        <f t="shared" ca="1" si="23"/>
        <v>23.275064267352178</v>
      </c>
    </row>
    <row r="371" spans="3:7" x14ac:dyDescent="0.35">
      <c r="C371" s="1">
        <f t="shared" ca="1" si="20"/>
        <v>150</v>
      </c>
      <c r="D371" s="1">
        <v>394</v>
      </c>
      <c r="E371" s="23">
        <f t="shared" ca="1" si="21"/>
        <v>400.02981744963483</v>
      </c>
      <c r="F371" s="23">
        <f t="shared" ca="1" si="22"/>
        <v>-6.0298174496348338</v>
      </c>
      <c r="G371" s="23">
        <f t="shared" ca="1" si="23"/>
        <v>2.2750642673521781</v>
      </c>
    </row>
    <row r="372" spans="3:7" x14ac:dyDescent="0.35">
      <c r="C372" s="1">
        <f t="shared" ca="1" si="20"/>
        <v>106</v>
      </c>
      <c r="D372" s="1">
        <v>513</v>
      </c>
      <c r="E372" s="23">
        <f t="shared" ca="1" si="21"/>
        <v>395.07800336155543</v>
      </c>
      <c r="F372" s="23">
        <f t="shared" ca="1" si="22"/>
        <v>117.92199663844457</v>
      </c>
      <c r="G372" s="23">
        <f t="shared" ca="1" si="23"/>
        <v>-41.724935732647822</v>
      </c>
    </row>
    <row r="373" spans="3:7" x14ac:dyDescent="0.35">
      <c r="C373" s="1">
        <f t="shared" ca="1" si="20"/>
        <v>151</v>
      </c>
      <c r="D373" s="1">
        <v>364</v>
      </c>
      <c r="E373" s="23">
        <f t="shared" ca="1" si="21"/>
        <v>400.14235867890937</v>
      </c>
      <c r="F373" s="23">
        <f t="shared" ca="1" si="22"/>
        <v>-36.142358678909375</v>
      </c>
      <c r="G373" s="23">
        <f t="shared" ca="1" si="23"/>
        <v>3.2750642673521781</v>
      </c>
    </row>
    <row r="374" spans="3:7" x14ac:dyDescent="0.35">
      <c r="C374" s="1">
        <f t="shared" ca="1" si="20"/>
        <v>186</v>
      </c>
      <c r="D374" s="1">
        <v>545</v>
      </c>
      <c r="E374" s="23">
        <f t="shared" ca="1" si="21"/>
        <v>404.08130170351802</v>
      </c>
      <c r="F374" s="23">
        <f t="shared" ca="1" si="22"/>
        <v>140.91869829648198</v>
      </c>
      <c r="G374" s="23">
        <f t="shared" ca="1" si="23"/>
        <v>38.275064267352178</v>
      </c>
    </row>
    <row r="375" spans="3:7" x14ac:dyDescent="0.35">
      <c r="C375" s="1">
        <f t="shared" ca="1" si="20"/>
        <v>184</v>
      </c>
      <c r="D375" s="1">
        <v>537</v>
      </c>
      <c r="E375" s="23">
        <f t="shared" ca="1" si="21"/>
        <v>403.85621924496894</v>
      </c>
      <c r="F375" s="23">
        <f t="shared" ca="1" si="22"/>
        <v>133.14378075503106</v>
      </c>
      <c r="G375" s="23">
        <f t="shared" ca="1" si="23"/>
        <v>36.275064267352178</v>
      </c>
    </row>
    <row r="376" spans="3:7" x14ac:dyDescent="0.35">
      <c r="C376" s="1">
        <f t="shared" ca="1" si="20"/>
        <v>184</v>
      </c>
      <c r="D376" s="1">
        <v>465</v>
      </c>
      <c r="E376" s="23">
        <f t="shared" ca="1" si="21"/>
        <v>403.85621924496894</v>
      </c>
      <c r="F376" s="23">
        <f t="shared" ca="1" si="22"/>
        <v>61.143780755031059</v>
      </c>
      <c r="G376" s="23">
        <f t="shared" ca="1" si="23"/>
        <v>36.275064267352178</v>
      </c>
    </row>
    <row r="377" spans="3:7" x14ac:dyDescent="0.35">
      <c r="C377" s="1">
        <f t="shared" ca="1" si="20"/>
        <v>189</v>
      </c>
      <c r="D377" s="1">
        <v>498</v>
      </c>
      <c r="E377" s="23">
        <f t="shared" ca="1" si="21"/>
        <v>404.41892539134159</v>
      </c>
      <c r="F377" s="23">
        <f t="shared" ca="1" si="22"/>
        <v>93.581074608658412</v>
      </c>
      <c r="G377" s="23">
        <f t="shared" ca="1" si="23"/>
        <v>41.275064267352178</v>
      </c>
    </row>
    <row r="378" spans="3:7" x14ac:dyDescent="0.35">
      <c r="C378" s="1">
        <f t="shared" ca="1" si="20"/>
        <v>198</v>
      </c>
      <c r="D378" s="1">
        <v>381</v>
      </c>
      <c r="E378" s="23">
        <f t="shared" ca="1" si="21"/>
        <v>405.4317964548124</v>
      </c>
      <c r="F378" s="23">
        <f t="shared" ca="1" si="22"/>
        <v>-24.4317964548124</v>
      </c>
      <c r="G378" s="23">
        <f t="shared" ca="1" si="23"/>
        <v>50.275064267352178</v>
      </c>
    </row>
    <row r="379" spans="3:7" x14ac:dyDescent="0.35">
      <c r="C379" s="1">
        <f t="shared" ca="1" si="20"/>
        <v>161</v>
      </c>
      <c r="D379" s="1">
        <v>401</v>
      </c>
      <c r="E379" s="23">
        <f t="shared" ca="1" si="21"/>
        <v>401.26777097165467</v>
      </c>
      <c r="F379" s="23">
        <f t="shared" ca="1" si="22"/>
        <v>-0.26777097165467012</v>
      </c>
      <c r="G379" s="23">
        <f t="shared" ca="1" si="23"/>
        <v>13.275064267352178</v>
      </c>
    </row>
    <row r="380" spans="3:7" x14ac:dyDescent="0.35">
      <c r="C380" s="1">
        <f t="shared" ca="1" si="20"/>
        <v>189</v>
      </c>
      <c r="D380" s="1">
        <v>291</v>
      </c>
      <c r="E380" s="23">
        <f t="shared" ca="1" si="21"/>
        <v>404.41892539134159</v>
      </c>
      <c r="F380" s="23">
        <f t="shared" ca="1" si="22"/>
        <v>-113.41892539134159</v>
      </c>
      <c r="G380" s="23">
        <f t="shared" ca="1" si="23"/>
        <v>41.275064267352178</v>
      </c>
    </row>
    <row r="381" spans="3:7" x14ac:dyDescent="0.35">
      <c r="C381" s="1">
        <f t="shared" ca="1" si="20"/>
        <v>200</v>
      </c>
      <c r="D381" s="1">
        <v>424</v>
      </c>
      <c r="E381" s="23">
        <f t="shared" ca="1" si="21"/>
        <v>405.65687891336142</v>
      </c>
      <c r="F381" s="23">
        <f t="shared" ca="1" si="22"/>
        <v>18.343121086638575</v>
      </c>
      <c r="G381" s="23">
        <f t="shared" ca="1" si="23"/>
        <v>52.275064267352178</v>
      </c>
    </row>
    <row r="382" spans="3:7" x14ac:dyDescent="0.35">
      <c r="C382" s="1">
        <f t="shared" ca="1" si="20"/>
        <v>146</v>
      </c>
      <c r="D382" s="1">
        <v>413</v>
      </c>
      <c r="E382" s="23">
        <f t="shared" ca="1" si="21"/>
        <v>399.57965253253673</v>
      </c>
      <c r="F382" s="23">
        <f t="shared" ca="1" si="22"/>
        <v>13.420347467463273</v>
      </c>
      <c r="G382" s="23">
        <f t="shared" ca="1" si="23"/>
        <v>-1.7249357326478219</v>
      </c>
    </row>
    <row r="383" spans="3:7" x14ac:dyDescent="0.35">
      <c r="C383" s="1">
        <f t="shared" ca="1" si="20"/>
        <v>105</v>
      </c>
      <c r="D383" s="1">
        <v>439</v>
      </c>
      <c r="E383" s="23">
        <f t="shared" ca="1" si="21"/>
        <v>394.96546213228089</v>
      </c>
      <c r="F383" s="23">
        <f t="shared" ca="1" si="22"/>
        <v>44.034537867719109</v>
      </c>
      <c r="G383" s="23">
        <f t="shared" ca="1" si="23"/>
        <v>-42.724935732647822</v>
      </c>
    </row>
    <row r="384" spans="3:7" x14ac:dyDescent="0.35">
      <c r="C384" s="1">
        <f t="shared" ca="1" si="20"/>
        <v>157</v>
      </c>
      <c r="D384" s="1">
        <v>449</v>
      </c>
      <c r="E384" s="23">
        <f t="shared" ca="1" si="21"/>
        <v>400.81760605455656</v>
      </c>
      <c r="F384" s="23">
        <f t="shared" ca="1" si="22"/>
        <v>48.182393945443437</v>
      </c>
      <c r="G384" s="23">
        <f t="shared" ca="1" si="23"/>
        <v>9.2750642673521781</v>
      </c>
    </row>
    <row r="385" spans="3:7" x14ac:dyDescent="0.35">
      <c r="C385" s="1">
        <f t="shared" ca="1" si="20"/>
        <v>135</v>
      </c>
      <c r="D385" s="1">
        <v>403</v>
      </c>
      <c r="E385" s="23">
        <f t="shared" ca="1" si="21"/>
        <v>398.34169901051683</v>
      </c>
      <c r="F385" s="23">
        <f t="shared" ca="1" si="22"/>
        <v>4.6583009894831662</v>
      </c>
      <c r="G385" s="23">
        <f t="shared" ca="1" si="23"/>
        <v>-12.724935732647822</v>
      </c>
    </row>
    <row r="386" spans="3:7" x14ac:dyDescent="0.35">
      <c r="C386" s="1">
        <f t="shared" ca="1" si="20"/>
        <v>138</v>
      </c>
      <c r="D386" s="1">
        <v>524</v>
      </c>
      <c r="E386" s="23">
        <f t="shared" ca="1" si="21"/>
        <v>398.67932269834046</v>
      </c>
      <c r="F386" s="23">
        <f t="shared" ca="1" si="22"/>
        <v>125.32067730165954</v>
      </c>
      <c r="G386" s="23">
        <f t="shared" ca="1" si="23"/>
        <v>-9.7249357326478219</v>
      </c>
    </row>
    <row r="387" spans="3:7" x14ac:dyDescent="0.35">
      <c r="C387" s="1">
        <f t="shared" ca="1" si="20"/>
        <v>129</v>
      </c>
      <c r="D387" s="1">
        <v>253</v>
      </c>
      <c r="E387" s="23">
        <f t="shared" ca="1" si="21"/>
        <v>397.66645163486965</v>
      </c>
      <c r="F387" s="23">
        <f t="shared" ca="1" si="22"/>
        <v>-144.66645163486965</v>
      </c>
      <c r="G387" s="23">
        <f t="shared" ca="1" si="23"/>
        <v>-18.724935732647822</v>
      </c>
    </row>
    <row r="388" spans="3:7" x14ac:dyDescent="0.35">
      <c r="C388" s="1">
        <f t="shared" ca="1" si="20"/>
        <v>188</v>
      </c>
      <c r="D388" s="1">
        <v>550</v>
      </c>
      <c r="E388" s="23">
        <f t="shared" ca="1" si="21"/>
        <v>404.30638416206705</v>
      </c>
      <c r="F388" s="23">
        <f t="shared" ca="1" si="22"/>
        <v>145.69361583793295</v>
      </c>
      <c r="G388" s="23">
        <f t="shared" ca="1" si="23"/>
        <v>40.275064267352178</v>
      </c>
    </row>
    <row r="389" spans="3:7" x14ac:dyDescent="0.35">
      <c r="C389" s="1">
        <f t="shared" ca="1" si="20"/>
        <v>187</v>
      </c>
      <c r="D389" s="1">
        <v>430</v>
      </c>
      <c r="E389" s="23">
        <f t="shared" ca="1" si="21"/>
        <v>404.19384293279251</v>
      </c>
      <c r="F389" s="23">
        <f t="shared" ca="1" si="22"/>
        <v>25.806157067207494</v>
      </c>
      <c r="G389" s="23">
        <f t="shared" ca="1" si="23"/>
        <v>39.275064267352178</v>
      </c>
    </row>
    <row r="390" spans="3:7" x14ac:dyDescent="0.35">
      <c r="C390" s="1">
        <f t="shared" ca="1" si="20"/>
        <v>161</v>
      </c>
      <c r="D390" s="1">
        <v>436</v>
      </c>
      <c r="E390" s="23">
        <f t="shared" ca="1" si="21"/>
        <v>401.26777097165467</v>
      </c>
      <c r="F390" s="23">
        <f t="shared" ca="1" si="22"/>
        <v>34.73222902834533</v>
      </c>
      <c r="G390" s="23">
        <f t="shared" ca="1" si="23"/>
        <v>13.275064267352178</v>
      </c>
    </row>
    <row r="391" spans="3:7" x14ac:dyDescent="0.35">
      <c r="C391" s="1">
        <f t="shared" ref="C391:C394" ca="1" si="24">RANDBETWEEN($B$2,$B$3)</f>
        <v>146</v>
      </c>
      <c r="D391" s="1">
        <v>449</v>
      </c>
      <c r="E391" s="23">
        <f t="shared" ref="E391:E394" ca="1" si="25">$J$8+$J$7*C391</f>
        <v>399.57965253253673</v>
      </c>
      <c r="F391" s="23">
        <f t="shared" ref="F391:F394" ca="1" si="26">D391-E391</f>
        <v>49.420347467463273</v>
      </c>
      <c r="G391" s="23">
        <f t="shared" ref="G391:G394" ca="1" si="27">C391-AVERAGE($C$6:$C$394)</f>
        <v>-1.7249357326478219</v>
      </c>
    </row>
    <row r="392" spans="3:7" x14ac:dyDescent="0.35">
      <c r="C392" s="1">
        <f t="shared" ca="1" si="24"/>
        <v>139</v>
      </c>
      <c r="D392" s="1">
        <v>424</v>
      </c>
      <c r="E392" s="23">
        <f t="shared" ca="1" si="25"/>
        <v>398.791863927615</v>
      </c>
      <c r="F392" s="23">
        <f t="shared" ca="1" si="26"/>
        <v>25.208136072385003</v>
      </c>
      <c r="G392" s="23">
        <f t="shared" ca="1" si="27"/>
        <v>-8.7249357326478219</v>
      </c>
    </row>
    <row r="393" spans="3:7" x14ac:dyDescent="0.35">
      <c r="C393" s="1">
        <f t="shared" ca="1" si="24"/>
        <v>114</v>
      </c>
      <c r="D393" s="1">
        <v>477</v>
      </c>
      <c r="E393" s="23">
        <f t="shared" ca="1" si="25"/>
        <v>395.9783331957517</v>
      </c>
      <c r="F393" s="23">
        <f t="shared" ca="1" si="26"/>
        <v>81.021666804248298</v>
      </c>
      <c r="G393" s="23">
        <f t="shared" ca="1" si="27"/>
        <v>-33.724935732647822</v>
      </c>
    </row>
    <row r="394" spans="3:7" x14ac:dyDescent="0.35">
      <c r="C394" s="1">
        <f t="shared" ca="1" si="24"/>
        <v>139</v>
      </c>
      <c r="D394" s="1">
        <v>430</v>
      </c>
      <c r="E394" s="23">
        <f t="shared" ca="1" si="25"/>
        <v>398.791863927615</v>
      </c>
      <c r="F394" s="23">
        <f t="shared" ca="1" si="26"/>
        <v>31.208136072385003</v>
      </c>
      <c r="G394" s="23">
        <f t="shared" ca="1" si="27"/>
        <v>-8.7249357326478219</v>
      </c>
    </row>
    <row r="396" spans="3:7" x14ac:dyDescent="0.35">
      <c r="F396" s="23"/>
    </row>
  </sheetData>
  <conditionalFormatting sqref="I7:I8">
    <cfRule type="duplicateValues" dxfId="0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4"/>
  <sheetViews>
    <sheetView topLeftCell="A19" zoomScaleNormal="100" workbookViewId="0">
      <selection activeCell="J6" sqref="J6:J7"/>
    </sheetView>
  </sheetViews>
  <sheetFormatPr defaultRowHeight="14.5" x14ac:dyDescent="0.35"/>
  <cols>
    <col min="1" max="1" width="3.453125" customWidth="1"/>
    <col min="2" max="3" width="8.7265625" style="1"/>
    <col min="4" max="4" width="11.453125" style="1" bestFit="1" customWidth="1"/>
    <col min="5" max="5" width="11.81640625" style="19" bestFit="1" customWidth="1"/>
    <col min="6" max="7" width="8.7265625" style="1"/>
    <col min="8" max="8" width="15.36328125" style="1" bestFit="1" customWidth="1"/>
    <col min="11" max="11" width="14.36328125" bestFit="1" customWidth="1"/>
    <col min="12" max="12" width="16.36328125" customWidth="1"/>
  </cols>
  <sheetData>
    <row r="1" spans="2:12" x14ac:dyDescent="0.35">
      <c r="B1" t="s">
        <v>79</v>
      </c>
      <c r="C1" s="19">
        <f ca="1">_xlfn.VAR.S(B6:B333394)</f>
        <v>886.82142951792662</v>
      </c>
    </row>
    <row r="2" spans="2:12" x14ac:dyDescent="0.35">
      <c r="B2" s="1" t="s">
        <v>54</v>
      </c>
      <c r="C2" s="1">
        <v>100</v>
      </c>
    </row>
    <row r="3" spans="2:12" x14ac:dyDescent="0.35">
      <c r="B3" s="1" t="s">
        <v>52</v>
      </c>
      <c r="C3" s="1">
        <v>200</v>
      </c>
    </row>
    <row r="4" spans="2:12" x14ac:dyDescent="0.35">
      <c r="E4" s="31"/>
    </row>
    <row r="5" spans="2:12" x14ac:dyDescent="0.35">
      <c r="B5" s="5" t="s">
        <v>1</v>
      </c>
      <c r="C5" s="5" t="s">
        <v>0</v>
      </c>
      <c r="D5" s="5" t="s">
        <v>78</v>
      </c>
      <c r="E5" s="32" t="s">
        <v>76</v>
      </c>
      <c r="F5" s="32" t="s">
        <v>77</v>
      </c>
      <c r="G5" s="31"/>
      <c r="H5" s="31"/>
    </row>
    <row r="6" spans="2:12" x14ac:dyDescent="0.35">
      <c r="B6" s="1">
        <f ca="1">RANDBETWEEN($C$2,$C$3)</f>
        <v>104</v>
      </c>
      <c r="C6" s="1">
        <v>315</v>
      </c>
      <c r="D6" s="19">
        <f ca="1">B6-AVERAGE($B$6:$B$444394)</f>
        <v>-45.789203084832906</v>
      </c>
      <c r="E6" s="19">
        <f ca="1">$K$7+$K$6*B6</f>
        <v>407.04238696570565</v>
      </c>
      <c r="F6" s="19">
        <f ca="1">C6-E6</f>
        <v>-92.042386965705646</v>
      </c>
      <c r="G6" s="19"/>
      <c r="H6" s="19"/>
      <c r="J6" t="s">
        <v>74</v>
      </c>
      <c r="K6" s="33">
        <f ca="1">SLOPE(C6:C394,B6:B394)</f>
        <v>-0.1587406540343316</v>
      </c>
    </row>
    <row r="7" spans="2:12" x14ac:dyDescent="0.35">
      <c r="B7" s="1">
        <f t="shared" ref="B7:B70" ca="1" si="0">RANDBETWEEN($C$2,$C$3)</f>
        <v>140</v>
      </c>
      <c r="C7" s="1">
        <v>428</v>
      </c>
      <c r="D7" s="19">
        <f t="shared" ref="D7:D70" ca="1" si="1">B7-AVERAGE($B$6:$B$444394)</f>
        <v>-9.7892030848329057</v>
      </c>
      <c r="E7" s="19">
        <f t="shared" ref="E7:E70" ca="1" si="2">$K$7+$K$6*B7</f>
        <v>401.32772342046974</v>
      </c>
      <c r="F7" s="19">
        <f t="shared" ref="F7:F70" ca="1" si="3">C7-E7</f>
        <v>26.672276579530262</v>
      </c>
      <c r="G7" s="19"/>
      <c r="H7" s="19"/>
      <c r="J7" t="s">
        <v>75</v>
      </c>
      <c r="K7" s="33">
        <f ca="1">INTERCEPT(C6:C394,B6:B394)</f>
        <v>423.55141498527615</v>
      </c>
    </row>
    <row r="8" spans="2:12" x14ac:dyDescent="0.35">
      <c r="B8" s="1">
        <f t="shared" ca="1" si="0"/>
        <v>109</v>
      </c>
      <c r="C8" s="1">
        <v>372</v>
      </c>
      <c r="D8" s="19">
        <f t="shared" ca="1" si="1"/>
        <v>-40.789203084832906</v>
      </c>
      <c r="E8" s="19">
        <f t="shared" ca="1" si="2"/>
        <v>406.248683695534</v>
      </c>
      <c r="F8" s="19">
        <f t="shared" ca="1" si="3"/>
        <v>-34.248683695533998</v>
      </c>
      <c r="G8" s="19"/>
      <c r="H8" s="19"/>
    </row>
    <row r="9" spans="2:12" x14ac:dyDescent="0.35">
      <c r="B9" s="1">
        <f t="shared" ca="1" si="0"/>
        <v>191</v>
      </c>
      <c r="C9" s="1">
        <v>421</v>
      </c>
      <c r="D9" s="19">
        <f t="shared" ca="1" si="1"/>
        <v>41.210796915167094</v>
      </c>
      <c r="E9" s="19">
        <f t="shared" ca="1" si="2"/>
        <v>393.23195006471883</v>
      </c>
      <c r="F9" s="19">
        <f t="shared" ca="1" si="3"/>
        <v>27.768049935281169</v>
      </c>
      <c r="G9" s="19"/>
      <c r="H9" s="19"/>
      <c r="L9" s="34">
        <f ca="1">SUMSQ(F6:F394)/(COUNTA(F6:F444409)-2)</f>
        <v>7390.3503635500419</v>
      </c>
    </row>
    <row r="10" spans="2:12" x14ac:dyDescent="0.35">
      <c r="B10" s="1">
        <f t="shared" ca="1" si="0"/>
        <v>109</v>
      </c>
      <c r="C10" s="1">
        <v>509</v>
      </c>
      <c r="D10" s="19">
        <f t="shared" ca="1" si="1"/>
        <v>-40.789203084832906</v>
      </c>
      <c r="E10" s="19">
        <f t="shared" ca="1" si="2"/>
        <v>406.248683695534</v>
      </c>
      <c r="F10" s="19">
        <f t="shared" ca="1" si="3"/>
        <v>102.751316304466</v>
      </c>
      <c r="G10" s="19"/>
      <c r="H10" s="19"/>
    </row>
    <row r="11" spans="2:12" x14ac:dyDescent="0.35">
      <c r="B11" s="1">
        <f t="shared" ca="1" si="0"/>
        <v>139</v>
      </c>
      <c r="C11" s="1">
        <v>280</v>
      </c>
      <c r="D11" s="19">
        <f t="shared" ca="1" si="1"/>
        <v>-10.789203084832906</v>
      </c>
      <c r="E11" s="19">
        <f t="shared" ca="1" si="2"/>
        <v>401.48646407450406</v>
      </c>
      <c r="F11" s="19">
        <f t="shared" ca="1" si="3"/>
        <v>-121.48646407450406</v>
      </c>
      <c r="G11" s="19"/>
      <c r="H11" s="19"/>
    </row>
    <row r="12" spans="2:12" x14ac:dyDescent="0.35">
      <c r="B12" s="1">
        <f t="shared" ca="1" si="0"/>
        <v>155</v>
      </c>
      <c r="C12" s="1">
        <v>528</v>
      </c>
      <c r="D12" s="19">
        <f t="shared" ca="1" si="1"/>
        <v>5.2107969151670943</v>
      </c>
      <c r="E12" s="19">
        <f t="shared" ca="1" si="2"/>
        <v>398.94661360995474</v>
      </c>
      <c r="F12" s="19">
        <f t="shared" ca="1" si="3"/>
        <v>129.05338639004526</v>
      </c>
      <c r="G12" s="19"/>
      <c r="H12" s="19"/>
      <c r="K12" s="23">
        <f ca="1">SUMSQ(D6:D333002)</f>
        <v>344086.714652956</v>
      </c>
    </row>
    <row r="13" spans="2:12" x14ac:dyDescent="0.35">
      <c r="B13" s="1">
        <f t="shared" ca="1" si="0"/>
        <v>129</v>
      </c>
      <c r="C13" s="1">
        <v>258</v>
      </c>
      <c r="D13" s="19">
        <f t="shared" ca="1" si="1"/>
        <v>-20.789203084832906</v>
      </c>
      <c r="E13" s="19">
        <f t="shared" ca="1" si="2"/>
        <v>403.07387061484735</v>
      </c>
      <c r="F13" s="19">
        <f t="shared" ca="1" si="3"/>
        <v>-145.07387061484735</v>
      </c>
      <c r="G13" s="19"/>
      <c r="H13" s="19"/>
    </row>
    <row r="14" spans="2:12" x14ac:dyDescent="0.35">
      <c r="B14" s="1">
        <f t="shared" ca="1" si="0"/>
        <v>129</v>
      </c>
      <c r="C14" s="1">
        <v>418</v>
      </c>
      <c r="D14" s="19">
        <f t="shared" ca="1" si="1"/>
        <v>-20.789203084832906</v>
      </c>
      <c r="E14" s="19">
        <f t="shared" ca="1" si="2"/>
        <v>403.07387061484735</v>
      </c>
      <c r="F14" s="19">
        <f t="shared" ca="1" si="3"/>
        <v>14.926129385152649</v>
      </c>
      <c r="G14" s="19"/>
      <c r="H14" s="19"/>
    </row>
    <row r="15" spans="2:12" x14ac:dyDescent="0.35">
      <c r="B15" s="1">
        <f t="shared" ca="1" si="0"/>
        <v>132</v>
      </c>
      <c r="C15" s="1">
        <v>388</v>
      </c>
      <c r="D15" s="19">
        <f t="shared" ca="1" si="1"/>
        <v>-17.789203084832906</v>
      </c>
      <c r="E15" s="19">
        <f t="shared" ca="1" si="2"/>
        <v>402.5976486527444</v>
      </c>
      <c r="F15" s="19">
        <f t="shared" ca="1" si="3"/>
        <v>-14.597648652744397</v>
      </c>
      <c r="G15" s="19"/>
      <c r="H15" s="19"/>
      <c r="L15" s="35">
        <f ca="1">L9/K12</f>
        <v>2.1478162477164831E-2</v>
      </c>
    </row>
    <row r="16" spans="2:12" x14ac:dyDescent="0.35">
      <c r="B16" s="1">
        <f t="shared" ca="1" si="0"/>
        <v>172</v>
      </c>
      <c r="C16" s="1">
        <v>405</v>
      </c>
      <c r="D16" s="19">
        <f t="shared" ca="1" si="1"/>
        <v>22.210796915167094</v>
      </c>
      <c r="E16" s="19">
        <f t="shared" ca="1" si="2"/>
        <v>396.2480224913711</v>
      </c>
      <c r="F16" s="19">
        <f t="shared" ca="1" si="3"/>
        <v>8.7519775086288973</v>
      </c>
      <c r="G16" s="19"/>
      <c r="H16" s="19"/>
    </row>
    <row r="17" spans="2:8" x14ac:dyDescent="0.35">
      <c r="B17" s="1">
        <f t="shared" ca="1" si="0"/>
        <v>160</v>
      </c>
      <c r="C17" s="1">
        <v>493</v>
      </c>
      <c r="D17" s="19">
        <f t="shared" ca="1" si="1"/>
        <v>10.210796915167094</v>
      </c>
      <c r="E17" s="19">
        <f t="shared" ca="1" si="2"/>
        <v>398.15291033978309</v>
      </c>
      <c r="F17" s="19">
        <f t="shared" ca="1" si="3"/>
        <v>94.847089660216909</v>
      </c>
      <c r="G17" s="19"/>
      <c r="H17" s="19"/>
    </row>
    <row r="18" spans="2:8" x14ac:dyDescent="0.35">
      <c r="B18" s="1">
        <f t="shared" ca="1" si="0"/>
        <v>147</v>
      </c>
      <c r="C18" s="1">
        <v>410</v>
      </c>
      <c r="D18" s="19">
        <f t="shared" ca="1" si="1"/>
        <v>-2.7892030848329057</v>
      </c>
      <c r="E18" s="19">
        <f t="shared" ca="1" si="2"/>
        <v>400.2165388422294</v>
      </c>
      <c r="F18" s="19">
        <f t="shared" ca="1" si="3"/>
        <v>9.7834611577706028</v>
      </c>
      <c r="G18" s="19"/>
      <c r="H18" s="19"/>
    </row>
    <row r="19" spans="2:8" x14ac:dyDescent="0.35">
      <c r="B19" s="1">
        <f t="shared" ca="1" si="0"/>
        <v>200</v>
      </c>
      <c r="C19" s="1">
        <v>501</v>
      </c>
      <c r="D19" s="19">
        <f t="shared" ca="1" si="1"/>
        <v>50.210796915167094</v>
      </c>
      <c r="E19" s="19">
        <f t="shared" ca="1" si="2"/>
        <v>391.80328417840985</v>
      </c>
      <c r="F19" s="19">
        <f t="shared" ca="1" si="3"/>
        <v>109.19671582159015</v>
      </c>
      <c r="G19" s="19"/>
      <c r="H19" s="19"/>
    </row>
    <row r="20" spans="2:8" x14ac:dyDescent="0.35">
      <c r="B20" s="1">
        <f t="shared" ca="1" si="0"/>
        <v>194</v>
      </c>
      <c r="C20" s="1">
        <v>490</v>
      </c>
      <c r="D20" s="19">
        <f t="shared" ca="1" si="1"/>
        <v>44.210796915167094</v>
      </c>
      <c r="E20" s="19">
        <f t="shared" ca="1" si="2"/>
        <v>392.75572810261582</v>
      </c>
      <c r="F20" s="19">
        <f t="shared" ca="1" si="3"/>
        <v>97.244271897384181</v>
      </c>
      <c r="G20" s="19"/>
      <c r="H20" s="19"/>
    </row>
    <row r="21" spans="2:8" x14ac:dyDescent="0.35">
      <c r="B21" s="1">
        <f t="shared" ca="1" si="0"/>
        <v>164</v>
      </c>
      <c r="C21" s="1">
        <v>535</v>
      </c>
      <c r="D21" s="19">
        <f t="shared" ca="1" si="1"/>
        <v>14.210796915167094</v>
      </c>
      <c r="E21" s="19">
        <f t="shared" ca="1" si="2"/>
        <v>397.51794772364576</v>
      </c>
      <c r="F21" s="19">
        <f t="shared" ca="1" si="3"/>
        <v>137.48205227635424</v>
      </c>
      <c r="G21" s="19"/>
      <c r="H21" s="19"/>
    </row>
    <row r="22" spans="2:8" x14ac:dyDescent="0.35">
      <c r="B22" s="1">
        <f t="shared" ca="1" si="0"/>
        <v>149</v>
      </c>
      <c r="C22" s="1">
        <v>260</v>
      </c>
      <c r="D22" s="19">
        <f t="shared" ca="1" si="1"/>
        <v>-0.78920308483290569</v>
      </c>
      <c r="E22" s="19">
        <f t="shared" ca="1" si="2"/>
        <v>399.89905753416076</v>
      </c>
      <c r="F22" s="19">
        <f t="shared" ca="1" si="3"/>
        <v>-139.89905753416076</v>
      </c>
      <c r="G22" s="19"/>
      <c r="H22" s="19"/>
    </row>
    <row r="23" spans="2:8" x14ac:dyDescent="0.35">
      <c r="B23" s="1">
        <f t="shared" ca="1" si="0"/>
        <v>119</v>
      </c>
      <c r="C23" s="1">
        <v>393</v>
      </c>
      <c r="D23" s="19">
        <f t="shared" ca="1" si="1"/>
        <v>-30.789203084832906</v>
      </c>
      <c r="E23" s="19">
        <f t="shared" ca="1" si="2"/>
        <v>404.6612771551907</v>
      </c>
      <c r="F23" s="19">
        <f t="shared" ca="1" si="3"/>
        <v>-11.661277155190703</v>
      </c>
      <c r="G23" s="19"/>
      <c r="H23" s="19"/>
    </row>
    <row r="24" spans="2:8" x14ac:dyDescent="0.35">
      <c r="B24" s="1">
        <f t="shared" ca="1" si="0"/>
        <v>180</v>
      </c>
      <c r="C24" s="1">
        <v>331</v>
      </c>
      <c r="D24" s="19">
        <f t="shared" ca="1" si="1"/>
        <v>30.210796915167094</v>
      </c>
      <c r="E24" s="19">
        <f t="shared" ca="1" si="2"/>
        <v>394.97809725909644</v>
      </c>
      <c r="F24" s="19">
        <f t="shared" ca="1" si="3"/>
        <v>-63.978097259096444</v>
      </c>
      <c r="G24" s="19"/>
      <c r="H24" s="19"/>
    </row>
    <row r="25" spans="2:8" x14ac:dyDescent="0.35">
      <c r="B25" s="1">
        <f t="shared" ca="1" si="0"/>
        <v>198</v>
      </c>
      <c r="C25" s="1">
        <v>502</v>
      </c>
      <c r="D25" s="19">
        <f t="shared" ca="1" si="1"/>
        <v>48.210796915167094</v>
      </c>
      <c r="E25" s="19">
        <f t="shared" ca="1" si="2"/>
        <v>392.12076548647849</v>
      </c>
      <c r="F25" s="19">
        <f t="shared" ca="1" si="3"/>
        <v>109.87923451352151</v>
      </c>
      <c r="G25" s="19"/>
      <c r="H25" s="19"/>
    </row>
    <row r="26" spans="2:8" x14ac:dyDescent="0.35">
      <c r="B26" s="1">
        <f t="shared" ca="1" si="0"/>
        <v>166</v>
      </c>
      <c r="C26" s="1">
        <v>329</v>
      </c>
      <c r="D26" s="19">
        <f t="shared" ca="1" si="1"/>
        <v>16.210796915167094</v>
      </c>
      <c r="E26" s="19">
        <f t="shared" ca="1" si="2"/>
        <v>397.20046641557713</v>
      </c>
      <c r="F26" s="19">
        <f t="shared" ca="1" si="3"/>
        <v>-68.200466415577125</v>
      </c>
      <c r="G26" s="19"/>
      <c r="H26" s="19"/>
    </row>
    <row r="27" spans="2:8" x14ac:dyDescent="0.35">
      <c r="B27" s="1">
        <f t="shared" ca="1" si="0"/>
        <v>168</v>
      </c>
      <c r="C27" s="1">
        <v>538</v>
      </c>
      <c r="D27" s="19">
        <f t="shared" ca="1" si="1"/>
        <v>18.210796915167094</v>
      </c>
      <c r="E27" s="19">
        <f t="shared" ca="1" si="2"/>
        <v>396.88298510750843</v>
      </c>
      <c r="F27" s="19">
        <f t="shared" ca="1" si="3"/>
        <v>141.11701489249157</v>
      </c>
      <c r="G27" s="19"/>
      <c r="H27" s="19"/>
    </row>
    <row r="28" spans="2:8" x14ac:dyDescent="0.35">
      <c r="B28" s="1">
        <f t="shared" ca="1" si="0"/>
        <v>107</v>
      </c>
      <c r="C28" s="1">
        <v>354</v>
      </c>
      <c r="D28" s="19">
        <f t="shared" ca="1" si="1"/>
        <v>-42.789203084832906</v>
      </c>
      <c r="E28" s="19">
        <f t="shared" ca="1" si="2"/>
        <v>406.56616500360269</v>
      </c>
      <c r="F28" s="19">
        <f t="shared" ca="1" si="3"/>
        <v>-52.566165003602691</v>
      </c>
      <c r="G28" s="19"/>
      <c r="H28" s="36"/>
    </row>
    <row r="29" spans="2:8" x14ac:dyDescent="0.35">
      <c r="B29" s="1">
        <f t="shared" ca="1" si="0"/>
        <v>140</v>
      </c>
      <c r="C29" s="1">
        <v>535</v>
      </c>
      <c r="D29" s="19">
        <f t="shared" ca="1" si="1"/>
        <v>-9.7892030848329057</v>
      </c>
      <c r="E29" s="19">
        <f t="shared" ca="1" si="2"/>
        <v>401.32772342046974</v>
      </c>
      <c r="F29" s="19">
        <f t="shared" ca="1" si="3"/>
        <v>133.67227657953026</v>
      </c>
      <c r="G29" s="19"/>
      <c r="H29" s="19"/>
    </row>
    <row r="30" spans="2:8" x14ac:dyDescent="0.35">
      <c r="B30" s="1">
        <f t="shared" ca="1" si="0"/>
        <v>160</v>
      </c>
      <c r="C30" s="1">
        <v>342</v>
      </c>
      <c r="D30" s="19">
        <f t="shared" ca="1" si="1"/>
        <v>10.210796915167094</v>
      </c>
      <c r="E30" s="19">
        <f t="shared" ca="1" si="2"/>
        <v>398.15291033978309</v>
      </c>
      <c r="F30" s="19">
        <f t="shared" ca="1" si="3"/>
        <v>-56.152910339783091</v>
      </c>
      <c r="G30" s="19"/>
      <c r="H30" s="19"/>
    </row>
    <row r="31" spans="2:8" x14ac:dyDescent="0.35">
      <c r="B31" s="1">
        <f t="shared" ca="1" si="0"/>
        <v>128</v>
      </c>
      <c r="C31" s="1">
        <v>384</v>
      </c>
      <c r="D31" s="19">
        <f t="shared" ca="1" si="1"/>
        <v>-21.789203084832906</v>
      </c>
      <c r="E31" s="19">
        <f t="shared" ca="1" si="2"/>
        <v>403.23261126888173</v>
      </c>
      <c r="F31" s="19">
        <f t="shared" ca="1" si="3"/>
        <v>-19.232611268881726</v>
      </c>
      <c r="G31" s="19"/>
      <c r="H31" s="19"/>
    </row>
    <row r="32" spans="2:8" x14ac:dyDescent="0.35">
      <c r="B32" s="1">
        <f t="shared" ca="1" si="0"/>
        <v>168</v>
      </c>
      <c r="C32" s="1">
        <v>490</v>
      </c>
      <c r="D32" s="19">
        <f t="shared" ca="1" si="1"/>
        <v>18.210796915167094</v>
      </c>
      <c r="E32" s="19">
        <f t="shared" ca="1" si="2"/>
        <v>396.88298510750843</v>
      </c>
      <c r="F32" s="19">
        <f t="shared" ca="1" si="3"/>
        <v>93.117014892491568</v>
      </c>
      <c r="G32" s="19"/>
      <c r="H32" s="19"/>
    </row>
    <row r="33" spans="2:8" x14ac:dyDescent="0.35">
      <c r="B33" s="1">
        <f t="shared" ca="1" si="0"/>
        <v>144</v>
      </c>
      <c r="C33" s="1">
        <v>477</v>
      </c>
      <c r="D33" s="19">
        <f t="shared" ca="1" si="1"/>
        <v>-5.7892030848329057</v>
      </c>
      <c r="E33" s="19">
        <f t="shared" ca="1" si="2"/>
        <v>400.69276080433241</v>
      </c>
      <c r="F33" s="19">
        <f t="shared" ca="1" si="3"/>
        <v>76.307239195667592</v>
      </c>
      <c r="G33" s="19"/>
      <c r="H33" s="19"/>
    </row>
    <row r="34" spans="2:8" x14ac:dyDescent="0.35">
      <c r="B34" s="1">
        <f t="shared" ca="1" si="0"/>
        <v>197</v>
      </c>
      <c r="C34" s="1">
        <v>267</v>
      </c>
      <c r="D34" s="19">
        <f t="shared" ca="1" si="1"/>
        <v>47.210796915167094</v>
      </c>
      <c r="E34" s="19">
        <f t="shared" ca="1" si="2"/>
        <v>392.27950614051281</v>
      </c>
      <c r="F34" s="19">
        <f t="shared" ca="1" si="3"/>
        <v>-125.27950614051281</v>
      </c>
      <c r="G34" s="19"/>
      <c r="H34" s="19"/>
    </row>
    <row r="35" spans="2:8" x14ac:dyDescent="0.35">
      <c r="B35" s="1">
        <f t="shared" ca="1" si="0"/>
        <v>181</v>
      </c>
      <c r="C35" s="1">
        <v>481</v>
      </c>
      <c r="D35" s="19">
        <f t="shared" ca="1" si="1"/>
        <v>31.210796915167094</v>
      </c>
      <c r="E35" s="19">
        <f t="shared" ca="1" si="2"/>
        <v>394.81935660506213</v>
      </c>
      <c r="F35" s="19">
        <f t="shared" ca="1" si="3"/>
        <v>86.180643394937874</v>
      </c>
      <c r="G35" s="19"/>
      <c r="H35" s="19"/>
    </row>
    <row r="36" spans="2:8" x14ac:dyDescent="0.35">
      <c r="B36" s="1">
        <f t="shared" ca="1" si="0"/>
        <v>186</v>
      </c>
      <c r="C36" s="1">
        <v>393</v>
      </c>
      <c r="D36" s="19">
        <f t="shared" ca="1" si="1"/>
        <v>36.210796915167094</v>
      </c>
      <c r="E36" s="19">
        <f t="shared" ca="1" si="2"/>
        <v>394.02565333489048</v>
      </c>
      <c r="F36" s="19">
        <f t="shared" ca="1" si="3"/>
        <v>-1.0256533348904782</v>
      </c>
      <c r="G36" s="19"/>
      <c r="H36" s="19"/>
    </row>
    <row r="37" spans="2:8" x14ac:dyDescent="0.35">
      <c r="B37" s="1">
        <f t="shared" ca="1" si="0"/>
        <v>185</v>
      </c>
      <c r="C37" s="1">
        <v>462</v>
      </c>
      <c r="D37" s="19">
        <f t="shared" ca="1" si="1"/>
        <v>35.210796915167094</v>
      </c>
      <c r="E37" s="19">
        <f t="shared" ca="1" si="2"/>
        <v>394.1843939889248</v>
      </c>
      <c r="F37" s="19">
        <f t="shared" ca="1" si="3"/>
        <v>67.815606011075204</v>
      </c>
      <c r="G37" s="19"/>
      <c r="H37" s="19"/>
    </row>
    <row r="38" spans="2:8" x14ac:dyDescent="0.35">
      <c r="B38" s="1">
        <f t="shared" ca="1" si="0"/>
        <v>135</v>
      </c>
      <c r="C38" s="1">
        <v>418</v>
      </c>
      <c r="D38" s="19">
        <f t="shared" ca="1" si="1"/>
        <v>-14.789203084832906</v>
      </c>
      <c r="E38" s="19">
        <f t="shared" ca="1" si="2"/>
        <v>402.12142669064139</v>
      </c>
      <c r="F38" s="19">
        <f t="shared" ca="1" si="3"/>
        <v>15.878573309358615</v>
      </c>
      <c r="G38" s="19"/>
      <c r="H38" s="19"/>
    </row>
    <row r="39" spans="2:8" x14ac:dyDescent="0.35">
      <c r="B39" s="1">
        <f t="shared" ca="1" si="0"/>
        <v>181</v>
      </c>
      <c r="C39" s="1">
        <v>379</v>
      </c>
      <c r="D39" s="19">
        <f t="shared" ca="1" si="1"/>
        <v>31.210796915167094</v>
      </c>
      <c r="E39" s="19">
        <f t="shared" ca="1" si="2"/>
        <v>394.81935660506213</v>
      </c>
      <c r="F39" s="19">
        <f t="shared" ca="1" si="3"/>
        <v>-15.819356605062126</v>
      </c>
      <c r="G39" s="19"/>
      <c r="H39" s="19"/>
    </row>
    <row r="40" spans="2:8" x14ac:dyDescent="0.35">
      <c r="B40" s="1">
        <f t="shared" ca="1" si="0"/>
        <v>152</v>
      </c>
      <c r="C40" s="1">
        <v>298</v>
      </c>
      <c r="D40" s="19">
        <f t="shared" ca="1" si="1"/>
        <v>2.2107969151670943</v>
      </c>
      <c r="E40" s="19">
        <f t="shared" ca="1" si="2"/>
        <v>399.42283557205775</v>
      </c>
      <c r="F40" s="19">
        <f t="shared" ca="1" si="3"/>
        <v>-101.42283557205775</v>
      </c>
      <c r="G40" s="19"/>
      <c r="H40" s="19"/>
    </row>
    <row r="41" spans="2:8" x14ac:dyDescent="0.35">
      <c r="B41" s="1">
        <f t="shared" ca="1" si="0"/>
        <v>120</v>
      </c>
      <c r="C41" s="1">
        <v>415</v>
      </c>
      <c r="D41" s="19">
        <f t="shared" ca="1" si="1"/>
        <v>-29.789203084832906</v>
      </c>
      <c r="E41" s="19">
        <f t="shared" ca="1" si="2"/>
        <v>404.50253650115638</v>
      </c>
      <c r="F41" s="19">
        <f t="shared" ca="1" si="3"/>
        <v>10.497463498843615</v>
      </c>
      <c r="G41" s="19"/>
      <c r="H41" s="19"/>
    </row>
    <row r="42" spans="2:8" x14ac:dyDescent="0.35">
      <c r="B42" s="1">
        <f t="shared" ca="1" si="0"/>
        <v>114</v>
      </c>
      <c r="C42" s="1">
        <v>515</v>
      </c>
      <c r="D42" s="19">
        <f t="shared" ca="1" si="1"/>
        <v>-35.789203084832906</v>
      </c>
      <c r="E42" s="19">
        <f t="shared" ca="1" si="2"/>
        <v>405.45498042536235</v>
      </c>
      <c r="F42" s="19">
        <f t="shared" ca="1" si="3"/>
        <v>109.54501957463765</v>
      </c>
      <c r="G42" s="19"/>
      <c r="H42" s="19"/>
    </row>
    <row r="43" spans="2:8" x14ac:dyDescent="0.35">
      <c r="B43" s="1">
        <f t="shared" ca="1" si="0"/>
        <v>109</v>
      </c>
      <c r="C43" s="1">
        <v>453</v>
      </c>
      <c r="D43" s="19">
        <f t="shared" ca="1" si="1"/>
        <v>-40.789203084832906</v>
      </c>
      <c r="E43" s="19">
        <f t="shared" ca="1" si="2"/>
        <v>406.248683695534</v>
      </c>
      <c r="F43" s="19">
        <f t="shared" ca="1" si="3"/>
        <v>46.751316304466002</v>
      </c>
      <c r="G43" s="19"/>
      <c r="H43" s="19"/>
    </row>
    <row r="44" spans="2:8" x14ac:dyDescent="0.35">
      <c r="B44" s="1">
        <f t="shared" ca="1" si="0"/>
        <v>193</v>
      </c>
      <c r="C44" s="1">
        <v>443</v>
      </c>
      <c r="D44" s="19">
        <f t="shared" ca="1" si="1"/>
        <v>43.210796915167094</v>
      </c>
      <c r="E44" s="19">
        <f t="shared" ca="1" si="2"/>
        <v>392.91446875665014</v>
      </c>
      <c r="F44" s="19">
        <f t="shared" ca="1" si="3"/>
        <v>50.085531243349863</v>
      </c>
      <c r="G44" s="19"/>
      <c r="H44" s="19"/>
    </row>
    <row r="45" spans="2:8" x14ac:dyDescent="0.35">
      <c r="B45" s="1">
        <f t="shared" ca="1" si="0"/>
        <v>158</v>
      </c>
      <c r="C45" s="1">
        <v>292</v>
      </c>
      <c r="D45" s="19">
        <f t="shared" ca="1" si="1"/>
        <v>8.2107969151670943</v>
      </c>
      <c r="E45" s="19">
        <f t="shared" ca="1" si="2"/>
        <v>398.47039164785178</v>
      </c>
      <c r="F45" s="19">
        <f t="shared" ca="1" si="3"/>
        <v>-106.47039164785178</v>
      </c>
      <c r="G45" s="19"/>
      <c r="H45" s="19"/>
    </row>
    <row r="46" spans="2:8" x14ac:dyDescent="0.35">
      <c r="B46" s="1">
        <f t="shared" ca="1" si="0"/>
        <v>125</v>
      </c>
      <c r="C46" s="1">
        <v>386</v>
      </c>
      <c r="D46" s="19">
        <f t="shared" ca="1" si="1"/>
        <v>-24.789203084832906</v>
      </c>
      <c r="E46" s="19">
        <f t="shared" ca="1" si="2"/>
        <v>403.70883323098468</v>
      </c>
      <c r="F46" s="19">
        <f t="shared" ca="1" si="3"/>
        <v>-17.708833230984681</v>
      </c>
      <c r="G46" s="19"/>
      <c r="H46" s="19"/>
    </row>
    <row r="47" spans="2:8" x14ac:dyDescent="0.35">
      <c r="B47" s="1">
        <f t="shared" ca="1" si="0"/>
        <v>112</v>
      </c>
      <c r="C47" s="1">
        <v>522</v>
      </c>
      <c r="D47" s="19">
        <f t="shared" ca="1" si="1"/>
        <v>-37.789203084832906</v>
      </c>
      <c r="E47" s="19">
        <f t="shared" ca="1" si="2"/>
        <v>405.77246173343099</v>
      </c>
      <c r="F47" s="19">
        <f t="shared" ca="1" si="3"/>
        <v>116.22753826656901</v>
      </c>
      <c r="G47" s="19"/>
      <c r="H47" s="19"/>
    </row>
    <row r="48" spans="2:8" x14ac:dyDescent="0.35">
      <c r="B48" s="1">
        <f t="shared" ca="1" si="0"/>
        <v>138</v>
      </c>
      <c r="C48" s="1">
        <v>364</v>
      </c>
      <c r="D48" s="19">
        <f t="shared" ca="1" si="1"/>
        <v>-11.789203084832906</v>
      </c>
      <c r="E48" s="19">
        <f t="shared" ca="1" si="2"/>
        <v>401.64520472853837</v>
      </c>
      <c r="F48" s="19">
        <f t="shared" ca="1" si="3"/>
        <v>-37.645204728538374</v>
      </c>
      <c r="G48" s="19"/>
      <c r="H48" s="19"/>
    </row>
    <row r="49" spans="2:8" x14ac:dyDescent="0.35">
      <c r="B49" s="1">
        <f t="shared" ca="1" si="0"/>
        <v>135</v>
      </c>
      <c r="C49" s="1">
        <v>259</v>
      </c>
      <c r="D49" s="19">
        <f t="shared" ca="1" si="1"/>
        <v>-14.789203084832906</v>
      </c>
      <c r="E49" s="19">
        <f t="shared" ca="1" si="2"/>
        <v>402.12142669064139</v>
      </c>
      <c r="F49" s="19">
        <f t="shared" ca="1" si="3"/>
        <v>-143.12142669064139</v>
      </c>
      <c r="G49" s="19"/>
      <c r="H49" s="19"/>
    </row>
    <row r="50" spans="2:8" x14ac:dyDescent="0.35">
      <c r="B50" s="1">
        <f t="shared" ca="1" si="0"/>
        <v>155</v>
      </c>
      <c r="C50" s="1">
        <v>529</v>
      </c>
      <c r="D50" s="19">
        <f t="shared" ca="1" si="1"/>
        <v>5.2107969151670943</v>
      </c>
      <c r="E50" s="19">
        <f t="shared" ca="1" si="2"/>
        <v>398.94661360995474</v>
      </c>
      <c r="F50" s="19">
        <f t="shared" ca="1" si="3"/>
        <v>130.05338639004526</v>
      </c>
      <c r="G50" s="19"/>
      <c r="H50" s="19"/>
    </row>
    <row r="51" spans="2:8" x14ac:dyDescent="0.35">
      <c r="B51" s="1">
        <f t="shared" ca="1" si="0"/>
        <v>103</v>
      </c>
      <c r="C51" s="1">
        <v>506</v>
      </c>
      <c r="D51" s="19">
        <f t="shared" ca="1" si="1"/>
        <v>-46.789203084832906</v>
      </c>
      <c r="E51" s="19">
        <f t="shared" ca="1" si="2"/>
        <v>407.20112761974002</v>
      </c>
      <c r="F51" s="19">
        <f t="shared" ca="1" si="3"/>
        <v>98.798872380259979</v>
      </c>
      <c r="G51" s="19"/>
      <c r="H51" s="19"/>
    </row>
    <row r="52" spans="2:8" x14ac:dyDescent="0.35">
      <c r="B52" s="1">
        <f t="shared" ca="1" si="0"/>
        <v>190</v>
      </c>
      <c r="C52" s="1">
        <v>358</v>
      </c>
      <c r="D52" s="19">
        <f t="shared" ca="1" si="1"/>
        <v>40.210796915167094</v>
      </c>
      <c r="E52" s="19">
        <f t="shared" ca="1" si="2"/>
        <v>393.39069071875315</v>
      </c>
      <c r="F52" s="19">
        <f t="shared" ca="1" si="3"/>
        <v>-35.390690718753149</v>
      </c>
      <c r="G52" s="19"/>
      <c r="H52" s="19"/>
    </row>
    <row r="53" spans="2:8" x14ac:dyDescent="0.35">
      <c r="B53" s="1">
        <f t="shared" ca="1" si="0"/>
        <v>199</v>
      </c>
      <c r="C53" s="1">
        <v>507</v>
      </c>
      <c r="D53" s="19">
        <f t="shared" ca="1" si="1"/>
        <v>49.210796915167094</v>
      </c>
      <c r="E53" s="19">
        <f t="shared" ca="1" si="2"/>
        <v>391.96202483244417</v>
      </c>
      <c r="F53" s="19">
        <f t="shared" ca="1" si="3"/>
        <v>115.03797516755583</v>
      </c>
      <c r="G53" s="19"/>
      <c r="H53" s="19"/>
    </row>
    <row r="54" spans="2:8" x14ac:dyDescent="0.35">
      <c r="B54" s="1">
        <f t="shared" ca="1" si="0"/>
        <v>169</v>
      </c>
      <c r="C54" s="1">
        <v>401</v>
      </c>
      <c r="D54" s="19">
        <f t="shared" ca="1" si="1"/>
        <v>19.210796915167094</v>
      </c>
      <c r="E54" s="19">
        <f t="shared" ca="1" si="2"/>
        <v>396.72424445347411</v>
      </c>
      <c r="F54" s="19">
        <f t="shared" ca="1" si="3"/>
        <v>4.2757555465258861</v>
      </c>
      <c r="G54" s="19"/>
      <c r="H54" s="19"/>
    </row>
    <row r="55" spans="2:8" x14ac:dyDescent="0.35">
      <c r="B55" s="1">
        <f t="shared" ca="1" si="0"/>
        <v>102</v>
      </c>
      <c r="C55" s="1">
        <v>262</v>
      </c>
      <c r="D55" s="19">
        <f t="shared" ca="1" si="1"/>
        <v>-47.789203084832906</v>
      </c>
      <c r="E55" s="19">
        <f t="shared" ca="1" si="2"/>
        <v>407.35986827377434</v>
      </c>
      <c r="F55" s="19">
        <f t="shared" ca="1" si="3"/>
        <v>-145.35986827377434</v>
      </c>
      <c r="G55" s="19"/>
      <c r="H55" s="19"/>
    </row>
    <row r="56" spans="2:8" x14ac:dyDescent="0.35">
      <c r="B56" s="1">
        <f t="shared" ca="1" si="0"/>
        <v>183</v>
      </c>
      <c r="C56" s="1">
        <v>260</v>
      </c>
      <c r="D56" s="19">
        <f t="shared" ca="1" si="1"/>
        <v>33.210796915167094</v>
      </c>
      <c r="E56" s="19">
        <f t="shared" ca="1" si="2"/>
        <v>394.50187529699349</v>
      </c>
      <c r="F56" s="19">
        <f t="shared" ca="1" si="3"/>
        <v>-134.50187529699349</v>
      </c>
      <c r="G56" s="19"/>
      <c r="H56" s="19"/>
    </row>
    <row r="57" spans="2:8" x14ac:dyDescent="0.35">
      <c r="B57" s="1">
        <f t="shared" ca="1" si="0"/>
        <v>158</v>
      </c>
      <c r="C57" s="1">
        <v>505</v>
      </c>
      <c r="D57" s="19">
        <f t="shared" ca="1" si="1"/>
        <v>8.2107969151670943</v>
      </c>
      <c r="E57" s="19">
        <f t="shared" ca="1" si="2"/>
        <v>398.47039164785178</v>
      </c>
      <c r="F57" s="19">
        <f t="shared" ca="1" si="3"/>
        <v>106.52960835214822</v>
      </c>
      <c r="G57" s="19"/>
      <c r="H57" s="19"/>
    </row>
    <row r="58" spans="2:8" x14ac:dyDescent="0.35">
      <c r="B58" s="1">
        <f t="shared" ca="1" si="0"/>
        <v>117</v>
      </c>
      <c r="C58" s="1">
        <v>410</v>
      </c>
      <c r="D58" s="19">
        <f t="shared" ca="1" si="1"/>
        <v>-32.789203084832906</v>
      </c>
      <c r="E58" s="19">
        <f t="shared" ca="1" si="2"/>
        <v>404.97875846325934</v>
      </c>
      <c r="F58" s="19">
        <f t="shared" ca="1" si="3"/>
        <v>5.0212415367406606</v>
      </c>
      <c r="G58" s="19"/>
      <c r="H58" s="19"/>
    </row>
    <row r="59" spans="2:8" x14ac:dyDescent="0.35">
      <c r="B59" s="1">
        <f t="shared" ca="1" si="0"/>
        <v>157</v>
      </c>
      <c r="C59" s="1">
        <v>380</v>
      </c>
      <c r="D59" s="19">
        <f t="shared" ca="1" si="1"/>
        <v>7.2107969151670943</v>
      </c>
      <c r="E59" s="19">
        <f t="shared" ca="1" si="2"/>
        <v>398.6291323018861</v>
      </c>
      <c r="F59" s="19">
        <f t="shared" ca="1" si="3"/>
        <v>-18.629132301886102</v>
      </c>
      <c r="G59" s="19"/>
      <c r="H59" s="19"/>
    </row>
    <row r="60" spans="2:8" x14ac:dyDescent="0.35">
      <c r="B60" s="1">
        <f t="shared" ca="1" si="0"/>
        <v>163</v>
      </c>
      <c r="C60" s="1">
        <v>519</v>
      </c>
      <c r="D60" s="19">
        <f t="shared" ca="1" si="1"/>
        <v>13.210796915167094</v>
      </c>
      <c r="E60" s="19">
        <f t="shared" ca="1" si="2"/>
        <v>397.67668837768008</v>
      </c>
      <c r="F60" s="19">
        <f t="shared" ca="1" si="3"/>
        <v>121.32331162231992</v>
      </c>
      <c r="G60" s="19"/>
      <c r="H60" s="19"/>
    </row>
    <row r="61" spans="2:8" x14ac:dyDescent="0.35">
      <c r="B61" s="1">
        <f t="shared" ca="1" si="0"/>
        <v>105</v>
      </c>
      <c r="C61" s="1">
        <v>498</v>
      </c>
      <c r="D61" s="19">
        <f t="shared" ca="1" si="1"/>
        <v>-44.789203084832906</v>
      </c>
      <c r="E61" s="19">
        <f t="shared" ca="1" si="2"/>
        <v>406.88364631167133</v>
      </c>
      <c r="F61" s="19">
        <f t="shared" ca="1" si="3"/>
        <v>91.116353688328672</v>
      </c>
      <c r="G61" s="19"/>
      <c r="H61" s="19"/>
    </row>
    <row r="62" spans="2:8" x14ac:dyDescent="0.35">
      <c r="B62" s="1">
        <f t="shared" ca="1" si="0"/>
        <v>169</v>
      </c>
      <c r="C62" s="1">
        <v>516</v>
      </c>
      <c r="D62" s="19">
        <f t="shared" ca="1" si="1"/>
        <v>19.210796915167094</v>
      </c>
      <c r="E62" s="19">
        <f t="shared" ca="1" si="2"/>
        <v>396.72424445347411</v>
      </c>
      <c r="F62" s="19">
        <f t="shared" ca="1" si="3"/>
        <v>119.27575554652589</v>
      </c>
      <c r="G62" s="19"/>
      <c r="H62" s="19"/>
    </row>
    <row r="63" spans="2:8" x14ac:dyDescent="0.35">
      <c r="B63" s="1">
        <f t="shared" ca="1" si="0"/>
        <v>176</v>
      </c>
      <c r="C63" s="1">
        <v>550</v>
      </c>
      <c r="D63" s="19">
        <f t="shared" ca="1" si="1"/>
        <v>26.210796915167094</v>
      </c>
      <c r="E63" s="19">
        <f t="shared" ca="1" si="2"/>
        <v>395.61305987523377</v>
      </c>
      <c r="F63" s="19">
        <f t="shared" ca="1" si="3"/>
        <v>154.38694012476623</v>
      </c>
      <c r="G63" s="19"/>
      <c r="H63" s="19"/>
    </row>
    <row r="64" spans="2:8" x14ac:dyDescent="0.35">
      <c r="B64" s="1">
        <f t="shared" ca="1" si="0"/>
        <v>183</v>
      </c>
      <c r="C64" s="1">
        <v>516</v>
      </c>
      <c r="D64" s="19">
        <f t="shared" ca="1" si="1"/>
        <v>33.210796915167094</v>
      </c>
      <c r="E64" s="19">
        <f t="shared" ca="1" si="2"/>
        <v>394.50187529699349</v>
      </c>
      <c r="F64" s="19">
        <f t="shared" ca="1" si="3"/>
        <v>121.49812470300651</v>
      </c>
      <c r="G64" s="19"/>
      <c r="H64" s="19"/>
    </row>
    <row r="65" spans="2:8" x14ac:dyDescent="0.35">
      <c r="B65" s="1">
        <f t="shared" ca="1" si="0"/>
        <v>190</v>
      </c>
      <c r="C65" s="1">
        <v>265</v>
      </c>
      <c r="D65" s="19">
        <f t="shared" ca="1" si="1"/>
        <v>40.210796915167094</v>
      </c>
      <c r="E65" s="19">
        <f t="shared" ca="1" si="2"/>
        <v>393.39069071875315</v>
      </c>
      <c r="F65" s="19">
        <f t="shared" ca="1" si="3"/>
        <v>-128.39069071875315</v>
      </c>
      <c r="G65" s="19"/>
      <c r="H65" s="19"/>
    </row>
    <row r="66" spans="2:8" x14ac:dyDescent="0.35">
      <c r="B66" s="1">
        <f t="shared" ca="1" si="0"/>
        <v>187</v>
      </c>
      <c r="C66" s="1">
        <v>378</v>
      </c>
      <c r="D66" s="19">
        <f t="shared" ca="1" si="1"/>
        <v>37.210796915167094</v>
      </c>
      <c r="E66" s="19">
        <f t="shared" ca="1" si="2"/>
        <v>393.86691268085616</v>
      </c>
      <c r="F66" s="19">
        <f t="shared" ca="1" si="3"/>
        <v>-15.86691268085616</v>
      </c>
      <c r="G66" s="19"/>
      <c r="H66" s="19"/>
    </row>
    <row r="67" spans="2:8" x14ac:dyDescent="0.35">
      <c r="B67" s="1">
        <f t="shared" ca="1" si="0"/>
        <v>181</v>
      </c>
      <c r="C67" s="1">
        <v>361</v>
      </c>
      <c r="D67" s="19">
        <f t="shared" ca="1" si="1"/>
        <v>31.210796915167094</v>
      </c>
      <c r="E67" s="19">
        <f t="shared" ca="1" si="2"/>
        <v>394.81935660506213</v>
      </c>
      <c r="F67" s="19">
        <f t="shared" ca="1" si="3"/>
        <v>-33.819356605062126</v>
      </c>
      <c r="G67" s="19"/>
      <c r="H67" s="19"/>
    </row>
    <row r="68" spans="2:8" x14ac:dyDescent="0.35">
      <c r="B68" s="1">
        <f t="shared" ca="1" si="0"/>
        <v>148</v>
      </c>
      <c r="C68" s="1">
        <v>469</v>
      </c>
      <c r="D68" s="19">
        <f t="shared" ca="1" si="1"/>
        <v>-1.7892030848329057</v>
      </c>
      <c r="E68" s="19">
        <f t="shared" ca="1" si="2"/>
        <v>400.05779818819508</v>
      </c>
      <c r="F68" s="19">
        <f t="shared" ca="1" si="3"/>
        <v>68.942201811804921</v>
      </c>
      <c r="G68" s="19"/>
      <c r="H68" s="19"/>
    </row>
    <row r="69" spans="2:8" x14ac:dyDescent="0.35">
      <c r="B69" s="1">
        <f t="shared" ca="1" si="0"/>
        <v>172</v>
      </c>
      <c r="C69" s="1">
        <v>386</v>
      </c>
      <c r="D69" s="19">
        <f t="shared" ca="1" si="1"/>
        <v>22.210796915167094</v>
      </c>
      <c r="E69" s="19">
        <f t="shared" ca="1" si="2"/>
        <v>396.2480224913711</v>
      </c>
      <c r="F69" s="19">
        <f t="shared" ca="1" si="3"/>
        <v>-10.248022491371103</v>
      </c>
      <c r="G69" s="19"/>
      <c r="H69" s="19"/>
    </row>
    <row r="70" spans="2:8" x14ac:dyDescent="0.35">
      <c r="B70" s="1">
        <f t="shared" ca="1" si="0"/>
        <v>107</v>
      </c>
      <c r="C70" s="1">
        <v>409</v>
      </c>
      <c r="D70" s="19">
        <f t="shared" ca="1" si="1"/>
        <v>-42.789203084832906</v>
      </c>
      <c r="E70" s="19">
        <f t="shared" ca="1" si="2"/>
        <v>406.56616500360269</v>
      </c>
      <c r="F70" s="19">
        <f t="shared" ca="1" si="3"/>
        <v>2.4338349963973087</v>
      </c>
      <c r="G70" s="19"/>
      <c r="H70" s="19"/>
    </row>
    <row r="71" spans="2:8" x14ac:dyDescent="0.35">
      <c r="B71" s="1">
        <f t="shared" ref="B71:B134" ca="1" si="4">RANDBETWEEN($C$2,$C$3)</f>
        <v>153</v>
      </c>
      <c r="C71" s="1">
        <v>536</v>
      </c>
      <c r="D71" s="19">
        <f t="shared" ref="D71:D134" ca="1" si="5">B71-AVERAGE($B$6:$B$444394)</f>
        <v>3.2107969151670943</v>
      </c>
      <c r="E71" s="19">
        <f t="shared" ref="E71:E134" ca="1" si="6">$K$7+$K$6*B71</f>
        <v>399.26409491802343</v>
      </c>
      <c r="F71" s="19">
        <f t="shared" ref="F71:F134" ca="1" si="7">C71-E71</f>
        <v>136.73590508197657</v>
      </c>
      <c r="G71" s="19"/>
      <c r="H71" s="19"/>
    </row>
    <row r="72" spans="2:8" x14ac:dyDescent="0.35">
      <c r="B72" s="1">
        <f t="shared" ca="1" si="4"/>
        <v>136</v>
      </c>
      <c r="C72" s="1">
        <v>301</v>
      </c>
      <c r="D72" s="19">
        <f t="shared" ca="1" si="5"/>
        <v>-13.789203084832906</v>
      </c>
      <c r="E72" s="19">
        <f t="shared" ca="1" si="6"/>
        <v>401.96268603660707</v>
      </c>
      <c r="F72" s="19">
        <f t="shared" ca="1" si="7"/>
        <v>-100.96268603660707</v>
      </c>
      <c r="G72" s="19"/>
      <c r="H72" s="19"/>
    </row>
    <row r="73" spans="2:8" x14ac:dyDescent="0.35">
      <c r="B73" s="1">
        <f t="shared" ca="1" si="4"/>
        <v>118</v>
      </c>
      <c r="C73" s="1">
        <v>389</v>
      </c>
      <c r="D73" s="19">
        <f t="shared" ca="1" si="5"/>
        <v>-31.789203084832906</v>
      </c>
      <c r="E73" s="19">
        <f t="shared" ca="1" si="6"/>
        <v>404.82001780922502</v>
      </c>
      <c r="F73" s="19">
        <f t="shared" ca="1" si="7"/>
        <v>-15.820017809225021</v>
      </c>
      <c r="G73" s="19"/>
      <c r="H73" s="19"/>
    </row>
    <row r="74" spans="2:8" x14ac:dyDescent="0.35">
      <c r="B74" s="1">
        <f t="shared" ca="1" si="4"/>
        <v>107</v>
      </c>
      <c r="C74" s="1">
        <v>472</v>
      </c>
      <c r="D74" s="19">
        <f t="shared" ca="1" si="5"/>
        <v>-42.789203084832906</v>
      </c>
      <c r="E74" s="19">
        <f t="shared" ca="1" si="6"/>
        <v>406.56616500360269</v>
      </c>
      <c r="F74" s="19">
        <f t="shared" ca="1" si="7"/>
        <v>65.433834996397309</v>
      </c>
      <c r="G74" s="19"/>
      <c r="H74" s="19"/>
    </row>
    <row r="75" spans="2:8" x14ac:dyDescent="0.35">
      <c r="B75" s="1">
        <f t="shared" ca="1" si="4"/>
        <v>111</v>
      </c>
      <c r="C75" s="1">
        <v>416</v>
      </c>
      <c r="D75" s="19">
        <f t="shared" ca="1" si="5"/>
        <v>-38.789203084832906</v>
      </c>
      <c r="E75" s="19">
        <f t="shared" ca="1" si="6"/>
        <v>405.93120238746536</v>
      </c>
      <c r="F75" s="19">
        <f t="shared" ca="1" si="7"/>
        <v>10.068797612534638</v>
      </c>
      <c r="G75" s="19"/>
      <c r="H75" s="19"/>
    </row>
    <row r="76" spans="2:8" x14ac:dyDescent="0.35">
      <c r="B76" s="1">
        <f t="shared" ca="1" si="4"/>
        <v>127</v>
      </c>
      <c r="C76" s="1">
        <v>473</v>
      </c>
      <c r="D76" s="19">
        <f t="shared" ca="1" si="5"/>
        <v>-22.789203084832906</v>
      </c>
      <c r="E76" s="19">
        <f t="shared" ca="1" si="6"/>
        <v>403.39135192291604</v>
      </c>
      <c r="F76" s="19">
        <f t="shared" ca="1" si="7"/>
        <v>69.608648077083956</v>
      </c>
      <c r="G76" s="19"/>
      <c r="H76" s="19"/>
    </row>
    <row r="77" spans="2:8" x14ac:dyDescent="0.35">
      <c r="B77" s="1">
        <f t="shared" ca="1" si="4"/>
        <v>107</v>
      </c>
      <c r="C77" s="1">
        <v>354</v>
      </c>
      <c r="D77" s="19">
        <f t="shared" ca="1" si="5"/>
        <v>-42.789203084832906</v>
      </c>
      <c r="E77" s="19">
        <f t="shared" ca="1" si="6"/>
        <v>406.56616500360269</v>
      </c>
      <c r="F77" s="19">
        <f t="shared" ca="1" si="7"/>
        <v>-52.566165003602691</v>
      </c>
      <c r="G77" s="19"/>
      <c r="H77" s="19"/>
    </row>
    <row r="78" spans="2:8" x14ac:dyDescent="0.35">
      <c r="B78" s="1">
        <f t="shared" ca="1" si="4"/>
        <v>200</v>
      </c>
      <c r="C78" s="1">
        <v>470</v>
      </c>
      <c r="D78" s="19">
        <f t="shared" ca="1" si="5"/>
        <v>50.210796915167094</v>
      </c>
      <c r="E78" s="19">
        <f t="shared" ca="1" si="6"/>
        <v>391.80328417840985</v>
      </c>
      <c r="F78" s="19">
        <f t="shared" ca="1" si="7"/>
        <v>78.196715821590146</v>
      </c>
      <c r="G78" s="19"/>
      <c r="H78" s="19"/>
    </row>
    <row r="79" spans="2:8" x14ac:dyDescent="0.35">
      <c r="B79" s="1">
        <f t="shared" ca="1" si="4"/>
        <v>152</v>
      </c>
      <c r="C79" s="1">
        <v>419</v>
      </c>
      <c r="D79" s="19">
        <f t="shared" ca="1" si="5"/>
        <v>2.2107969151670943</v>
      </c>
      <c r="E79" s="19">
        <f t="shared" ca="1" si="6"/>
        <v>399.42283557205775</v>
      </c>
      <c r="F79" s="19">
        <f t="shared" ca="1" si="7"/>
        <v>19.57716442794225</v>
      </c>
      <c r="G79" s="19"/>
      <c r="H79" s="19"/>
    </row>
    <row r="80" spans="2:8" x14ac:dyDescent="0.35">
      <c r="B80" s="1">
        <f t="shared" ca="1" si="4"/>
        <v>170</v>
      </c>
      <c r="C80" s="1">
        <v>311</v>
      </c>
      <c r="D80" s="19">
        <f t="shared" ca="1" si="5"/>
        <v>20.210796915167094</v>
      </c>
      <c r="E80" s="19">
        <f t="shared" ca="1" si="6"/>
        <v>396.5655037994398</v>
      </c>
      <c r="F80" s="19">
        <f t="shared" ca="1" si="7"/>
        <v>-85.565503799439796</v>
      </c>
      <c r="G80" s="19"/>
      <c r="H80" s="19"/>
    </row>
    <row r="81" spans="2:8" x14ac:dyDescent="0.35">
      <c r="B81" s="1">
        <f t="shared" ca="1" si="4"/>
        <v>200</v>
      </c>
      <c r="C81" s="1">
        <v>373</v>
      </c>
      <c r="D81" s="19">
        <f t="shared" ca="1" si="5"/>
        <v>50.210796915167094</v>
      </c>
      <c r="E81" s="19">
        <f t="shared" ca="1" si="6"/>
        <v>391.80328417840985</v>
      </c>
      <c r="F81" s="19">
        <f t="shared" ca="1" si="7"/>
        <v>-18.803284178409854</v>
      </c>
      <c r="G81" s="19"/>
      <c r="H81" s="19"/>
    </row>
    <row r="82" spans="2:8" x14ac:dyDescent="0.35">
      <c r="B82" s="1">
        <f t="shared" ca="1" si="4"/>
        <v>125</v>
      </c>
      <c r="C82" s="1">
        <v>533</v>
      </c>
      <c r="D82" s="19">
        <f t="shared" ca="1" si="5"/>
        <v>-24.789203084832906</v>
      </c>
      <c r="E82" s="19">
        <f t="shared" ca="1" si="6"/>
        <v>403.70883323098468</v>
      </c>
      <c r="F82" s="19">
        <f t="shared" ca="1" si="7"/>
        <v>129.29116676901532</v>
      </c>
      <c r="G82" s="19"/>
      <c r="H82" s="19"/>
    </row>
    <row r="83" spans="2:8" x14ac:dyDescent="0.35">
      <c r="B83" s="1">
        <f t="shared" ca="1" si="4"/>
        <v>157</v>
      </c>
      <c r="C83" s="1">
        <v>539</v>
      </c>
      <c r="D83" s="19">
        <f t="shared" ca="1" si="5"/>
        <v>7.2107969151670943</v>
      </c>
      <c r="E83" s="19">
        <f t="shared" ca="1" si="6"/>
        <v>398.6291323018861</v>
      </c>
      <c r="F83" s="19">
        <f t="shared" ca="1" si="7"/>
        <v>140.3708676981139</v>
      </c>
      <c r="G83" s="19"/>
      <c r="H83" s="19"/>
    </row>
    <row r="84" spans="2:8" x14ac:dyDescent="0.35">
      <c r="B84" s="1">
        <f t="shared" ca="1" si="4"/>
        <v>126</v>
      </c>
      <c r="C84" s="1">
        <v>345</v>
      </c>
      <c r="D84" s="19">
        <f t="shared" ca="1" si="5"/>
        <v>-23.789203084832906</v>
      </c>
      <c r="E84" s="19">
        <f t="shared" ca="1" si="6"/>
        <v>403.55009257695036</v>
      </c>
      <c r="F84" s="19">
        <f t="shared" ca="1" si="7"/>
        <v>-58.550092576950362</v>
      </c>
      <c r="G84" s="19"/>
      <c r="H84" s="19"/>
    </row>
    <row r="85" spans="2:8" x14ac:dyDescent="0.35">
      <c r="B85" s="1">
        <f t="shared" ca="1" si="4"/>
        <v>122</v>
      </c>
      <c r="C85" s="1">
        <v>402</v>
      </c>
      <c r="D85" s="19">
        <f t="shared" ca="1" si="5"/>
        <v>-27.789203084832906</v>
      </c>
      <c r="E85" s="19">
        <f t="shared" ca="1" si="6"/>
        <v>404.18505519308769</v>
      </c>
      <c r="F85" s="19">
        <f t="shared" ca="1" si="7"/>
        <v>-2.1850551930876918</v>
      </c>
      <c r="G85" s="19"/>
      <c r="H85" s="19"/>
    </row>
    <row r="86" spans="2:8" x14ac:dyDescent="0.35">
      <c r="B86" s="1">
        <f t="shared" ca="1" si="4"/>
        <v>149</v>
      </c>
      <c r="C86" s="1">
        <v>515</v>
      </c>
      <c r="D86" s="19">
        <f t="shared" ca="1" si="5"/>
        <v>-0.78920308483290569</v>
      </c>
      <c r="E86" s="19">
        <f t="shared" ca="1" si="6"/>
        <v>399.89905753416076</v>
      </c>
      <c r="F86" s="19">
        <f t="shared" ca="1" si="7"/>
        <v>115.10094246583924</v>
      </c>
      <c r="G86" s="19"/>
      <c r="H86" s="19"/>
    </row>
    <row r="87" spans="2:8" x14ac:dyDescent="0.35">
      <c r="B87" s="1">
        <f t="shared" ca="1" si="4"/>
        <v>134</v>
      </c>
      <c r="C87" s="1">
        <v>251</v>
      </c>
      <c r="D87" s="19">
        <f t="shared" ca="1" si="5"/>
        <v>-15.789203084832906</v>
      </c>
      <c r="E87" s="19">
        <f t="shared" ca="1" si="6"/>
        <v>402.2801673446757</v>
      </c>
      <c r="F87" s="19">
        <f t="shared" ca="1" si="7"/>
        <v>-151.2801673446757</v>
      </c>
      <c r="G87" s="19"/>
      <c r="H87" s="19"/>
    </row>
    <row r="88" spans="2:8" x14ac:dyDescent="0.35">
      <c r="B88" s="1">
        <f t="shared" ca="1" si="4"/>
        <v>136</v>
      </c>
      <c r="C88" s="1">
        <v>267</v>
      </c>
      <c r="D88" s="19">
        <f t="shared" ca="1" si="5"/>
        <v>-13.789203084832906</v>
      </c>
      <c r="E88" s="19">
        <f t="shared" ca="1" si="6"/>
        <v>401.96268603660707</v>
      </c>
      <c r="F88" s="19">
        <f t="shared" ca="1" si="7"/>
        <v>-134.96268603660707</v>
      </c>
      <c r="G88" s="19"/>
      <c r="H88" s="19"/>
    </row>
    <row r="89" spans="2:8" x14ac:dyDescent="0.35">
      <c r="B89" s="1">
        <f t="shared" ca="1" si="4"/>
        <v>152</v>
      </c>
      <c r="C89" s="1">
        <v>375</v>
      </c>
      <c r="D89" s="19">
        <f t="shared" ca="1" si="5"/>
        <v>2.2107969151670943</v>
      </c>
      <c r="E89" s="19">
        <f t="shared" ca="1" si="6"/>
        <v>399.42283557205775</v>
      </c>
      <c r="F89" s="19">
        <f t="shared" ca="1" si="7"/>
        <v>-24.42283557205775</v>
      </c>
      <c r="G89" s="19"/>
      <c r="H89" s="19"/>
    </row>
    <row r="90" spans="2:8" x14ac:dyDescent="0.35">
      <c r="B90" s="1">
        <f t="shared" ca="1" si="4"/>
        <v>172</v>
      </c>
      <c r="C90" s="1">
        <v>346</v>
      </c>
      <c r="D90" s="19">
        <f t="shared" ca="1" si="5"/>
        <v>22.210796915167094</v>
      </c>
      <c r="E90" s="19">
        <f t="shared" ca="1" si="6"/>
        <v>396.2480224913711</v>
      </c>
      <c r="F90" s="19">
        <f t="shared" ca="1" si="7"/>
        <v>-50.248022491371103</v>
      </c>
      <c r="G90" s="19"/>
      <c r="H90" s="19"/>
    </row>
    <row r="91" spans="2:8" x14ac:dyDescent="0.35">
      <c r="B91" s="1">
        <f t="shared" ca="1" si="4"/>
        <v>113</v>
      </c>
      <c r="C91" s="1">
        <v>472</v>
      </c>
      <c r="D91" s="19">
        <f t="shared" ca="1" si="5"/>
        <v>-36.789203084832906</v>
      </c>
      <c r="E91" s="19">
        <f t="shared" ca="1" si="6"/>
        <v>405.61372107939667</v>
      </c>
      <c r="F91" s="19">
        <f t="shared" ca="1" si="7"/>
        <v>66.386278920603331</v>
      </c>
      <c r="G91" s="19"/>
      <c r="H91" s="19"/>
    </row>
    <row r="92" spans="2:8" x14ac:dyDescent="0.35">
      <c r="B92" s="1">
        <f t="shared" ca="1" si="4"/>
        <v>127</v>
      </c>
      <c r="C92" s="1">
        <v>336</v>
      </c>
      <c r="D92" s="19">
        <f t="shared" ca="1" si="5"/>
        <v>-22.789203084832906</v>
      </c>
      <c r="E92" s="19">
        <f t="shared" ca="1" si="6"/>
        <v>403.39135192291604</v>
      </c>
      <c r="F92" s="19">
        <f t="shared" ca="1" si="7"/>
        <v>-67.391351922916044</v>
      </c>
      <c r="G92" s="19"/>
      <c r="H92" s="19"/>
    </row>
    <row r="93" spans="2:8" x14ac:dyDescent="0.35">
      <c r="B93" s="1">
        <f t="shared" ca="1" si="4"/>
        <v>181</v>
      </c>
      <c r="C93" s="1">
        <v>479</v>
      </c>
      <c r="D93" s="19">
        <f t="shared" ca="1" si="5"/>
        <v>31.210796915167094</v>
      </c>
      <c r="E93" s="19">
        <f t="shared" ca="1" si="6"/>
        <v>394.81935660506213</v>
      </c>
      <c r="F93" s="19">
        <f t="shared" ca="1" si="7"/>
        <v>84.180643394937874</v>
      </c>
      <c r="G93" s="19"/>
      <c r="H93" s="19"/>
    </row>
    <row r="94" spans="2:8" x14ac:dyDescent="0.35">
      <c r="B94" s="1">
        <f t="shared" ca="1" si="4"/>
        <v>155</v>
      </c>
      <c r="C94" s="1">
        <v>525</v>
      </c>
      <c r="D94" s="19">
        <f t="shared" ca="1" si="5"/>
        <v>5.2107969151670943</v>
      </c>
      <c r="E94" s="19">
        <f t="shared" ca="1" si="6"/>
        <v>398.94661360995474</v>
      </c>
      <c r="F94" s="19">
        <f t="shared" ca="1" si="7"/>
        <v>126.05338639004526</v>
      </c>
      <c r="G94" s="19"/>
      <c r="H94" s="19"/>
    </row>
    <row r="95" spans="2:8" x14ac:dyDescent="0.35">
      <c r="B95" s="1">
        <f t="shared" ca="1" si="4"/>
        <v>170</v>
      </c>
      <c r="C95" s="1">
        <v>381</v>
      </c>
      <c r="D95" s="19">
        <f t="shared" ca="1" si="5"/>
        <v>20.210796915167094</v>
      </c>
      <c r="E95" s="19">
        <f t="shared" ca="1" si="6"/>
        <v>396.5655037994398</v>
      </c>
      <c r="F95" s="19">
        <f t="shared" ca="1" si="7"/>
        <v>-15.565503799439796</v>
      </c>
      <c r="G95" s="19"/>
      <c r="H95" s="19"/>
    </row>
    <row r="96" spans="2:8" x14ac:dyDescent="0.35">
      <c r="B96" s="1">
        <f t="shared" ca="1" si="4"/>
        <v>196</v>
      </c>
      <c r="C96" s="1">
        <v>521</v>
      </c>
      <c r="D96" s="19">
        <f t="shared" ca="1" si="5"/>
        <v>46.210796915167094</v>
      </c>
      <c r="E96" s="19">
        <f t="shared" ca="1" si="6"/>
        <v>392.43824679454718</v>
      </c>
      <c r="F96" s="19">
        <f t="shared" ca="1" si="7"/>
        <v>128.56175320545282</v>
      </c>
      <c r="G96" s="19"/>
      <c r="H96" s="19"/>
    </row>
    <row r="97" spans="2:8" x14ac:dyDescent="0.35">
      <c r="B97" s="1">
        <f t="shared" ca="1" si="4"/>
        <v>164</v>
      </c>
      <c r="C97" s="1">
        <v>416</v>
      </c>
      <c r="D97" s="19">
        <f t="shared" ca="1" si="5"/>
        <v>14.210796915167094</v>
      </c>
      <c r="E97" s="19">
        <f t="shared" ca="1" si="6"/>
        <v>397.51794772364576</v>
      </c>
      <c r="F97" s="19">
        <f t="shared" ca="1" si="7"/>
        <v>18.482052276354239</v>
      </c>
      <c r="G97" s="19"/>
      <c r="H97" s="19"/>
    </row>
    <row r="98" spans="2:8" x14ac:dyDescent="0.35">
      <c r="B98" s="1">
        <f t="shared" ca="1" si="4"/>
        <v>112</v>
      </c>
      <c r="C98" s="1">
        <v>387</v>
      </c>
      <c r="D98" s="19">
        <f t="shared" ca="1" si="5"/>
        <v>-37.789203084832906</v>
      </c>
      <c r="E98" s="19">
        <f t="shared" ca="1" si="6"/>
        <v>405.77246173343099</v>
      </c>
      <c r="F98" s="19">
        <f t="shared" ca="1" si="7"/>
        <v>-18.772461733430987</v>
      </c>
      <c r="G98" s="19"/>
      <c r="H98" s="19"/>
    </row>
    <row r="99" spans="2:8" x14ac:dyDescent="0.35">
      <c r="B99" s="1">
        <f t="shared" ca="1" si="4"/>
        <v>133</v>
      </c>
      <c r="C99" s="1">
        <v>269</v>
      </c>
      <c r="D99" s="19">
        <f t="shared" ca="1" si="5"/>
        <v>-16.789203084832906</v>
      </c>
      <c r="E99" s="19">
        <f t="shared" ca="1" si="6"/>
        <v>402.43890799871008</v>
      </c>
      <c r="F99" s="19">
        <f t="shared" ca="1" si="7"/>
        <v>-133.43890799871008</v>
      </c>
      <c r="G99" s="19"/>
      <c r="H99" s="19"/>
    </row>
    <row r="100" spans="2:8" x14ac:dyDescent="0.35">
      <c r="B100" s="1">
        <f t="shared" ca="1" si="4"/>
        <v>128</v>
      </c>
      <c r="C100" s="1">
        <v>278</v>
      </c>
      <c r="D100" s="19">
        <f t="shared" ca="1" si="5"/>
        <v>-21.789203084832906</v>
      </c>
      <c r="E100" s="19">
        <f t="shared" ca="1" si="6"/>
        <v>403.23261126888173</v>
      </c>
      <c r="F100" s="19">
        <f t="shared" ca="1" si="7"/>
        <v>-125.23261126888173</v>
      </c>
      <c r="G100" s="19"/>
      <c r="H100" s="19"/>
    </row>
    <row r="101" spans="2:8" x14ac:dyDescent="0.35">
      <c r="B101" s="1">
        <f t="shared" ca="1" si="4"/>
        <v>163</v>
      </c>
      <c r="C101" s="1">
        <v>273</v>
      </c>
      <c r="D101" s="19">
        <f t="shared" ca="1" si="5"/>
        <v>13.210796915167094</v>
      </c>
      <c r="E101" s="19">
        <f t="shared" ca="1" si="6"/>
        <v>397.67668837768008</v>
      </c>
      <c r="F101" s="19">
        <f t="shared" ca="1" si="7"/>
        <v>-124.67668837768008</v>
      </c>
      <c r="G101" s="19"/>
      <c r="H101" s="19"/>
    </row>
    <row r="102" spans="2:8" x14ac:dyDescent="0.35">
      <c r="B102" s="1">
        <f t="shared" ca="1" si="4"/>
        <v>147</v>
      </c>
      <c r="C102" s="1">
        <v>403</v>
      </c>
      <c r="D102" s="19">
        <f t="shared" ca="1" si="5"/>
        <v>-2.7892030848329057</v>
      </c>
      <c r="E102" s="19">
        <f t="shared" ca="1" si="6"/>
        <v>400.2165388422294</v>
      </c>
      <c r="F102" s="19">
        <f t="shared" ca="1" si="7"/>
        <v>2.7834611577706028</v>
      </c>
      <c r="G102" s="19"/>
      <c r="H102" s="19"/>
    </row>
    <row r="103" spans="2:8" x14ac:dyDescent="0.35">
      <c r="B103" s="1">
        <f t="shared" ca="1" si="4"/>
        <v>182</v>
      </c>
      <c r="C103" s="1">
        <v>358</v>
      </c>
      <c r="D103" s="19">
        <f t="shared" ca="1" si="5"/>
        <v>32.210796915167094</v>
      </c>
      <c r="E103" s="19">
        <f t="shared" ca="1" si="6"/>
        <v>394.66061595102781</v>
      </c>
      <c r="F103" s="19">
        <f t="shared" ca="1" si="7"/>
        <v>-36.660615951027808</v>
      </c>
      <c r="G103" s="19"/>
      <c r="H103" s="19"/>
    </row>
    <row r="104" spans="2:8" x14ac:dyDescent="0.35">
      <c r="B104" s="1">
        <f t="shared" ca="1" si="4"/>
        <v>186</v>
      </c>
      <c r="C104" s="1">
        <v>319</v>
      </c>
      <c r="D104" s="19">
        <f t="shared" ca="1" si="5"/>
        <v>36.210796915167094</v>
      </c>
      <c r="E104" s="19">
        <f t="shared" ca="1" si="6"/>
        <v>394.02565333489048</v>
      </c>
      <c r="F104" s="19">
        <f t="shared" ca="1" si="7"/>
        <v>-75.025653334890478</v>
      </c>
      <c r="G104" s="19"/>
      <c r="H104" s="19"/>
    </row>
    <row r="105" spans="2:8" x14ac:dyDescent="0.35">
      <c r="B105" s="1">
        <f t="shared" ca="1" si="4"/>
        <v>100</v>
      </c>
      <c r="C105" s="1">
        <v>358</v>
      </c>
      <c r="D105" s="19">
        <f t="shared" ca="1" si="5"/>
        <v>-49.789203084832906</v>
      </c>
      <c r="E105" s="19">
        <f t="shared" ca="1" si="6"/>
        <v>407.67734958184298</v>
      </c>
      <c r="F105" s="19">
        <f t="shared" ca="1" si="7"/>
        <v>-49.677349581842975</v>
      </c>
      <c r="G105" s="19"/>
      <c r="H105" s="19"/>
    </row>
    <row r="106" spans="2:8" x14ac:dyDescent="0.35">
      <c r="B106" s="1">
        <f t="shared" ca="1" si="4"/>
        <v>148</v>
      </c>
      <c r="C106" s="1">
        <v>411</v>
      </c>
      <c r="D106" s="19">
        <f t="shared" ca="1" si="5"/>
        <v>-1.7892030848329057</v>
      </c>
      <c r="E106" s="19">
        <f t="shared" ca="1" si="6"/>
        <v>400.05779818819508</v>
      </c>
      <c r="F106" s="19">
        <f t="shared" ca="1" si="7"/>
        <v>10.942201811804921</v>
      </c>
      <c r="G106" s="19"/>
      <c r="H106" s="19"/>
    </row>
    <row r="107" spans="2:8" x14ac:dyDescent="0.35">
      <c r="B107" s="1">
        <f t="shared" ca="1" si="4"/>
        <v>166</v>
      </c>
      <c r="C107" s="1">
        <v>344</v>
      </c>
      <c r="D107" s="19">
        <f t="shared" ca="1" si="5"/>
        <v>16.210796915167094</v>
      </c>
      <c r="E107" s="19">
        <f t="shared" ca="1" si="6"/>
        <v>397.20046641557713</v>
      </c>
      <c r="F107" s="19">
        <f t="shared" ca="1" si="7"/>
        <v>-53.200466415577125</v>
      </c>
      <c r="G107" s="19"/>
      <c r="H107" s="19"/>
    </row>
    <row r="108" spans="2:8" x14ac:dyDescent="0.35">
      <c r="B108" s="1">
        <f t="shared" ca="1" si="4"/>
        <v>144</v>
      </c>
      <c r="C108" s="1">
        <v>426</v>
      </c>
      <c r="D108" s="19">
        <f t="shared" ca="1" si="5"/>
        <v>-5.7892030848329057</v>
      </c>
      <c r="E108" s="19">
        <f t="shared" ca="1" si="6"/>
        <v>400.69276080433241</v>
      </c>
      <c r="F108" s="19">
        <f t="shared" ca="1" si="7"/>
        <v>25.307239195667592</v>
      </c>
      <c r="G108" s="19"/>
      <c r="H108" s="19"/>
    </row>
    <row r="109" spans="2:8" x14ac:dyDescent="0.35">
      <c r="B109" s="1">
        <f t="shared" ca="1" si="4"/>
        <v>153</v>
      </c>
      <c r="C109" s="1">
        <v>300</v>
      </c>
      <c r="D109" s="19">
        <f t="shared" ca="1" si="5"/>
        <v>3.2107969151670943</v>
      </c>
      <c r="E109" s="19">
        <f t="shared" ca="1" si="6"/>
        <v>399.26409491802343</v>
      </c>
      <c r="F109" s="19">
        <f t="shared" ca="1" si="7"/>
        <v>-99.264094918023432</v>
      </c>
      <c r="G109" s="19"/>
      <c r="H109" s="19"/>
    </row>
    <row r="110" spans="2:8" x14ac:dyDescent="0.35">
      <c r="B110" s="1">
        <f t="shared" ca="1" si="4"/>
        <v>113</v>
      </c>
      <c r="C110" s="1">
        <v>267</v>
      </c>
      <c r="D110" s="19">
        <f t="shared" ca="1" si="5"/>
        <v>-36.789203084832906</v>
      </c>
      <c r="E110" s="19">
        <f t="shared" ca="1" si="6"/>
        <v>405.61372107939667</v>
      </c>
      <c r="F110" s="19">
        <f t="shared" ca="1" si="7"/>
        <v>-138.61372107939667</v>
      </c>
      <c r="G110" s="19"/>
      <c r="H110" s="19"/>
    </row>
    <row r="111" spans="2:8" x14ac:dyDescent="0.35">
      <c r="B111" s="1">
        <f t="shared" ca="1" si="4"/>
        <v>173</v>
      </c>
      <c r="C111" s="1">
        <v>279</v>
      </c>
      <c r="D111" s="19">
        <f t="shared" ca="1" si="5"/>
        <v>23.210796915167094</v>
      </c>
      <c r="E111" s="19">
        <f t="shared" ca="1" si="6"/>
        <v>396.08928183733678</v>
      </c>
      <c r="F111" s="19">
        <f t="shared" ca="1" si="7"/>
        <v>-117.08928183733678</v>
      </c>
      <c r="G111" s="19"/>
      <c r="H111" s="19"/>
    </row>
    <row r="112" spans="2:8" x14ac:dyDescent="0.35">
      <c r="B112" s="1">
        <f t="shared" ca="1" si="4"/>
        <v>162</v>
      </c>
      <c r="C112" s="1">
        <v>405</v>
      </c>
      <c r="D112" s="19">
        <f t="shared" ca="1" si="5"/>
        <v>12.210796915167094</v>
      </c>
      <c r="E112" s="19">
        <f t="shared" ca="1" si="6"/>
        <v>397.83542903171445</v>
      </c>
      <c r="F112" s="19">
        <f t="shared" ca="1" si="7"/>
        <v>7.1645709682855454</v>
      </c>
      <c r="G112" s="19"/>
      <c r="H112" s="19"/>
    </row>
    <row r="113" spans="2:8" x14ac:dyDescent="0.35">
      <c r="B113" s="1">
        <f t="shared" ca="1" si="4"/>
        <v>157</v>
      </c>
      <c r="C113" s="1">
        <v>379</v>
      </c>
      <c r="D113" s="19">
        <f t="shared" ca="1" si="5"/>
        <v>7.2107969151670943</v>
      </c>
      <c r="E113" s="19">
        <f t="shared" ca="1" si="6"/>
        <v>398.6291323018861</v>
      </c>
      <c r="F113" s="19">
        <f t="shared" ca="1" si="7"/>
        <v>-19.629132301886102</v>
      </c>
      <c r="G113" s="19"/>
      <c r="H113" s="19"/>
    </row>
    <row r="114" spans="2:8" x14ac:dyDescent="0.35">
      <c r="B114" s="1">
        <f t="shared" ca="1" si="4"/>
        <v>122</v>
      </c>
      <c r="C114" s="1">
        <v>282</v>
      </c>
      <c r="D114" s="19">
        <f t="shared" ca="1" si="5"/>
        <v>-27.789203084832906</v>
      </c>
      <c r="E114" s="19">
        <f t="shared" ca="1" si="6"/>
        <v>404.18505519308769</v>
      </c>
      <c r="F114" s="19">
        <f t="shared" ca="1" si="7"/>
        <v>-122.18505519308769</v>
      </c>
      <c r="G114" s="19"/>
      <c r="H114" s="19"/>
    </row>
    <row r="115" spans="2:8" x14ac:dyDescent="0.35">
      <c r="B115" s="1">
        <f t="shared" ca="1" si="4"/>
        <v>185</v>
      </c>
      <c r="C115" s="1">
        <v>475</v>
      </c>
      <c r="D115" s="19">
        <f t="shared" ca="1" si="5"/>
        <v>35.210796915167094</v>
      </c>
      <c r="E115" s="19">
        <f t="shared" ca="1" si="6"/>
        <v>394.1843939889248</v>
      </c>
      <c r="F115" s="19">
        <f t="shared" ca="1" si="7"/>
        <v>80.815606011075204</v>
      </c>
      <c r="G115" s="19"/>
      <c r="H115" s="19"/>
    </row>
    <row r="116" spans="2:8" x14ac:dyDescent="0.35">
      <c r="B116" s="1">
        <f t="shared" ca="1" si="4"/>
        <v>176</v>
      </c>
      <c r="C116" s="1">
        <v>492</v>
      </c>
      <c r="D116" s="19">
        <f t="shared" ca="1" si="5"/>
        <v>26.210796915167094</v>
      </c>
      <c r="E116" s="19">
        <f t="shared" ca="1" si="6"/>
        <v>395.61305987523377</v>
      </c>
      <c r="F116" s="19">
        <f t="shared" ca="1" si="7"/>
        <v>96.386940124766227</v>
      </c>
      <c r="G116" s="19"/>
      <c r="H116" s="19"/>
    </row>
    <row r="117" spans="2:8" x14ac:dyDescent="0.35">
      <c r="B117" s="1">
        <f t="shared" ca="1" si="4"/>
        <v>199</v>
      </c>
      <c r="C117" s="1">
        <v>255</v>
      </c>
      <c r="D117" s="19">
        <f t="shared" ca="1" si="5"/>
        <v>49.210796915167094</v>
      </c>
      <c r="E117" s="19">
        <f t="shared" ca="1" si="6"/>
        <v>391.96202483244417</v>
      </c>
      <c r="F117" s="19">
        <f t="shared" ca="1" si="7"/>
        <v>-136.96202483244417</v>
      </c>
      <c r="G117" s="19"/>
      <c r="H117" s="19"/>
    </row>
    <row r="118" spans="2:8" x14ac:dyDescent="0.35">
      <c r="B118" s="1">
        <f t="shared" ca="1" si="4"/>
        <v>138</v>
      </c>
      <c r="C118" s="1">
        <v>534</v>
      </c>
      <c r="D118" s="19">
        <f t="shared" ca="1" si="5"/>
        <v>-11.789203084832906</v>
      </c>
      <c r="E118" s="19">
        <f t="shared" ca="1" si="6"/>
        <v>401.64520472853837</v>
      </c>
      <c r="F118" s="19">
        <f t="shared" ca="1" si="7"/>
        <v>132.35479527146163</v>
      </c>
      <c r="G118" s="19"/>
      <c r="H118" s="19"/>
    </row>
    <row r="119" spans="2:8" x14ac:dyDescent="0.35">
      <c r="B119" s="1">
        <f t="shared" ca="1" si="4"/>
        <v>114</v>
      </c>
      <c r="C119" s="1">
        <v>338</v>
      </c>
      <c r="D119" s="19">
        <f t="shared" ca="1" si="5"/>
        <v>-35.789203084832906</v>
      </c>
      <c r="E119" s="19">
        <f t="shared" ca="1" si="6"/>
        <v>405.45498042536235</v>
      </c>
      <c r="F119" s="19">
        <f t="shared" ca="1" si="7"/>
        <v>-67.454980425362351</v>
      </c>
      <c r="G119" s="19"/>
      <c r="H119" s="19"/>
    </row>
    <row r="120" spans="2:8" x14ac:dyDescent="0.35">
      <c r="B120" s="1">
        <f t="shared" ca="1" si="4"/>
        <v>181</v>
      </c>
      <c r="C120" s="1">
        <v>340</v>
      </c>
      <c r="D120" s="19">
        <f t="shared" ca="1" si="5"/>
        <v>31.210796915167094</v>
      </c>
      <c r="E120" s="19">
        <f t="shared" ca="1" si="6"/>
        <v>394.81935660506213</v>
      </c>
      <c r="F120" s="19">
        <f t="shared" ca="1" si="7"/>
        <v>-54.819356605062126</v>
      </c>
      <c r="G120" s="19"/>
      <c r="H120" s="19"/>
    </row>
    <row r="121" spans="2:8" x14ac:dyDescent="0.35">
      <c r="B121" s="1">
        <f t="shared" ca="1" si="4"/>
        <v>129</v>
      </c>
      <c r="C121" s="1">
        <v>255</v>
      </c>
      <c r="D121" s="19">
        <f t="shared" ca="1" si="5"/>
        <v>-20.789203084832906</v>
      </c>
      <c r="E121" s="19">
        <f t="shared" ca="1" si="6"/>
        <v>403.07387061484735</v>
      </c>
      <c r="F121" s="19">
        <f t="shared" ca="1" si="7"/>
        <v>-148.07387061484735</v>
      </c>
      <c r="G121" s="19"/>
      <c r="H121" s="19"/>
    </row>
    <row r="122" spans="2:8" x14ac:dyDescent="0.35">
      <c r="B122" s="1">
        <f t="shared" ca="1" si="4"/>
        <v>130</v>
      </c>
      <c r="C122" s="1">
        <v>469</v>
      </c>
      <c r="D122" s="19">
        <f t="shared" ca="1" si="5"/>
        <v>-19.789203084832906</v>
      </c>
      <c r="E122" s="19">
        <f t="shared" ca="1" si="6"/>
        <v>402.91512996081303</v>
      </c>
      <c r="F122" s="19">
        <f t="shared" ca="1" si="7"/>
        <v>66.084870039186967</v>
      </c>
      <c r="G122" s="19"/>
      <c r="H122" s="19"/>
    </row>
    <row r="123" spans="2:8" x14ac:dyDescent="0.35">
      <c r="B123" s="1">
        <f t="shared" ca="1" si="4"/>
        <v>105</v>
      </c>
      <c r="C123" s="1">
        <v>401</v>
      </c>
      <c r="D123" s="19">
        <f t="shared" ca="1" si="5"/>
        <v>-44.789203084832906</v>
      </c>
      <c r="E123" s="19">
        <f t="shared" ca="1" si="6"/>
        <v>406.88364631167133</v>
      </c>
      <c r="F123" s="19">
        <f t="shared" ca="1" si="7"/>
        <v>-5.8836463116713276</v>
      </c>
      <c r="G123" s="19"/>
      <c r="H123" s="19"/>
    </row>
    <row r="124" spans="2:8" x14ac:dyDescent="0.35">
      <c r="B124" s="1">
        <f t="shared" ca="1" si="4"/>
        <v>108</v>
      </c>
      <c r="C124" s="1">
        <v>509</v>
      </c>
      <c r="D124" s="19">
        <f t="shared" ca="1" si="5"/>
        <v>-41.789203084832906</v>
      </c>
      <c r="E124" s="19">
        <f t="shared" ca="1" si="6"/>
        <v>406.40742434956832</v>
      </c>
      <c r="F124" s="19">
        <f t="shared" ca="1" si="7"/>
        <v>102.59257565043168</v>
      </c>
      <c r="G124" s="19"/>
      <c r="H124" s="19"/>
    </row>
    <row r="125" spans="2:8" x14ac:dyDescent="0.35">
      <c r="B125" s="1">
        <f t="shared" ca="1" si="4"/>
        <v>140</v>
      </c>
      <c r="C125" s="1">
        <v>364</v>
      </c>
      <c r="D125" s="19">
        <f t="shared" ca="1" si="5"/>
        <v>-9.7892030848329057</v>
      </c>
      <c r="E125" s="19">
        <f t="shared" ca="1" si="6"/>
        <v>401.32772342046974</v>
      </c>
      <c r="F125" s="19">
        <f t="shared" ca="1" si="7"/>
        <v>-37.327723420469738</v>
      </c>
      <c r="G125" s="19"/>
      <c r="H125" s="19"/>
    </row>
    <row r="126" spans="2:8" x14ac:dyDescent="0.35">
      <c r="B126" s="1">
        <f t="shared" ca="1" si="4"/>
        <v>123</v>
      </c>
      <c r="C126" s="1">
        <v>459</v>
      </c>
      <c r="D126" s="19">
        <f t="shared" ca="1" si="5"/>
        <v>-26.789203084832906</v>
      </c>
      <c r="E126" s="19">
        <f t="shared" ca="1" si="6"/>
        <v>404.02631453905337</v>
      </c>
      <c r="F126" s="19">
        <f t="shared" ca="1" si="7"/>
        <v>54.973685460946626</v>
      </c>
      <c r="G126" s="19"/>
      <c r="H126" s="19"/>
    </row>
    <row r="127" spans="2:8" x14ac:dyDescent="0.35">
      <c r="B127" s="1">
        <f t="shared" ca="1" si="4"/>
        <v>163</v>
      </c>
      <c r="C127" s="1">
        <v>256</v>
      </c>
      <c r="D127" s="19">
        <f t="shared" ca="1" si="5"/>
        <v>13.210796915167094</v>
      </c>
      <c r="E127" s="19">
        <f t="shared" ca="1" si="6"/>
        <v>397.67668837768008</v>
      </c>
      <c r="F127" s="19">
        <f t="shared" ca="1" si="7"/>
        <v>-141.67668837768008</v>
      </c>
      <c r="G127" s="19"/>
      <c r="H127" s="19"/>
    </row>
    <row r="128" spans="2:8" x14ac:dyDescent="0.35">
      <c r="B128" s="1">
        <f t="shared" ca="1" si="4"/>
        <v>178</v>
      </c>
      <c r="C128" s="1">
        <v>513</v>
      </c>
      <c r="D128" s="19">
        <f t="shared" ca="1" si="5"/>
        <v>28.210796915167094</v>
      </c>
      <c r="E128" s="19">
        <f t="shared" ca="1" si="6"/>
        <v>395.29557856716514</v>
      </c>
      <c r="F128" s="19">
        <f t="shared" ca="1" si="7"/>
        <v>117.70442143283486</v>
      </c>
      <c r="G128" s="19"/>
      <c r="H128" s="19"/>
    </row>
    <row r="129" spans="2:8" x14ac:dyDescent="0.35">
      <c r="B129" s="1">
        <f t="shared" ca="1" si="4"/>
        <v>115</v>
      </c>
      <c r="C129" s="1">
        <v>352</v>
      </c>
      <c r="D129" s="19">
        <f t="shared" ca="1" si="5"/>
        <v>-34.789203084832906</v>
      </c>
      <c r="E129" s="19">
        <f t="shared" ca="1" si="6"/>
        <v>405.29623977132803</v>
      </c>
      <c r="F129" s="19">
        <f t="shared" ca="1" si="7"/>
        <v>-53.296239771328032</v>
      </c>
      <c r="G129" s="19"/>
      <c r="H129" s="19"/>
    </row>
    <row r="130" spans="2:8" x14ac:dyDescent="0.35">
      <c r="B130" s="1">
        <f t="shared" ca="1" si="4"/>
        <v>153</v>
      </c>
      <c r="C130" s="1">
        <v>452</v>
      </c>
      <c r="D130" s="19">
        <f t="shared" ca="1" si="5"/>
        <v>3.2107969151670943</v>
      </c>
      <c r="E130" s="19">
        <f t="shared" ca="1" si="6"/>
        <v>399.26409491802343</v>
      </c>
      <c r="F130" s="19">
        <f t="shared" ca="1" si="7"/>
        <v>52.735905081976568</v>
      </c>
      <c r="G130" s="19"/>
      <c r="H130" s="19"/>
    </row>
    <row r="131" spans="2:8" x14ac:dyDescent="0.35">
      <c r="B131" s="1">
        <f t="shared" ca="1" si="4"/>
        <v>100</v>
      </c>
      <c r="C131" s="1">
        <v>252</v>
      </c>
      <c r="D131" s="19">
        <f t="shared" ca="1" si="5"/>
        <v>-49.789203084832906</v>
      </c>
      <c r="E131" s="19">
        <f t="shared" ca="1" si="6"/>
        <v>407.67734958184298</v>
      </c>
      <c r="F131" s="19">
        <f t="shared" ca="1" si="7"/>
        <v>-155.67734958184298</v>
      </c>
      <c r="G131" s="19"/>
      <c r="H131" s="19"/>
    </row>
    <row r="132" spans="2:8" x14ac:dyDescent="0.35">
      <c r="B132" s="1">
        <f t="shared" ca="1" si="4"/>
        <v>131</v>
      </c>
      <c r="C132" s="1">
        <v>295</v>
      </c>
      <c r="D132" s="19">
        <f t="shared" ca="1" si="5"/>
        <v>-18.789203084832906</v>
      </c>
      <c r="E132" s="19">
        <f t="shared" ca="1" si="6"/>
        <v>402.75638930677871</v>
      </c>
      <c r="F132" s="19">
        <f t="shared" ca="1" si="7"/>
        <v>-107.75638930677871</v>
      </c>
      <c r="G132" s="19"/>
      <c r="H132" s="19"/>
    </row>
    <row r="133" spans="2:8" x14ac:dyDescent="0.35">
      <c r="B133" s="1">
        <f t="shared" ca="1" si="4"/>
        <v>186</v>
      </c>
      <c r="C133" s="1">
        <v>258</v>
      </c>
      <c r="D133" s="19">
        <f t="shared" ca="1" si="5"/>
        <v>36.210796915167094</v>
      </c>
      <c r="E133" s="19">
        <f t="shared" ca="1" si="6"/>
        <v>394.02565333489048</v>
      </c>
      <c r="F133" s="19">
        <f t="shared" ca="1" si="7"/>
        <v>-136.02565333489048</v>
      </c>
      <c r="G133" s="19"/>
      <c r="H133" s="19"/>
    </row>
    <row r="134" spans="2:8" x14ac:dyDescent="0.35">
      <c r="B134" s="1">
        <f t="shared" ca="1" si="4"/>
        <v>115</v>
      </c>
      <c r="C134" s="1">
        <v>373</v>
      </c>
      <c r="D134" s="19">
        <f t="shared" ca="1" si="5"/>
        <v>-34.789203084832906</v>
      </c>
      <c r="E134" s="19">
        <f t="shared" ca="1" si="6"/>
        <v>405.29623977132803</v>
      </c>
      <c r="F134" s="19">
        <f t="shared" ca="1" si="7"/>
        <v>-32.296239771328032</v>
      </c>
      <c r="G134" s="19"/>
      <c r="H134" s="19"/>
    </row>
    <row r="135" spans="2:8" x14ac:dyDescent="0.35">
      <c r="B135" s="1">
        <f t="shared" ref="B135:B198" ca="1" si="8">RANDBETWEEN($C$2,$C$3)</f>
        <v>131</v>
      </c>
      <c r="C135" s="1">
        <v>430</v>
      </c>
      <c r="D135" s="19">
        <f t="shared" ref="D135:D198" ca="1" si="9">B135-AVERAGE($B$6:$B$444394)</f>
        <v>-18.789203084832906</v>
      </c>
      <c r="E135" s="19">
        <f t="shared" ref="E135:E198" ca="1" si="10">$K$7+$K$6*B135</f>
        <v>402.75638930677871</v>
      </c>
      <c r="F135" s="19">
        <f t="shared" ref="F135:F198" ca="1" si="11">C135-E135</f>
        <v>27.243610693221285</v>
      </c>
      <c r="G135" s="19"/>
      <c r="H135" s="19"/>
    </row>
    <row r="136" spans="2:8" x14ac:dyDescent="0.35">
      <c r="B136" s="1">
        <f t="shared" ca="1" si="8"/>
        <v>186</v>
      </c>
      <c r="C136" s="1">
        <v>459</v>
      </c>
      <c r="D136" s="19">
        <f t="shared" ca="1" si="9"/>
        <v>36.210796915167094</v>
      </c>
      <c r="E136" s="19">
        <f t="shared" ca="1" si="10"/>
        <v>394.02565333489048</v>
      </c>
      <c r="F136" s="19">
        <f t="shared" ca="1" si="11"/>
        <v>64.974346665109522</v>
      </c>
      <c r="G136" s="19"/>
      <c r="H136" s="19"/>
    </row>
    <row r="137" spans="2:8" x14ac:dyDescent="0.35">
      <c r="B137" s="1">
        <f t="shared" ca="1" si="8"/>
        <v>150</v>
      </c>
      <c r="C137" s="1">
        <v>387</v>
      </c>
      <c r="D137" s="19">
        <f t="shared" ca="1" si="9"/>
        <v>0.21079691516709431</v>
      </c>
      <c r="E137" s="19">
        <f t="shared" ca="1" si="10"/>
        <v>399.74031688012644</v>
      </c>
      <c r="F137" s="19">
        <f t="shared" ca="1" si="11"/>
        <v>-12.740316880126443</v>
      </c>
      <c r="G137" s="19"/>
      <c r="H137" s="19"/>
    </row>
    <row r="138" spans="2:8" x14ac:dyDescent="0.35">
      <c r="B138" s="1">
        <f t="shared" ca="1" si="8"/>
        <v>142</v>
      </c>
      <c r="C138" s="1">
        <v>510</v>
      </c>
      <c r="D138" s="19">
        <f t="shared" ca="1" si="9"/>
        <v>-7.7892030848329057</v>
      </c>
      <c r="E138" s="19">
        <f t="shared" ca="1" si="10"/>
        <v>401.01024211240104</v>
      </c>
      <c r="F138" s="19">
        <f t="shared" ca="1" si="11"/>
        <v>108.98975788759896</v>
      </c>
      <c r="G138" s="19"/>
      <c r="H138" s="19"/>
    </row>
    <row r="139" spans="2:8" x14ac:dyDescent="0.35">
      <c r="B139" s="1">
        <f t="shared" ca="1" si="8"/>
        <v>129</v>
      </c>
      <c r="C139" s="1">
        <v>494</v>
      </c>
      <c r="D139" s="19">
        <f t="shared" ca="1" si="9"/>
        <v>-20.789203084832906</v>
      </c>
      <c r="E139" s="19">
        <f t="shared" ca="1" si="10"/>
        <v>403.07387061484735</v>
      </c>
      <c r="F139" s="19">
        <f t="shared" ca="1" si="11"/>
        <v>90.926129385152649</v>
      </c>
      <c r="G139" s="19"/>
      <c r="H139" s="19"/>
    </row>
    <row r="140" spans="2:8" x14ac:dyDescent="0.35">
      <c r="B140" s="1">
        <f t="shared" ca="1" si="8"/>
        <v>151</v>
      </c>
      <c r="C140" s="1">
        <v>473</v>
      </c>
      <c r="D140" s="19">
        <f t="shared" ca="1" si="9"/>
        <v>1.2107969151670943</v>
      </c>
      <c r="E140" s="19">
        <f t="shared" ca="1" si="10"/>
        <v>399.58157622609207</v>
      </c>
      <c r="F140" s="19">
        <f t="shared" ca="1" si="11"/>
        <v>73.418423773907932</v>
      </c>
      <c r="G140" s="19"/>
      <c r="H140" s="19"/>
    </row>
    <row r="141" spans="2:8" x14ac:dyDescent="0.35">
      <c r="B141" s="1">
        <f t="shared" ca="1" si="8"/>
        <v>141</v>
      </c>
      <c r="C141" s="1">
        <v>325</v>
      </c>
      <c r="D141" s="19">
        <f t="shared" ca="1" si="9"/>
        <v>-8.7892030848329057</v>
      </c>
      <c r="E141" s="19">
        <f t="shared" ca="1" si="10"/>
        <v>401.16898276643542</v>
      </c>
      <c r="F141" s="19">
        <f t="shared" ca="1" si="11"/>
        <v>-76.16898276643542</v>
      </c>
      <c r="G141" s="19"/>
      <c r="H141" s="19"/>
    </row>
    <row r="142" spans="2:8" x14ac:dyDescent="0.35">
      <c r="B142" s="1">
        <f t="shared" ca="1" si="8"/>
        <v>195</v>
      </c>
      <c r="C142" s="1">
        <v>320</v>
      </c>
      <c r="D142" s="19">
        <f t="shared" ca="1" si="9"/>
        <v>45.210796915167094</v>
      </c>
      <c r="E142" s="19">
        <f t="shared" ca="1" si="10"/>
        <v>392.5969874485815</v>
      </c>
      <c r="F142" s="19">
        <f t="shared" ca="1" si="11"/>
        <v>-72.596987448581501</v>
      </c>
      <c r="G142" s="19"/>
      <c r="H142" s="19"/>
    </row>
    <row r="143" spans="2:8" x14ac:dyDescent="0.35">
      <c r="B143" s="1">
        <f t="shared" ca="1" si="8"/>
        <v>144</v>
      </c>
      <c r="C143" s="1">
        <v>347</v>
      </c>
      <c r="D143" s="19">
        <f t="shared" ca="1" si="9"/>
        <v>-5.7892030848329057</v>
      </c>
      <c r="E143" s="19">
        <f t="shared" ca="1" si="10"/>
        <v>400.69276080433241</v>
      </c>
      <c r="F143" s="19">
        <f t="shared" ca="1" si="11"/>
        <v>-53.692760804332408</v>
      </c>
      <c r="G143" s="19"/>
      <c r="H143" s="19"/>
    </row>
    <row r="144" spans="2:8" x14ac:dyDescent="0.35">
      <c r="B144" s="1">
        <f t="shared" ca="1" si="8"/>
        <v>163</v>
      </c>
      <c r="C144" s="1">
        <v>366</v>
      </c>
      <c r="D144" s="19">
        <f t="shared" ca="1" si="9"/>
        <v>13.210796915167094</v>
      </c>
      <c r="E144" s="19">
        <f t="shared" ca="1" si="10"/>
        <v>397.67668837768008</v>
      </c>
      <c r="F144" s="19">
        <f t="shared" ca="1" si="11"/>
        <v>-31.67668837768008</v>
      </c>
      <c r="G144" s="19"/>
      <c r="H144" s="19"/>
    </row>
    <row r="145" spans="2:8" x14ac:dyDescent="0.35">
      <c r="B145" s="1">
        <f t="shared" ca="1" si="8"/>
        <v>134</v>
      </c>
      <c r="C145" s="1">
        <v>308</v>
      </c>
      <c r="D145" s="19">
        <f t="shared" ca="1" si="9"/>
        <v>-15.789203084832906</v>
      </c>
      <c r="E145" s="19">
        <f t="shared" ca="1" si="10"/>
        <v>402.2801673446757</v>
      </c>
      <c r="F145" s="19">
        <f t="shared" ca="1" si="11"/>
        <v>-94.280167344675704</v>
      </c>
      <c r="G145" s="19"/>
      <c r="H145" s="19"/>
    </row>
    <row r="146" spans="2:8" x14ac:dyDescent="0.35">
      <c r="B146" s="1">
        <f t="shared" ca="1" si="8"/>
        <v>172</v>
      </c>
      <c r="C146" s="1">
        <v>387</v>
      </c>
      <c r="D146" s="19">
        <f t="shared" ca="1" si="9"/>
        <v>22.210796915167094</v>
      </c>
      <c r="E146" s="19">
        <f t="shared" ca="1" si="10"/>
        <v>396.2480224913711</v>
      </c>
      <c r="F146" s="19">
        <f t="shared" ca="1" si="11"/>
        <v>-9.2480224913711027</v>
      </c>
      <c r="G146" s="19"/>
      <c r="H146" s="19"/>
    </row>
    <row r="147" spans="2:8" x14ac:dyDescent="0.35">
      <c r="B147" s="1">
        <f t="shared" ca="1" si="8"/>
        <v>188</v>
      </c>
      <c r="C147" s="1">
        <v>423</v>
      </c>
      <c r="D147" s="19">
        <f t="shared" ca="1" si="9"/>
        <v>38.210796915167094</v>
      </c>
      <c r="E147" s="19">
        <f t="shared" ca="1" si="10"/>
        <v>393.70817202682179</v>
      </c>
      <c r="F147" s="19">
        <f t="shared" ca="1" si="11"/>
        <v>29.291827973178215</v>
      </c>
      <c r="G147" s="19"/>
      <c r="H147" s="19"/>
    </row>
    <row r="148" spans="2:8" x14ac:dyDescent="0.35">
      <c r="B148" s="1">
        <f t="shared" ca="1" si="8"/>
        <v>191</v>
      </c>
      <c r="C148" s="1">
        <v>251</v>
      </c>
      <c r="D148" s="19">
        <f t="shared" ca="1" si="9"/>
        <v>41.210796915167094</v>
      </c>
      <c r="E148" s="19">
        <f t="shared" ca="1" si="10"/>
        <v>393.23195006471883</v>
      </c>
      <c r="F148" s="19">
        <f t="shared" ca="1" si="11"/>
        <v>-142.23195006471883</v>
      </c>
      <c r="G148" s="19"/>
      <c r="H148" s="19"/>
    </row>
    <row r="149" spans="2:8" x14ac:dyDescent="0.35">
      <c r="B149" s="1">
        <f t="shared" ca="1" si="8"/>
        <v>109</v>
      </c>
      <c r="C149" s="1">
        <v>485</v>
      </c>
      <c r="D149" s="19">
        <f t="shared" ca="1" si="9"/>
        <v>-40.789203084832906</v>
      </c>
      <c r="E149" s="19">
        <f t="shared" ca="1" si="10"/>
        <v>406.248683695534</v>
      </c>
      <c r="F149" s="19">
        <f t="shared" ca="1" si="11"/>
        <v>78.751316304466002</v>
      </c>
      <c r="G149" s="19"/>
      <c r="H149" s="19"/>
    </row>
    <row r="150" spans="2:8" x14ac:dyDescent="0.35">
      <c r="B150" s="1">
        <f t="shared" ca="1" si="8"/>
        <v>110</v>
      </c>
      <c r="C150" s="1">
        <v>467</v>
      </c>
      <c r="D150" s="19">
        <f t="shared" ca="1" si="9"/>
        <v>-39.789203084832906</v>
      </c>
      <c r="E150" s="19">
        <f t="shared" ca="1" si="10"/>
        <v>406.08994304149968</v>
      </c>
      <c r="F150" s="19">
        <f t="shared" ca="1" si="11"/>
        <v>60.91005695850032</v>
      </c>
      <c r="G150" s="19"/>
      <c r="H150" s="19"/>
    </row>
    <row r="151" spans="2:8" x14ac:dyDescent="0.35">
      <c r="B151" s="1">
        <f t="shared" ca="1" si="8"/>
        <v>107</v>
      </c>
      <c r="C151" s="1">
        <v>280</v>
      </c>
      <c r="D151" s="19">
        <f t="shared" ca="1" si="9"/>
        <v>-42.789203084832906</v>
      </c>
      <c r="E151" s="19">
        <f t="shared" ca="1" si="10"/>
        <v>406.56616500360269</v>
      </c>
      <c r="F151" s="19">
        <f t="shared" ca="1" si="11"/>
        <v>-126.56616500360269</v>
      </c>
      <c r="G151" s="19"/>
      <c r="H151" s="19"/>
    </row>
    <row r="152" spans="2:8" x14ac:dyDescent="0.35">
      <c r="B152" s="1">
        <f t="shared" ca="1" si="8"/>
        <v>173</v>
      </c>
      <c r="C152" s="1">
        <v>468</v>
      </c>
      <c r="D152" s="19">
        <f t="shared" ca="1" si="9"/>
        <v>23.210796915167094</v>
      </c>
      <c r="E152" s="19">
        <f t="shared" ca="1" si="10"/>
        <v>396.08928183733678</v>
      </c>
      <c r="F152" s="19">
        <f t="shared" ca="1" si="11"/>
        <v>71.910718162663215</v>
      </c>
      <c r="G152" s="19"/>
      <c r="H152" s="19"/>
    </row>
    <row r="153" spans="2:8" x14ac:dyDescent="0.35">
      <c r="B153" s="1">
        <f t="shared" ca="1" si="8"/>
        <v>139</v>
      </c>
      <c r="C153" s="1">
        <v>431</v>
      </c>
      <c r="D153" s="19">
        <f t="shared" ca="1" si="9"/>
        <v>-10.789203084832906</v>
      </c>
      <c r="E153" s="19">
        <f t="shared" ca="1" si="10"/>
        <v>401.48646407450406</v>
      </c>
      <c r="F153" s="19">
        <f t="shared" ca="1" si="11"/>
        <v>29.513535925495944</v>
      </c>
      <c r="G153" s="19"/>
      <c r="H153" s="19"/>
    </row>
    <row r="154" spans="2:8" x14ac:dyDescent="0.35">
      <c r="B154" s="1">
        <f t="shared" ca="1" si="8"/>
        <v>155</v>
      </c>
      <c r="C154" s="1">
        <v>452</v>
      </c>
      <c r="D154" s="19">
        <f t="shared" ca="1" si="9"/>
        <v>5.2107969151670943</v>
      </c>
      <c r="E154" s="19">
        <f t="shared" ca="1" si="10"/>
        <v>398.94661360995474</v>
      </c>
      <c r="F154" s="19">
        <f t="shared" ca="1" si="11"/>
        <v>53.053386390045262</v>
      </c>
      <c r="G154" s="19"/>
      <c r="H154" s="19"/>
    </row>
    <row r="155" spans="2:8" x14ac:dyDescent="0.35">
      <c r="B155" s="1">
        <f t="shared" ca="1" si="8"/>
        <v>197</v>
      </c>
      <c r="C155" s="1">
        <v>534</v>
      </c>
      <c r="D155" s="19">
        <f t="shared" ca="1" si="9"/>
        <v>47.210796915167094</v>
      </c>
      <c r="E155" s="19">
        <f t="shared" ca="1" si="10"/>
        <v>392.27950614051281</v>
      </c>
      <c r="F155" s="19">
        <f t="shared" ca="1" si="11"/>
        <v>141.72049385948719</v>
      </c>
      <c r="G155" s="19"/>
      <c r="H155" s="19"/>
    </row>
    <row r="156" spans="2:8" x14ac:dyDescent="0.35">
      <c r="B156" s="1">
        <f t="shared" ca="1" si="8"/>
        <v>161</v>
      </c>
      <c r="C156" s="1">
        <v>492</v>
      </c>
      <c r="D156" s="19">
        <f t="shared" ca="1" si="9"/>
        <v>11.210796915167094</v>
      </c>
      <c r="E156" s="19">
        <f t="shared" ca="1" si="10"/>
        <v>397.99416968574877</v>
      </c>
      <c r="F156" s="19">
        <f t="shared" ca="1" si="11"/>
        <v>94.005830314251227</v>
      </c>
      <c r="G156" s="19"/>
      <c r="H156" s="19"/>
    </row>
    <row r="157" spans="2:8" x14ac:dyDescent="0.35">
      <c r="B157" s="1">
        <f t="shared" ca="1" si="8"/>
        <v>135</v>
      </c>
      <c r="C157" s="1">
        <v>474</v>
      </c>
      <c r="D157" s="19">
        <f t="shared" ca="1" si="9"/>
        <v>-14.789203084832906</v>
      </c>
      <c r="E157" s="19">
        <f t="shared" ca="1" si="10"/>
        <v>402.12142669064139</v>
      </c>
      <c r="F157" s="19">
        <f t="shared" ca="1" si="11"/>
        <v>71.878573309358615</v>
      </c>
      <c r="G157" s="19"/>
      <c r="H157" s="19"/>
    </row>
    <row r="158" spans="2:8" x14ac:dyDescent="0.35">
      <c r="B158" s="1">
        <f t="shared" ca="1" si="8"/>
        <v>192</v>
      </c>
      <c r="C158" s="1">
        <v>322</v>
      </c>
      <c r="D158" s="19">
        <f t="shared" ca="1" si="9"/>
        <v>42.210796915167094</v>
      </c>
      <c r="E158" s="19">
        <f t="shared" ca="1" si="10"/>
        <v>393.07320941068451</v>
      </c>
      <c r="F158" s="19">
        <f t="shared" ca="1" si="11"/>
        <v>-71.073209410684512</v>
      </c>
      <c r="G158" s="19"/>
      <c r="H158" s="19"/>
    </row>
    <row r="159" spans="2:8" x14ac:dyDescent="0.35">
      <c r="B159" s="1">
        <f t="shared" ca="1" si="8"/>
        <v>196</v>
      </c>
      <c r="C159" s="1">
        <v>335</v>
      </c>
      <c r="D159" s="19">
        <f t="shared" ca="1" si="9"/>
        <v>46.210796915167094</v>
      </c>
      <c r="E159" s="19">
        <f t="shared" ca="1" si="10"/>
        <v>392.43824679454718</v>
      </c>
      <c r="F159" s="19">
        <f t="shared" ca="1" si="11"/>
        <v>-57.438246794547183</v>
      </c>
      <c r="G159" s="19"/>
      <c r="H159" s="19"/>
    </row>
    <row r="160" spans="2:8" x14ac:dyDescent="0.35">
      <c r="B160" s="1">
        <f t="shared" ca="1" si="8"/>
        <v>109</v>
      </c>
      <c r="C160" s="1">
        <v>462</v>
      </c>
      <c r="D160" s="19">
        <f t="shared" ca="1" si="9"/>
        <v>-40.789203084832906</v>
      </c>
      <c r="E160" s="19">
        <f t="shared" ca="1" si="10"/>
        <v>406.248683695534</v>
      </c>
      <c r="F160" s="19">
        <f t="shared" ca="1" si="11"/>
        <v>55.751316304466002</v>
      </c>
      <c r="G160" s="19"/>
      <c r="H160" s="19"/>
    </row>
    <row r="161" spans="2:8" x14ac:dyDescent="0.35">
      <c r="B161" s="1">
        <f t="shared" ca="1" si="8"/>
        <v>140</v>
      </c>
      <c r="C161" s="1">
        <v>323</v>
      </c>
      <c r="D161" s="19">
        <f t="shared" ca="1" si="9"/>
        <v>-9.7892030848329057</v>
      </c>
      <c r="E161" s="19">
        <f t="shared" ca="1" si="10"/>
        <v>401.32772342046974</v>
      </c>
      <c r="F161" s="19">
        <f t="shared" ca="1" si="11"/>
        <v>-78.327723420469738</v>
      </c>
      <c r="G161" s="19"/>
      <c r="H161" s="19"/>
    </row>
    <row r="162" spans="2:8" x14ac:dyDescent="0.35">
      <c r="B162" s="1">
        <f t="shared" ca="1" si="8"/>
        <v>172</v>
      </c>
      <c r="C162" s="1">
        <v>450</v>
      </c>
      <c r="D162" s="19">
        <f t="shared" ca="1" si="9"/>
        <v>22.210796915167094</v>
      </c>
      <c r="E162" s="19">
        <f t="shared" ca="1" si="10"/>
        <v>396.2480224913711</v>
      </c>
      <c r="F162" s="19">
        <f t="shared" ca="1" si="11"/>
        <v>53.751977508628897</v>
      </c>
      <c r="G162" s="19"/>
      <c r="H162" s="19"/>
    </row>
    <row r="163" spans="2:8" x14ac:dyDescent="0.35">
      <c r="B163" s="1">
        <f t="shared" ca="1" si="8"/>
        <v>186</v>
      </c>
      <c r="C163" s="1">
        <v>326</v>
      </c>
      <c r="D163" s="19">
        <f t="shared" ca="1" si="9"/>
        <v>36.210796915167094</v>
      </c>
      <c r="E163" s="19">
        <f t="shared" ca="1" si="10"/>
        <v>394.02565333489048</v>
      </c>
      <c r="F163" s="19">
        <f t="shared" ca="1" si="11"/>
        <v>-68.025653334890478</v>
      </c>
      <c r="G163" s="19"/>
      <c r="H163" s="19"/>
    </row>
    <row r="164" spans="2:8" x14ac:dyDescent="0.35">
      <c r="B164" s="1">
        <f t="shared" ca="1" si="8"/>
        <v>162</v>
      </c>
      <c r="C164" s="1">
        <v>513</v>
      </c>
      <c r="D164" s="19">
        <f t="shared" ca="1" si="9"/>
        <v>12.210796915167094</v>
      </c>
      <c r="E164" s="19">
        <f t="shared" ca="1" si="10"/>
        <v>397.83542903171445</v>
      </c>
      <c r="F164" s="19">
        <f t="shared" ca="1" si="11"/>
        <v>115.16457096828555</v>
      </c>
      <c r="G164" s="19"/>
      <c r="H164" s="19"/>
    </row>
    <row r="165" spans="2:8" x14ac:dyDescent="0.35">
      <c r="B165" s="1">
        <f t="shared" ca="1" si="8"/>
        <v>163</v>
      </c>
      <c r="C165" s="1">
        <v>375</v>
      </c>
      <c r="D165" s="19">
        <f t="shared" ca="1" si="9"/>
        <v>13.210796915167094</v>
      </c>
      <c r="E165" s="19">
        <f t="shared" ca="1" si="10"/>
        <v>397.67668837768008</v>
      </c>
      <c r="F165" s="19">
        <f t="shared" ca="1" si="11"/>
        <v>-22.67668837768008</v>
      </c>
      <c r="G165" s="19"/>
      <c r="H165" s="19"/>
    </row>
    <row r="166" spans="2:8" x14ac:dyDescent="0.35">
      <c r="B166" s="1">
        <f t="shared" ca="1" si="8"/>
        <v>146</v>
      </c>
      <c r="C166" s="1">
        <v>513</v>
      </c>
      <c r="D166" s="19">
        <f t="shared" ca="1" si="9"/>
        <v>-3.7892030848329057</v>
      </c>
      <c r="E166" s="19">
        <f t="shared" ca="1" si="10"/>
        <v>400.37527949626372</v>
      </c>
      <c r="F166" s="19">
        <f t="shared" ca="1" si="11"/>
        <v>112.62472050373628</v>
      </c>
      <c r="G166" s="19"/>
      <c r="H166" s="19"/>
    </row>
    <row r="167" spans="2:8" x14ac:dyDescent="0.35">
      <c r="B167" s="1">
        <f t="shared" ca="1" si="8"/>
        <v>150</v>
      </c>
      <c r="C167" s="1">
        <v>415</v>
      </c>
      <c r="D167" s="19">
        <f t="shared" ca="1" si="9"/>
        <v>0.21079691516709431</v>
      </c>
      <c r="E167" s="19">
        <f t="shared" ca="1" si="10"/>
        <v>399.74031688012644</v>
      </c>
      <c r="F167" s="19">
        <f t="shared" ca="1" si="11"/>
        <v>15.259683119873557</v>
      </c>
      <c r="G167" s="19"/>
      <c r="H167" s="19"/>
    </row>
    <row r="168" spans="2:8" x14ac:dyDescent="0.35">
      <c r="B168" s="1">
        <f t="shared" ca="1" si="8"/>
        <v>113</v>
      </c>
      <c r="C168" s="1">
        <v>468</v>
      </c>
      <c r="D168" s="19">
        <f t="shared" ca="1" si="9"/>
        <v>-36.789203084832906</v>
      </c>
      <c r="E168" s="19">
        <f t="shared" ca="1" si="10"/>
        <v>405.61372107939667</v>
      </c>
      <c r="F168" s="19">
        <f t="shared" ca="1" si="11"/>
        <v>62.386278920603331</v>
      </c>
      <c r="G168" s="19"/>
      <c r="H168" s="19"/>
    </row>
    <row r="169" spans="2:8" x14ac:dyDescent="0.35">
      <c r="B169" s="1">
        <f t="shared" ca="1" si="8"/>
        <v>171</v>
      </c>
      <c r="C169" s="1">
        <v>277</v>
      </c>
      <c r="D169" s="19">
        <f t="shared" ca="1" si="9"/>
        <v>21.210796915167094</v>
      </c>
      <c r="E169" s="19">
        <f t="shared" ca="1" si="10"/>
        <v>396.40676314540542</v>
      </c>
      <c r="F169" s="19">
        <f t="shared" ca="1" si="11"/>
        <v>-119.40676314540542</v>
      </c>
      <c r="G169" s="19"/>
      <c r="H169" s="19"/>
    </row>
    <row r="170" spans="2:8" x14ac:dyDescent="0.35">
      <c r="B170" s="1">
        <f t="shared" ca="1" si="8"/>
        <v>148</v>
      </c>
      <c r="C170" s="1">
        <v>409</v>
      </c>
      <c r="D170" s="19">
        <f t="shared" ca="1" si="9"/>
        <v>-1.7892030848329057</v>
      </c>
      <c r="E170" s="19">
        <f t="shared" ca="1" si="10"/>
        <v>400.05779818819508</v>
      </c>
      <c r="F170" s="19">
        <f t="shared" ca="1" si="11"/>
        <v>8.9422018118049209</v>
      </c>
      <c r="G170" s="19"/>
      <c r="H170" s="19"/>
    </row>
    <row r="171" spans="2:8" x14ac:dyDescent="0.35">
      <c r="B171" s="1">
        <f t="shared" ca="1" si="8"/>
        <v>133</v>
      </c>
      <c r="C171" s="1">
        <v>250</v>
      </c>
      <c r="D171" s="19">
        <f t="shared" ca="1" si="9"/>
        <v>-16.789203084832906</v>
      </c>
      <c r="E171" s="19">
        <f t="shared" ca="1" si="10"/>
        <v>402.43890799871008</v>
      </c>
      <c r="F171" s="19">
        <f t="shared" ca="1" si="11"/>
        <v>-152.43890799871008</v>
      </c>
      <c r="G171" s="19"/>
      <c r="H171" s="19"/>
    </row>
    <row r="172" spans="2:8" x14ac:dyDescent="0.35">
      <c r="B172" s="1">
        <f t="shared" ca="1" si="8"/>
        <v>186</v>
      </c>
      <c r="C172" s="1">
        <v>353</v>
      </c>
      <c r="D172" s="19">
        <f t="shared" ca="1" si="9"/>
        <v>36.210796915167094</v>
      </c>
      <c r="E172" s="19">
        <f t="shared" ca="1" si="10"/>
        <v>394.02565333489048</v>
      </c>
      <c r="F172" s="19">
        <f t="shared" ca="1" si="11"/>
        <v>-41.025653334890478</v>
      </c>
      <c r="G172" s="19"/>
      <c r="H172" s="19"/>
    </row>
    <row r="173" spans="2:8" x14ac:dyDescent="0.35">
      <c r="B173" s="1">
        <f t="shared" ca="1" si="8"/>
        <v>190</v>
      </c>
      <c r="C173" s="1">
        <v>376</v>
      </c>
      <c r="D173" s="19">
        <f t="shared" ca="1" si="9"/>
        <v>40.210796915167094</v>
      </c>
      <c r="E173" s="19">
        <f t="shared" ca="1" si="10"/>
        <v>393.39069071875315</v>
      </c>
      <c r="F173" s="19">
        <f t="shared" ca="1" si="11"/>
        <v>-17.390690718753149</v>
      </c>
      <c r="G173" s="19"/>
      <c r="H173" s="19"/>
    </row>
    <row r="174" spans="2:8" x14ac:dyDescent="0.35">
      <c r="B174" s="1">
        <f t="shared" ca="1" si="8"/>
        <v>140</v>
      </c>
      <c r="C174" s="1">
        <v>314</v>
      </c>
      <c r="D174" s="19">
        <f t="shared" ca="1" si="9"/>
        <v>-9.7892030848329057</v>
      </c>
      <c r="E174" s="19">
        <f t="shared" ca="1" si="10"/>
        <v>401.32772342046974</v>
      </c>
      <c r="F174" s="19">
        <f t="shared" ca="1" si="11"/>
        <v>-87.327723420469738</v>
      </c>
      <c r="G174" s="19"/>
      <c r="H174" s="19"/>
    </row>
    <row r="175" spans="2:8" x14ac:dyDescent="0.35">
      <c r="B175" s="1">
        <f t="shared" ca="1" si="8"/>
        <v>122</v>
      </c>
      <c r="C175" s="1">
        <v>519</v>
      </c>
      <c r="D175" s="19">
        <f t="shared" ca="1" si="9"/>
        <v>-27.789203084832906</v>
      </c>
      <c r="E175" s="19">
        <f t="shared" ca="1" si="10"/>
        <v>404.18505519308769</v>
      </c>
      <c r="F175" s="19">
        <f t="shared" ca="1" si="11"/>
        <v>114.81494480691231</v>
      </c>
      <c r="G175" s="19"/>
      <c r="H175" s="19"/>
    </row>
    <row r="176" spans="2:8" x14ac:dyDescent="0.35">
      <c r="B176" s="1">
        <f t="shared" ca="1" si="8"/>
        <v>123</v>
      </c>
      <c r="C176" s="1">
        <v>547</v>
      </c>
      <c r="D176" s="19">
        <f t="shared" ca="1" si="9"/>
        <v>-26.789203084832906</v>
      </c>
      <c r="E176" s="19">
        <f t="shared" ca="1" si="10"/>
        <v>404.02631453905337</v>
      </c>
      <c r="F176" s="19">
        <f t="shared" ca="1" si="11"/>
        <v>142.97368546094663</v>
      </c>
      <c r="G176" s="19"/>
      <c r="H176" s="19"/>
    </row>
    <row r="177" spans="2:8" x14ac:dyDescent="0.35">
      <c r="B177" s="1">
        <f t="shared" ca="1" si="8"/>
        <v>145</v>
      </c>
      <c r="C177" s="1">
        <v>394</v>
      </c>
      <c r="D177" s="19">
        <f t="shared" ca="1" si="9"/>
        <v>-4.7892030848329057</v>
      </c>
      <c r="E177" s="19">
        <f t="shared" ca="1" si="10"/>
        <v>400.53402015029809</v>
      </c>
      <c r="F177" s="19">
        <f t="shared" ca="1" si="11"/>
        <v>-6.5340201502980904</v>
      </c>
      <c r="G177" s="19"/>
      <c r="H177" s="19"/>
    </row>
    <row r="178" spans="2:8" x14ac:dyDescent="0.35">
      <c r="B178" s="1">
        <f t="shared" ca="1" si="8"/>
        <v>117</v>
      </c>
      <c r="C178" s="1">
        <v>407</v>
      </c>
      <c r="D178" s="19">
        <f t="shared" ca="1" si="9"/>
        <v>-32.789203084832906</v>
      </c>
      <c r="E178" s="19">
        <f t="shared" ca="1" si="10"/>
        <v>404.97875846325934</v>
      </c>
      <c r="F178" s="19">
        <f t="shared" ca="1" si="11"/>
        <v>2.0212415367406606</v>
      </c>
      <c r="G178" s="19"/>
      <c r="H178" s="19"/>
    </row>
    <row r="179" spans="2:8" x14ac:dyDescent="0.35">
      <c r="B179" s="1">
        <f t="shared" ca="1" si="8"/>
        <v>199</v>
      </c>
      <c r="C179" s="1">
        <v>415</v>
      </c>
      <c r="D179" s="19">
        <f t="shared" ca="1" si="9"/>
        <v>49.210796915167094</v>
      </c>
      <c r="E179" s="19">
        <f t="shared" ca="1" si="10"/>
        <v>391.96202483244417</v>
      </c>
      <c r="F179" s="19">
        <f t="shared" ca="1" si="11"/>
        <v>23.037975167555828</v>
      </c>
      <c r="G179" s="19"/>
      <c r="H179" s="19"/>
    </row>
    <row r="180" spans="2:8" x14ac:dyDescent="0.35">
      <c r="B180" s="1">
        <f t="shared" ca="1" si="8"/>
        <v>127</v>
      </c>
      <c r="C180" s="1">
        <v>387</v>
      </c>
      <c r="D180" s="19">
        <f t="shared" ca="1" si="9"/>
        <v>-22.789203084832906</v>
      </c>
      <c r="E180" s="19">
        <f t="shared" ca="1" si="10"/>
        <v>403.39135192291604</v>
      </c>
      <c r="F180" s="19">
        <f t="shared" ca="1" si="11"/>
        <v>-16.391351922916044</v>
      </c>
      <c r="G180" s="19"/>
      <c r="H180" s="19"/>
    </row>
    <row r="181" spans="2:8" x14ac:dyDescent="0.35">
      <c r="B181" s="1">
        <f t="shared" ca="1" si="8"/>
        <v>100</v>
      </c>
      <c r="C181" s="1">
        <v>504</v>
      </c>
      <c r="D181" s="19">
        <f t="shared" ca="1" si="9"/>
        <v>-49.789203084832906</v>
      </c>
      <c r="E181" s="19">
        <f t="shared" ca="1" si="10"/>
        <v>407.67734958184298</v>
      </c>
      <c r="F181" s="19">
        <f t="shared" ca="1" si="11"/>
        <v>96.322650418157025</v>
      </c>
      <c r="G181" s="19"/>
      <c r="H181" s="19"/>
    </row>
    <row r="182" spans="2:8" x14ac:dyDescent="0.35">
      <c r="B182" s="1">
        <f t="shared" ca="1" si="8"/>
        <v>185</v>
      </c>
      <c r="C182" s="1">
        <v>309</v>
      </c>
      <c r="D182" s="19">
        <f t="shared" ca="1" si="9"/>
        <v>35.210796915167094</v>
      </c>
      <c r="E182" s="19">
        <f t="shared" ca="1" si="10"/>
        <v>394.1843939889248</v>
      </c>
      <c r="F182" s="19">
        <f t="shared" ca="1" si="11"/>
        <v>-85.184393988924796</v>
      </c>
      <c r="G182" s="19"/>
      <c r="H182" s="19"/>
    </row>
    <row r="183" spans="2:8" x14ac:dyDescent="0.35">
      <c r="B183" s="1">
        <f t="shared" ca="1" si="8"/>
        <v>146</v>
      </c>
      <c r="C183" s="1">
        <v>537</v>
      </c>
      <c r="D183" s="19">
        <f t="shared" ca="1" si="9"/>
        <v>-3.7892030848329057</v>
      </c>
      <c r="E183" s="19">
        <f t="shared" ca="1" si="10"/>
        <v>400.37527949626372</v>
      </c>
      <c r="F183" s="19">
        <f t="shared" ca="1" si="11"/>
        <v>136.62472050373628</v>
      </c>
      <c r="G183" s="19"/>
      <c r="H183" s="19"/>
    </row>
    <row r="184" spans="2:8" x14ac:dyDescent="0.35">
      <c r="B184" s="1">
        <f t="shared" ca="1" si="8"/>
        <v>141</v>
      </c>
      <c r="C184" s="1">
        <v>438</v>
      </c>
      <c r="D184" s="19">
        <f t="shared" ca="1" si="9"/>
        <v>-8.7892030848329057</v>
      </c>
      <c r="E184" s="19">
        <f t="shared" ca="1" si="10"/>
        <v>401.16898276643542</v>
      </c>
      <c r="F184" s="19">
        <f t="shared" ca="1" si="11"/>
        <v>36.83101723356458</v>
      </c>
      <c r="G184" s="19"/>
      <c r="H184" s="19"/>
    </row>
    <row r="185" spans="2:8" x14ac:dyDescent="0.35">
      <c r="B185" s="1">
        <f t="shared" ca="1" si="8"/>
        <v>172</v>
      </c>
      <c r="C185" s="1">
        <v>492</v>
      </c>
      <c r="D185" s="19">
        <f t="shared" ca="1" si="9"/>
        <v>22.210796915167094</v>
      </c>
      <c r="E185" s="19">
        <f t="shared" ca="1" si="10"/>
        <v>396.2480224913711</v>
      </c>
      <c r="F185" s="19">
        <f t="shared" ca="1" si="11"/>
        <v>95.751977508628897</v>
      </c>
      <c r="G185" s="19"/>
      <c r="H185" s="19"/>
    </row>
    <row r="186" spans="2:8" x14ac:dyDescent="0.35">
      <c r="B186" s="1">
        <f t="shared" ca="1" si="8"/>
        <v>163</v>
      </c>
      <c r="C186" s="1">
        <v>486</v>
      </c>
      <c r="D186" s="19">
        <f t="shared" ca="1" si="9"/>
        <v>13.210796915167094</v>
      </c>
      <c r="E186" s="19">
        <f t="shared" ca="1" si="10"/>
        <v>397.67668837768008</v>
      </c>
      <c r="F186" s="19">
        <f t="shared" ca="1" si="11"/>
        <v>88.32331162231992</v>
      </c>
      <c r="G186" s="19"/>
      <c r="H186" s="19"/>
    </row>
    <row r="187" spans="2:8" x14ac:dyDescent="0.35">
      <c r="B187" s="1">
        <f t="shared" ca="1" si="8"/>
        <v>187</v>
      </c>
      <c r="C187" s="1">
        <v>293</v>
      </c>
      <c r="D187" s="19">
        <f t="shared" ca="1" si="9"/>
        <v>37.210796915167094</v>
      </c>
      <c r="E187" s="19">
        <f t="shared" ca="1" si="10"/>
        <v>393.86691268085616</v>
      </c>
      <c r="F187" s="19">
        <f t="shared" ca="1" si="11"/>
        <v>-100.86691268085616</v>
      </c>
      <c r="G187" s="19"/>
      <c r="H187" s="19"/>
    </row>
    <row r="188" spans="2:8" x14ac:dyDescent="0.35">
      <c r="B188" s="1">
        <f t="shared" ca="1" si="8"/>
        <v>190</v>
      </c>
      <c r="C188" s="1">
        <v>449</v>
      </c>
      <c r="D188" s="19">
        <f t="shared" ca="1" si="9"/>
        <v>40.210796915167094</v>
      </c>
      <c r="E188" s="19">
        <f t="shared" ca="1" si="10"/>
        <v>393.39069071875315</v>
      </c>
      <c r="F188" s="19">
        <f t="shared" ca="1" si="11"/>
        <v>55.609309281246851</v>
      </c>
      <c r="G188" s="19"/>
      <c r="H188" s="19"/>
    </row>
    <row r="189" spans="2:8" x14ac:dyDescent="0.35">
      <c r="B189" s="1">
        <f t="shared" ca="1" si="8"/>
        <v>121</v>
      </c>
      <c r="C189" s="1">
        <v>545</v>
      </c>
      <c r="D189" s="19">
        <f t="shared" ca="1" si="9"/>
        <v>-28.789203084832906</v>
      </c>
      <c r="E189" s="19">
        <f t="shared" ca="1" si="10"/>
        <v>404.34379584712201</v>
      </c>
      <c r="F189" s="19">
        <f t="shared" ca="1" si="11"/>
        <v>140.65620415287799</v>
      </c>
      <c r="G189" s="19"/>
      <c r="H189" s="19"/>
    </row>
    <row r="190" spans="2:8" x14ac:dyDescent="0.35">
      <c r="B190" s="1">
        <f t="shared" ca="1" si="8"/>
        <v>137</v>
      </c>
      <c r="C190" s="1">
        <v>338</v>
      </c>
      <c r="D190" s="19">
        <f t="shared" ca="1" si="9"/>
        <v>-12.789203084832906</v>
      </c>
      <c r="E190" s="19">
        <f t="shared" ca="1" si="10"/>
        <v>401.80394538257275</v>
      </c>
      <c r="F190" s="19">
        <f t="shared" ca="1" si="11"/>
        <v>-63.803945382572749</v>
      </c>
      <c r="G190" s="19"/>
      <c r="H190" s="19"/>
    </row>
    <row r="191" spans="2:8" x14ac:dyDescent="0.35">
      <c r="B191" s="1">
        <f t="shared" ca="1" si="8"/>
        <v>172</v>
      </c>
      <c r="C191" s="1">
        <v>298</v>
      </c>
      <c r="D191" s="19">
        <f t="shared" ca="1" si="9"/>
        <v>22.210796915167094</v>
      </c>
      <c r="E191" s="19">
        <f t="shared" ca="1" si="10"/>
        <v>396.2480224913711</v>
      </c>
      <c r="F191" s="19">
        <f t="shared" ca="1" si="11"/>
        <v>-98.248022491371103</v>
      </c>
      <c r="G191" s="19"/>
      <c r="H191" s="19"/>
    </row>
    <row r="192" spans="2:8" x14ac:dyDescent="0.35">
      <c r="B192" s="1">
        <f t="shared" ca="1" si="8"/>
        <v>116</v>
      </c>
      <c r="C192" s="1">
        <v>331</v>
      </c>
      <c r="D192" s="19">
        <f t="shared" ca="1" si="9"/>
        <v>-33.789203084832906</v>
      </c>
      <c r="E192" s="19">
        <f t="shared" ca="1" si="10"/>
        <v>405.13749911729371</v>
      </c>
      <c r="F192" s="19">
        <f t="shared" ca="1" si="11"/>
        <v>-74.137499117293714</v>
      </c>
      <c r="G192" s="19"/>
      <c r="H192" s="19"/>
    </row>
    <row r="193" spans="2:8" x14ac:dyDescent="0.35">
      <c r="B193" s="1">
        <f t="shared" ca="1" si="8"/>
        <v>110</v>
      </c>
      <c r="C193" s="1">
        <v>515</v>
      </c>
      <c r="D193" s="19">
        <f t="shared" ca="1" si="9"/>
        <v>-39.789203084832906</v>
      </c>
      <c r="E193" s="19">
        <f t="shared" ca="1" si="10"/>
        <v>406.08994304149968</v>
      </c>
      <c r="F193" s="19">
        <f t="shared" ca="1" si="11"/>
        <v>108.91005695850032</v>
      </c>
      <c r="G193" s="19"/>
      <c r="H193" s="19"/>
    </row>
    <row r="194" spans="2:8" x14ac:dyDescent="0.35">
      <c r="B194" s="1">
        <f t="shared" ca="1" si="8"/>
        <v>160</v>
      </c>
      <c r="C194" s="1">
        <v>330</v>
      </c>
      <c r="D194" s="19">
        <f t="shared" ca="1" si="9"/>
        <v>10.210796915167094</v>
      </c>
      <c r="E194" s="19">
        <f t="shared" ca="1" si="10"/>
        <v>398.15291033978309</v>
      </c>
      <c r="F194" s="19">
        <f t="shared" ca="1" si="11"/>
        <v>-68.152910339783091</v>
      </c>
      <c r="G194" s="19"/>
      <c r="H194" s="19"/>
    </row>
    <row r="195" spans="2:8" x14ac:dyDescent="0.35">
      <c r="B195" s="1">
        <f t="shared" ca="1" si="8"/>
        <v>125</v>
      </c>
      <c r="C195" s="1">
        <v>454</v>
      </c>
      <c r="D195" s="19">
        <f t="shared" ca="1" si="9"/>
        <v>-24.789203084832906</v>
      </c>
      <c r="E195" s="19">
        <f t="shared" ca="1" si="10"/>
        <v>403.70883323098468</v>
      </c>
      <c r="F195" s="19">
        <f t="shared" ca="1" si="11"/>
        <v>50.291166769015319</v>
      </c>
      <c r="G195" s="19"/>
      <c r="H195" s="19"/>
    </row>
    <row r="196" spans="2:8" x14ac:dyDescent="0.35">
      <c r="B196" s="1">
        <f t="shared" ca="1" si="8"/>
        <v>156</v>
      </c>
      <c r="C196" s="1">
        <v>448</v>
      </c>
      <c r="D196" s="19">
        <f t="shared" ca="1" si="9"/>
        <v>6.2107969151670943</v>
      </c>
      <c r="E196" s="19">
        <f t="shared" ca="1" si="10"/>
        <v>398.78787295592042</v>
      </c>
      <c r="F196" s="19">
        <f t="shared" ca="1" si="11"/>
        <v>49.21212704407958</v>
      </c>
      <c r="G196" s="19"/>
      <c r="H196" s="19"/>
    </row>
    <row r="197" spans="2:8" x14ac:dyDescent="0.35">
      <c r="B197" s="1">
        <f t="shared" ca="1" si="8"/>
        <v>102</v>
      </c>
      <c r="C197" s="1">
        <v>478</v>
      </c>
      <c r="D197" s="19">
        <f t="shared" ca="1" si="9"/>
        <v>-47.789203084832906</v>
      </c>
      <c r="E197" s="19">
        <f t="shared" ca="1" si="10"/>
        <v>407.35986827377434</v>
      </c>
      <c r="F197" s="19">
        <f t="shared" ca="1" si="11"/>
        <v>70.640131726225661</v>
      </c>
      <c r="G197" s="19"/>
      <c r="H197" s="19"/>
    </row>
    <row r="198" spans="2:8" x14ac:dyDescent="0.35">
      <c r="B198" s="1">
        <f t="shared" ca="1" si="8"/>
        <v>155</v>
      </c>
      <c r="C198" s="1">
        <v>350</v>
      </c>
      <c r="D198" s="19">
        <f t="shared" ca="1" si="9"/>
        <v>5.2107969151670943</v>
      </c>
      <c r="E198" s="19">
        <f t="shared" ca="1" si="10"/>
        <v>398.94661360995474</v>
      </c>
      <c r="F198" s="19">
        <f t="shared" ca="1" si="11"/>
        <v>-48.946613609954738</v>
      </c>
      <c r="G198" s="19"/>
      <c r="H198" s="19"/>
    </row>
    <row r="199" spans="2:8" x14ac:dyDescent="0.35">
      <c r="B199" s="1">
        <f t="shared" ref="B199:B262" ca="1" si="12">RANDBETWEEN($C$2,$C$3)</f>
        <v>120</v>
      </c>
      <c r="C199" s="1">
        <v>315</v>
      </c>
      <c r="D199" s="19">
        <f t="shared" ref="D199:D262" ca="1" si="13">B199-AVERAGE($B$6:$B$444394)</f>
        <v>-29.789203084832906</v>
      </c>
      <c r="E199" s="19">
        <f t="shared" ref="E199:E262" ca="1" si="14">$K$7+$K$6*B199</f>
        <v>404.50253650115638</v>
      </c>
      <c r="F199" s="19">
        <f t="shared" ref="F199:F262" ca="1" si="15">C199-E199</f>
        <v>-89.502536501156385</v>
      </c>
      <c r="G199" s="19"/>
      <c r="H199" s="19"/>
    </row>
    <row r="200" spans="2:8" x14ac:dyDescent="0.35">
      <c r="B200" s="1">
        <f t="shared" ca="1" si="12"/>
        <v>144</v>
      </c>
      <c r="C200" s="1">
        <v>414</v>
      </c>
      <c r="D200" s="19">
        <f t="shared" ca="1" si="13"/>
        <v>-5.7892030848329057</v>
      </c>
      <c r="E200" s="19">
        <f t="shared" ca="1" si="14"/>
        <v>400.69276080433241</v>
      </c>
      <c r="F200" s="19">
        <f t="shared" ca="1" si="15"/>
        <v>13.307239195667592</v>
      </c>
      <c r="G200" s="19"/>
      <c r="H200" s="19"/>
    </row>
    <row r="201" spans="2:8" x14ac:dyDescent="0.35">
      <c r="B201" s="1">
        <f t="shared" ca="1" si="12"/>
        <v>193</v>
      </c>
      <c r="C201" s="1">
        <v>381</v>
      </c>
      <c r="D201" s="19">
        <f t="shared" ca="1" si="13"/>
        <v>43.210796915167094</v>
      </c>
      <c r="E201" s="19">
        <f t="shared" ca="1" si="14"/>
        <v>392.91446875665014</v>
      </c>
      <c r="F201" s="19">
        <f t="shared" ca="1" si="15"/>
        <v>-11.914468756650137</v>
      </c>
      <c r="G201" s="19"/>
      <c r="H201" s="19"/>
    </row>
    <row r="202" spans="2:8" x14ac:dyDescent="0.35">
      <c r="B202" s="1">
        <f t="shared" ca="1" si="12"/>
        <v>111</v>
      </c>
      <c r="C202" s="1">
        <v>343</v>
      </c>
      <c r="D202" s="19">
        <f t="shared" ca="1" si="13"/>
        <v>-38.789203084832906</v>
      </c>
      <c r="E202" s="19">
        <f t="shared" ca="1" si="14"/>
        <v>405.93120238746536</v>
      </c>
      <c r="F202" s="19">
        <f t="shared" ca="1" si="15"/>
        <v>-62.931202387465362</v>
      </c>
      <c r="G202" s="19"/>
      <c r="H202" s="19"/>
    </row>
    <row r="203" spans="2:8" x14ac:dyDescent="0.35">
      <c r="B203" s="1">
        <f t="shared" ca="1" si="12"/>
        <v>126</v>
      </c>
      <c r="C203" s="1">
        <v>341</v>
      </c>
      <c r="D203" s="19">
        <f t="shared" ca="1" si="13"/>
        <v>-23.789203084832906</v>
      </c>
      <c r="E203" s="19">
        <f t="shared" ca="1" si="14"/>
        <v>403.55009257695036</v>
      </c>
      <c r="F203" s="19">
        <f t="shared" ca="1" si="15"/>
        <v>-62.550092576950362</v>
      </c>
      <c r="G203" s="19"/>
      <c r="H203" s="19"/>
    </row>
    <row r="204" spans="2:8" x14ac:dyDescent="0.35">
      <c r="B204" s="1">
        <f t="shared" ca="1" si="12"/>
        <v>183</v>
      </c>
      <c r="C204" s="1">
        <v>459</v>
      </c>
      <c r="D204" s="19">
        <f t="shared" ca="1" si="13"/>
        <v>33.210796915167094</v>
      </c>
      <c r="E204" s="19">
        <f t="shared" ca="1" si="14"/>
        <v>394.50187529699349</v>
      </c>
      <c r="F204" s="19">
        <f t="shared" ca="1" si="15"/>
        <v>64.498124703006511</v>
      </c>
      <c r="G204" s="19"/>
      <c r="H204" s="19"/>
    </row>
    <row r="205" spans="2:8" x14ac:dyDescent="0.35">
      <c r="B205" s="1">
        <f t="shared" ca="1" si="12"/>
        <v>108</v>
      </c>
      <c r="C205" s="1">
        <v>446</v>
      </c>
      <c r="D205" s="19">
        <f t="shared" ca="1" si="13"/>
        <v>-41.789203084832906</v>
      </c>
      <c r="E205" s="19">
        <f t="shared" ca="1" si="14"/>
        <v>406.40742434956832</v>
      </c>
      <c r="F205" s="19">
        <f t="shared" ca="1" si="15"/>
        <v>39.592575650431684</v>
      </c>
      <c r="G205" s="19"/>
      <c r="H205" s="19"/>
    </row>
    <row r="206" spans="2:8" x14ac:dyDescent="0.35">
      <c r="B206" s="1">
        <f t="shared" ca="1" si="12"/>
        <v>200</v>
      </c>
      <c r="C206" s="1">
        <v>311</v>
      </c>
      <c r="D206" s="19">
        <f t="shared" ca="1" si="13"/>
        <v>50.210796915167094</v>
      </c>
      <c r="E206" s="19">
        <f t="shared" ca="1" si="14"/>
        <v>391.80328417840985</v>
      </c>
      <c r="F206" s="19">
        <f t="shared" ca="1" si="15"/>
        <v>-80.803284178409854</v>
      </c>
      <c r="G206" s="19"/>
      <c r="H206" s="19"/>
    </row>
    <row r="207" spans="2:8" x14ac:dyDescent="0.35">
      <c r="B207" s="1">
        <f t="shared" ca="1" si="12"/>
        <v>176</v>
      </c>
      <c r="C207" s="1">
        <v>545</v>
      </c>
      <c r="D207" s="19">
        <f t="shared" ca="1" si="13"/>
        <v>26.210796915167094</v>
      </c>
      <c r="E207" s="19">
        <f t="shared" ca="1" si="14"/>
        <v>395.61305987523377</v>
      </c>
      <c r="F207" s="19">
        <f t="shared" ca="1" si="15"/>
        <v>149.38694012476623</v>
      </c>
      <c r="G207" s="19"/>
      <c r="H207" s="19"/>
    </row>
    <row r="208" spans="2:8" x14ac:dyDescent="0.35">
      <c r="B208" s="1">
        <f t="shared" ca="1" si="12"/>
        <v>156</v>
      </c>
      <c r="C208" s="1">
        <v>443</v>
      </c>
      <c r="D208" s="19">
        <f t="shared" ca="1" si="13"/>
        <v>6.2107969151670943</v>
      </c>
      <c r="E208" s="19">
        <f t="shared" ca="1" si="14"/>
        <v>398.78787295592042</v>
      </c>
      <c r="F208" s="19">
        <f t="shared" ca="1" si="15"/>
        <v>44.21212704407958</v>
      </c>
      <c r="G208" s="19"/>
      <c r="H208" s="19"/>
    </row>
    <row r="209" spans="2:8" x14ac:dyDescent="0.35">
      <c r="B209" s="1">
        <f t="shared" ca="1" si="12"/>
        <v>160</v>
      </c>
      <c r="C209" s="1">
        <v>458</v>
      </c>
      <c r="D209" s="19">
        <f t="shared" ca="1" si="13"/>
        <v>10.210796915167094</v>
      </c>
      <c r="E209" s="19">
        <f t="shared" ca="1" si="14"/>
        <v>398.15291033978309</v>
      </c>
      <c r="F209" s="19">
        <f t="shared" ca="1" si="15"/>
        <v>59.847089660216909</v>
      </c>
      <c r="G209" s="19"/>
      <c r="H209" s="19"/>
    </row>
    <row r="210" spans="2:8" x14ac:dyDescent="0.35">
      <c r="B210" s="1">
        <f t="shared" ca="1" si="12"/>
        <v>133</v>
      </c>
      <c r="C210" s="1">
        <v>543</v>
      </c>
      <c r="D210" s="19">
        <f t="shared" ca="1" si="13"/>
        <v>-16.789203084832906</v>
      </c>
      <c r="E210" s="19">
        <f t="shared" ca="1" si="14"/>
        <v>402.43890799871008</v>
      </c>
      <c r="F210" s="19">
        <f t="shared" ca="1" si="15"/>
        <v>140.56109200128992</v>
      </c>
      <c r="G210" s="19"/>
      <c r="H210" s="19"/>
    </row>
    <row r="211" spans="2:8" x14ac:dyDescent="0.35">
      <c r="B211" s="1">
        <f t="shared" ca="1" si="12"/>
        <v>181</v>
      </c>
      <c r="C211" s="1">
        <v>497</v>
      </c>
      <c r="D211" s="19">
        <f t="shared" ca="1" si="13"/>
        <v>31.210796915167094</v>
      </c>
      <c r="E211" s="19">
        <f t="shared" ca="1" si="14"/>
        <v>394.81935660506213</v>
      </c>
      <c r="F211" s="19">
        <f t="shared" ca="1" si="15"/>
        <v>102.18064339493787</v>
      </c>
      <c r="G211" s="19"/>
      <c r="H211" s="19"/>
    </row>
    <row r="212" spans="2:8" x14ac:dyDescent="0.35">
      <c r="B212" s="1">
        <f t="shared" ca="1" si="12"/>
        <v>104</v>
      </c>
      <c r="C212" s="1">
        <v>328</v>
      </c>
      <c r="D212" s="19">
        <f t="shared" ca="1" si="13"/>
        <v>-45.789203084832906</v>
      </c>
      <c r="E212" s="19">
        <f t="shared" ca="1" si="14"/>
        <v>407.04238696570565</v>
      </c>
      <c r="F212" s="19">
        <f t="shared" ca="1" si="15"/>
        <v>-79.042386965705646</v>
      </c>
      <c r="G212" s="19"/>
      <c r="H212" s="19"/>
    </row>
    <row r="213" spans="2:8" x14ac:dyDescent="0.35">
      <c r="B213" s="1">
        <f t="shared" ca="1" si="12"/>
        <v>125</v>
      </c>
      <c r="C213" s="1">
        <v>550</v>
      </c>
      <c r="D213" s="19">
        <f t="shared" ca="1" si="13"/>
        <v>-24.789203084832906</v>
      </c>
      <c r="E213" s="19">
        <f t="shared" ca="1" si="14"/>
        <v>403.70883323098468</v>
      </c>
      <c r="F213" s="19">
        <f t="shared" ca="1" si="15"/>
        <v>146.29116676901532</v>
      </c>
      <c r="G213" s="19"/>
      <c r="H213" s="19"/>
    </row>
    <row r="214" spans="2:8" x14ac:dyDescent="0.35">
      <c r="B214" s="1">
        <f t="shared" ca="1" si="12"/>
        <v>125</v>
      </c>
      <c r="C214" s="1">
        <v>490</v>
      </c>
      <c r="D214" s="19">
        <f t="shared" ca="1" si="13"/>
        <v>-24.789203084832906</v>
      </c>
      <c r="E214" s="19">
        <f t="shared" ca="1" si="14"/>
        <v>403.70883323098468</v>
      </c>
      <c r="F214" s="19">
        <f t="shared" ca="1" si="15"/>
        <v>86.291166769015319</v>
      </c>
      <c r="G214" s="19"/>
      <c r="H214" s="19"/>
    </row>
    <row r="215" spans="2:8" x14ac:dyDescent="0.35">
      <c r="B215" s="1">
        <f t="shared" ca="1" si="12"/>
        <v>106</v>
      </c>
      <c r="C215" s="1">
        <v>491</v>
      </c>
      <c r="D215" s="19">
        <f t="shared" ca="1" si="13"/>
        <v>-43.789203084832906</v>
      </c>
      <c r="E215" s="19">
        <f t="shared" ca="1" si="14"/>
        <v>406.72490565763701</v>
      </c>
      <c r="F215" s="19">
        <f t="shared" ca="1" si="15"/>
        <v>84.275094342362991</v>
      </c>
      <c r="G215" s="19"/>
      <c r="H215" s="19"/>
    </row>
    <row r="216" spans="2:8" x14ac:dyDescent="0.35">
      <c r="B216" s="1">
        <f t="shared" ca="1" si="12"/>
        <v>103</v>
      </c>
      <c r="C216" s="1">
        <v>498</v>
      </c>
      <c r="D216" s="19">
        <f t="shared" ca="1" si="13"/>
        <v>-46.789203084832906</v>
      </c>
      <c r="E216" s="19">
        <f t="shared" ca="1" si="14"/>
        <v>407.20112761974002</v>
      </c>
      <c r="F216" s="19">
        <f t="shared" ca="1" si="15"/>
        <v>90.798872380259979</v>
      </c>
      <c r="G216" s="19"/>
      <c r="H216" s="19"/>
    </row>
    <row r="217" spans="2:8" x14ac:dyDescent="0.35">
      <c r="B217" s="1">
        <f t="shared" ca="1" si="12"/>
        <v>100</v>
      </c>
      <c r="C217" s="1">
        <v>287</v>
      </c>
      <c r="D217" s="19">
        <f t="shared" ca="1" si="13"/>
        <v>-49.789203084832906</v>
      </c>
      <c r="E217" s="19">
        <f t="shared" ca="1" si="14"/>
        <v>407.67734958184298</v>
      </c>
      <c r="F217" s="19">
        <f t="shared" ca="1" si="15"/>
        <v>-120.67734958184298</v>
      </c>
      <c r="G217" s="19"/>
      <c r="H217" s="19"/>
    </row>
    <row r="218" spans="2:8" x14ac:dyDescent="0.35">
      <c r="B218" s="1">
        <f t="shared" ca="1" si="12"/>
        <v>174</v>
      </c>
      <c r="C218" s="1">
        <v>445</v>
      </c>
      <c r="D218" s="19">
        <f t="shared" ca="1" si="13"/>
        <v>24.210796915167094</v>
      </c>
      <c r="E218" s="19">
        <f t="shared" ca="1" si="14"/>
        <v>395.93054118330247</v>
      </c>
      <c r="F218" s="19">
        <f t="shared" ca="1" si="15"/>
        <v>49.069458816697534</v>
      </c>
      <c r="G218" s="19"/>
      <c r="H218" s="19"/>
    </row>
    <row r="219" spans="2:8" x14ac:dyDescent="0.35">
      <c r="B219" s="1">
        <f t="shared" ca="1" si="12"/>
        <v>113</v>
      </c>
      <c r="C219" s="1">
        <v>341</v>
      </c>
      <c r="D219" s="19">
        <f t="shared" ca="1" si="13"/>
        <v>-36.789203084832906</v>
      </c>
      <c r="E219" s="19">
        <f t="shared" ca="1" si="14"/>
        <v>405.61372107939667</v>
      </c>
      <c r="F219" s="19">
        <f t="shared" ca="1" si="15"/>
        <v>-64.613721079396669</v>
      </c>
      <c r="G219" s="19"/>
      <c r="H219" s="19"/>
    </row>
    <row r="220" spans="2:8" x14ac:dyDescent="0.35">
      <c r="B220" s="1">
        <f t="shared" ca="1" si="12"/>
        <v>107</v>
      </c>
      <c r="C220" s="1">
        <v>500</v>
      </c>
      <c r="D220" s="19">
        <f t="shared" ca="1" si="13"/>
        <v>-42.789203084832906</v>
      </c>
      <c r="E220" s="19">
        <f t="shared" ca="1" si="14"/>
        <v>406.56616500360269</v>
      </c>
      <c r="F220" s="19">
        <f t="shared" ca="1" si="15"/>
        <v>93.433834996397309</v>
      </c>
      <c r="G220" s="19"/>
      <c r="H220" s="19"/>
    </row>
    <row r="221" spans="2:8" x14ac:dyDescent="0.35">
      <c r="B221" s="1">
        <f t="shared" ca="1" si="12"/>
        <v>109</v>
      </c>
      <c r="C221" s="1">
        <v>301</v>
      </c>
      <c r="D221" s="19">
        <f t="shared" ca="1" si="13"/>
        <v>-40.789203084832906</v>
      </c>
      <c r="E221" s="19">
        <f t="shared" ca="1" si="14"/>
        <v>406.248683695534</v>
      </c>
      <c r="F221" s="19">
        <f t="shared" ca="1" si="15"/>
        <v>-105.248683695534</v>
      </c>
      <c r="G221" s="19"/>
      <c r="H221" s="19"/>
    </row>
    <row r="222" spans="2:8" x14ac:dyDescent="0.35">
      <c r="B222" s="1">
        <f t="shared" ca="1" si="12"/>
        <v>159</v>
      </c>
      <c r="C222" s="1">
        <v>274</v>
      </c>
      <c r="D222" s="19">
        <f t="shared" ca="1" si="13"/>
        <v>9.2107969151670943</v>
      </c>
      <c r="E222" s="19">
        <f t="shared" ca="1" si="14"/>
        <v>398.31165099381741</v>
      </c>
      <c r="F222" s="19">
        <f t="shared" ca="1" si="15"/>
        <v>-124.31165099381741</v>
      </c>
      <c r="G222" s="19"/>
      <c r="H222" s="19"/>
    </row>
    <row r="223" spans="2:8" x14ac:dyDescent="0.35">
      <c r="B223" s="1">
        <f t="shared" ca="1" si="12"/>
        <v>162</v>
      </c>
      <c r="C223" s="1">
        <v>514</v>
      </c>
      <c r="D223" s="19">
        <f t="shared" ca="1" si="13"/>
        <v>12.210796915167094</v>
      </c>
      <c r="E223" s="19">
        <f t="shared" ca="1" si="14"/>
        <v>397.83542903171445</v>
      </c>
      <c r="F223" s="19">
        <f t="shared" ca="1" si="15"/>
        <v>116.16457096828555</v>
      </c>
      <c r="G223" s="19"/>
      <c r="H223" s="19"/>
    </row>
    <row r="224" spans="2:8" x14ac:dyDescent="0.35">
      <c r="B224" s="1">
        <f t="shared" ca="1" si="12"/>
        <v>138</v>
      </c>
      <c r="C224" s="1">
        <v>438</v>
      </c>
      <c r="D224" s="19">
        <f t="shared" ca="1" si="13"/>
        <v>-11.789203084832906</v>
      </c>
      <c r="E224" s="19">
        <f t="shared" ca="1" si="14"/>
        <v>401.64520472853837</v>
      </c>
      <c r="F224" s="19">
        <f t="shared" ca="1" si="15"/>
        <v>36.354795271461626</v>
      </c>
      <c r="G224" s="19"/>
      <c r="H224" s="19"/>
    </row>
    <row r="225" spans="2:8" x14ac:dyDescent="0.35">
      <c r="B225" s="1">
        <f t="shared" ca="1" si="12"/>
        <v>145</v>
      </c>
      <c r="C225" s="1">
        <v>490</v>
      </c>
      <c r="D225" s="19">
        <f t="shared" ca="1" si="13"/>
        <v>-4.7892030848329057</v>
      </c>
      <c r="E225" s="19">
        <f t="shared" ca="1" si="14"/>
        <v>400.53402015029809</v>
      </c>
      <c r="F225" s="19">
        <f t="shared" ca="1" si="15"/>
        <v>89.46597984970191</v>
      </c>
      <c r="G225" s="19"/>
      <c r="H225" s="19"/>
    </row>
    <row r="226" spans="2:8" x14ac:dyDescent="0.35">
      <c r="B226" s="1">
        <f t="shared" ca="1" si="12"/>
        <v>195</v>
      </c>
      <c r="C226" s="1">
        <v>347</v>
      </c>
      <c r="D226" s="19">
        <f t="shared" ca="1" si="13"/>
        <v>45.210796915167094</v>
      </c>
      <c r="E226" s="19">
        <f t="shared" ca="1" si="14"/>
        <v>392.5969874485815</v>
      </c>
      <c r="F226" s="19">
        <f t="shared" ca="1" si="15"/>
        <v>-45.596987448581501</v>
      </c>
      <c r="G226" s="19"/>
      <c r="H226" s="19"/>
    </row>
    <row r="227" spans="2:8" x14ac:dyDescent="0.35">
      <c r="B227" s="1">
        <f t="shared" ca="1" si="12"/>
        <v>166</v>
      </c>
      <c r="C227" s="1">
        <v>512</v>
      </c>
      <c r="D227" s="19">
        <f t="shared" ca="1" si="13"/>
        <v>16.210796915167094</v>
      </c>
      <c r="E227" s="19">
        <f t="shared" ca="1" si="14"/>
        <v>397.20046641557713</v>
      </c>
      <c r="F227" s="19">
        <f t="shared" ca="1" si="15"/>
        <v>114.79953358442287</v>
      </c>
      <c r="G227" s="19"/>
      <c r="H227" s="19"/>
    </row>
    <row r="228" spans="2:8" x14ac:dyDescent="0.35">
      <c r="B228" s="1">
        <f t="shared" ca="1" si="12"/>
        <v>101</v>
      </c>
      <c r="C228" s="1">
        <v>252</v>
      </c>
      <c r="D228" s="19">
        <f t="shared" ca="1" si="13"/>
        <v>-48.789203084832906</v>
      </c>
      <c r="E228" s="19">
        <f t="shared" ca="1" si="14"/>
        <v>407.51860892780866</v>
      </c>
      <c r="F228" s="19">
        <f t="shared" ca="1" si="15"/>
        <v>-155.51860892780866</v>
      </c>
      <c r="G228" s="19"/>
      <c r="H228" s="19"/>
    </row>
    <row r="229" spans="2:8" x14ac:dyDescent="0.35">
      <c r="B229" s="1">
        <f t="shared" ca="1" si="12"/>
        <v>100</v>
      </c>
      <c r="C229" s="1">
        <v>368</v>
      </c>
      <c r="D229" s="19">
        <f t="shared" ca="1" si="13"/>
        <v>-49.789203084832906</v>
      </c>
      <c r="E229" s="19">
        <f t="shared" ca="1" si="14"/>
        <v>407.67734958184298</v>
      </c>
      <c r="F229" s="19">
        <f t="shared" ca="1" si="15"/>
        <v>-39.677349581842975</v>
      </c>
      <c r="G229" s="19"/>
      <c r="H229" s="19"/>
    </row>
    <row r="230" spans="2:8" x14ac:dyDescent="0.35">
      <c r="B230" s="1">
        <f t="shared" ca="1" si="12"/>
        <v>115</v>
      </c>
      <c r="C230" s="1">
        <v>265</v>
      </c>
      <c r="D230" s="19">
        <f t="shared" ca="1" si="13"/>
        <v>-34.789203084832906</v>
      </c>
      <c r="E230" s="19">
        <f t="shared" ca="1" si="14"/>
        <v>405.29623977132803</v>
      </c>
      <c r="F230" s="19">
        <f t="shared" ca="1" si="15"/>
        <v>-140.29623977132803</v>
      </c>
      <c r="G230" s="19"/>
      <c r="H230" s="19"/>
    </row>
    <row r="231" spans="2:8" x14ac:dyDescent="0.35">
      <c r="B231" s="1">
        <f t="shared" ca="1" si="12"/>
        <v>108</v>
      </c>
      <c r="C231" s="1">
        <v>265</v>
      </c>
      <c r="D231" s="19">
        <f t="shared" ca="1" si="13"/>
        <v>-41.789203084832906</v>
      </c>
      <c r="E231" s="19">
        <f t="shared" ca="1" si="14"/>
        <v>406.40742434956832</v>
      </c>
      <c r="F231" s="19">
        <f t="shared" ca="1" si="15"/>
        <v>-141.40742434956832</v>
      </c>
      <c r="G231" s="19"/>
      <c r="H231" s="19"/>
    </row>
    <row r="232" spans="2:8" x14ac:dyDescent="0.35">
      <c r="B232" s="1">
        <f t="shared" ca="1" si="12"/>
        <v>181</v>
      </c>
      <c r="C232" s="1">
        <v>456</v>
      </c>
      <c r="D232" s="19">
        <f t="shared" ca="1" si="13"/>
        <v>31.210796915167094</v>
      </c>
      <c r="E232" s="19">
        <f t="shared" ca="1" si="14"/>
        <v>394.81935660506213</v>
      </c>
      <c r="F232" s="19">
        <f t="shared" ca="1" si="15"/>
        <v>61.180643394937874</v>
      </c>
      <c r="G232" s="19"/>
      <c r="H232" s="19"/>
    </row>
    <row r="233" spans="2:8" x14ac:dyDescent="0.35">
      <c r="B233" s="1">
        <f t="shared" ca="1" si="12"/>
        <v>108</v>
      </c>
      <c r="C233" s="1">
        <v>482</v>
      </c>
      <c r="D233" s="19">
        <f t="shared" ca="1" si="13"/>
        <v>-41.789203084832906</v>
      </c>
      <c r="E233" s="19">
        <f t="shared" ca="1" si="14"/>
        <v>406.40742434956832</v>
      </c>
      <c r="F233" s="19">
        <f t="shared" ca="1" si="15"/>
        <v>75.592575650431684</v>
      </c>
      <c r="G233" s="19"/>
      <c r="H233" s="19"/>
    </row>
    <row r="234" spans="2:8" x14ac:dyDescent="0.35">
      <c r="B234" s="1">
        <f t="shared" ca="1" si="12"/>
        <v>116</v>
      </c>
      <c r="C234" s="1">
        <v>481</v>
      </c>
      <c r="D234" s="19">
        <f t="shared" ca="1" si="13"/>
        <v>-33.789203084832906</v>
      </c>
      <c r="E234" s="19">
        <f t="shared" ca="1" si="14"/>
        <v>405.13749911729371</v>
      </c>
      <c r="F234" s="19">
        <f t="shared" ca="1" si="15"/>
        <v>75.862500882706286</v>
      </c>
      <c r="G234" s="19"/>
      <c r="H234" s="19"/>
    </row>
    <row r="235" spans="2:8" x14ac:dyDescent="0.35">
      <c r="B235" s="1">
        <f t="shared" ca="1" si="12"/>
        <v>196</v>
      </c>
      <c r="C235" s="1">
        <v>396</v>
      </c>
      <c r="D235" s="19">
        <f t="shared" ca="1" si="13"/>
        <v>46.210796915167094</v>
      </c>
      <c r="E235" s="19">
        <f t="shared" ca="1" si="14"/>
        <v>392.43824679454718</v>
      </c>
      <c r="F235" s="19">
        <f t="shared" ca="1" si="15"/>
        <v>3.5617532054528169</v>
      </c>
      <c r="G235" s="19"/>
      <c r="H235" s="19"/>
    </row>
    <row r="236" spans="2:8" x14ac:dyDescent="0.35">
      <c r="B236" s="1">
        <f t="shared" ca="1" si="12"/>
        <v>130</v>
      </c>
      <c r="C236" s="1">
        <v>325</v>
      </c>
      <c r="D236" s="19">
        <f t="shared" ca="1" si="13"/>
        <v>-19.789203084832906</v>
      </c>
      <c r="E236" s="19">
        <f t="shared" ca="1" si="14"/>
        <v>402.91512996081303</v>
      </c>
      <c r="F236" s="19">
        <f t="shared" ca="1" si="15"/>
        <v>-77.915129960813033</v>
      </c>
      <c r="G236" s="19"/>
      <c r="H236" s="19"/>
    </row>
    <row r="237" spans="2:8" x14ac:dyDescent="0.35">
      <c r="B237" s="1">
        <f t="shared" ca="1" si="12"/>
        <v>176</v>
      </c>
      <c r="C237" s="1">
        <v>330</v>
      </c>
      <c r="D237" s="19">
        <f t="shared" ca="1" si="13"/>
        <v>26.210796915167094</v>
      </c>
      <c r="E237" s="19">
        <f t="shared" ca="1" si="14"/>
        <v>395.61305987523377</v>
      </c>
      <c r="F237" s="19">
        <f t="shared" ca="1" si="15"/>
        <v>-65.613059875233773</v>
      </c>
      <c r="G237" s="19"/>
      <c r="H237" s="19"/>
    </row>
    <row r="238" spans="2:8" x14ac:dyDescent="0.35">
      <c r="B238" s="1">
        <f t="shared" ca="1" si="12"/>
        <v>158</v>
      </c>
      <c r="C238" s="1">
        <v>259</v>
      </c>
      <c r="D238" s="19">
        <f t="shared" ca="1" si="13"/>
        <v>8.2107969151670943</v>
      </c>
      <c r="E238" s="19">
        <f t="shared" ca="1" si="14"/>
        <v>398.47039164785178</v>
      </c>
      <c r="F238" s="19">
        <f t="shared" ca="1" si="15"/>
        <v>-139.47039164785178</v>
      </c>
      <c r="G238" s="19"/>
      <c r="H238" s="19"/>
    </row>
    <row r="239" spans="2:8" x14ac:dyDescent="0.35">
      <c r="B239" s="1">
        <f t="shared" ca="1" si="12"/>
        <v>153</v>
      </c>
      <c r="C239" s="1">
        <v>300</v>
      </c>
      <c r="D239" s="19">
        <f t="shared" ca="1" si="13"/>
        <v>3.2107969151670943</v>
      </c>
      <c r="E239" s="19">
        <f t="shared" ca="1" si="14"/>
        <v>399.26409491802343</v>
      </c>
      <c r="F239" s="19">
        <f t="shared" ca="1" si="15"/>
        <v>-99.264094918023432</v>
      </c>
      <c r="G239" s="19"/>
      <c r="H239" s="19"/>
    </row>
    <row r="240" spans="2:8" x14ac:dyDescent="0.35">
      <c r="B240" s="1">
        <f t="shared" ca="1" si="12"/>
        <v>190</v>
      </c>
      <c r="C240" s="1">
        <v>288</v>
      </c>
      <c r="D240" s="19">
        <f t="shared" ca="1" si="13"/>
        <v>40.210796915167094</v>
      </c>
      <c r="E240" s="19">
        <f t="shared" ca="1" si="14"/>
        <v>393.39069071875315</v>
      </c>
      <c r="F240" s="19">
        <f t="shared" ca="1" si="15"/>
        <v>-105.39069071875315</v>
      </c>
      <c r="G240" s="19"/>
      <c r="H240" s="19"/>
    </row>
    <row r="241" spans="2:8" x14ac:dyDescent="0.35">
      <c r="B241" s="1">
        <f t="shared" ca="1" si="12"/>
        <v>130</v>
      </c>
      <c r="C241" s="1">
        <v>350</v>
      </c>
      <c r="D241" s="19">
        <f t="shared" ca="1" si="13"/>
        <v>-19.789203084832906</v>
      </c>
      <c r="E241" s="19">
        <f t="shared" ca="1" si="14"/>
        <v>402.91512996081303</v>
      </c>
      <c r="F241" s="19">
        <f t="shared" ca="1" si="15"/>
        <v>-52.915129960813033</v>
      </c>
      <c r="G241" s="19"/>
      <c r="H241" s="19"/>
    </row>
    <row r="242" spans="2:8" x14ac:dyDescent="0.35">
      <c r="B242" s="1">
        <f t="shared" ca="1" si="12"/>
        <v>154</v>
      </c>
      <c r="C242" s="1">
        <v>338</v>
      </c>
      <c r="D242" s="19">
        <f t="shared" ca="1" si="13"/>
        <v>4.2107969151670943</v>
      </c>
      <c r="E242" s="19">
        <f t="shared" ca="1" si="14"/>
        <v>399.10535426398906</v>
      </c>
      <c r="F242" s="19">
        <f t="shared" ca="1" si="15"/>
        <v>-61.105354263989057</v>
      </c>
      <c r="G242" s="19"/>
      <c r="H242" s="19"/>
    </row>
    <row r="243" spans="2:8" x14ac:dyDescent="0.35">
      <c r="B243" s="1">
        <f t="shared" ca="1" si="12"/>
        <v>182</v>
      </c>
      <c r="C243" s="1">
        <v>305</v>
      </c>
      <c r="D243" s="19">
        <f t="shared" ca="1" si="13"/>
        <v>32.210796915167094</v>
      </c>
      <c r="E243" s="19">
        <f t="shared" ca="1" si="14"/>
        <v>394.66061595102781</v>
      </c>
      <c r="F243" s="19">
        <f t="shared" ca="1" si="15"/>
        <v>-89.660615951027808</v>
      </c>
      <c r="G243" s="19"/>
      <c r="H243" s="19"/>
    </row>
    <row r="244" spans="2:8" x14ac:dyDescent="0.35">
      <c r="B244" s="1">
        <f t="shared" ca="1" si="12"/>
        <v>124</v>
      </c>
      <c r="C244" s="1">
        <v>465</v>
      </c>
      <c r="D244" s="19">
        <f t="shared" ca="1" si="13"/>
        <v>-25.789203084832906</v>
      </c>
      <c r="E244" s="19">
        <f t="shared" ca="1" si="14"/>
        <v>403.86757388501906</v>
      </c>
      <c r="F244" s="19">
        <f t="shared" ca="1" si="15"/>
        <v>61.132426114980944</v>
      </c>
      <c r="G244" s="19"/>
      <c r="H244" s="19"/>
    </row>
    <row r="245" spans="2:8" x14ac:dyDescent="0.35">
      <c r="B245" s="1">
        <f t="shared" ca="1" si="12"/>
        <v>188</v>
      </c>
      <c r="C245" s="1">
        <v>285</v>
      </c>
      <c r="D245" s="19">
        <f t="shared" ca="1" si="13"/>
        <v>38.210796915167094</v>
      </c>
      <c r="E245" s="19">
        <f t="shared" ca="1" si="14"/>
        <v>393.70817202682179</v>
      </c>
      <c r="F245" s="19">
        <f t="shared" ca="1" si="15"/>
        <v>-108.70817202682179</v>
      </c>
      <c r="G245" s="19"/>
      <c r="H245" s="19"/>
    </row>
    <row r="246" spans="2:8" x14ac:dyDescent="0.35">
      <c r="B246" s="1">
        <f t="shared" ca="1" si="12"/>
        <v>145</v>
      </c>
      <c r="C246" s="1">
        <v>450</v>
      </c>
      <c r="D246" s="19">
        <f t="shared" ca="1" si="13"/>
        <v>-4.7892030848329057</v>
      </c>
      <c r="E246" s="19">
        <f t="shared" ca="1" si="14"/>
        <v>400.53402015029809</v>
      </c>
      <c r="F246" s="19">
        <f t="shared" ca="1" si="15"/>
        <v>49.46597984970191</v>
      </c>
      <c r="G246" s="19"/>
      <c r="H246" s="19"/>
    </row>
    <row r="247" spans="2:8" x14ac:dyDescent="0.35">
      <c r="B247" s="1">
        <f t="shared" ca="1" si="12"/>
        <v>131</v>
      </c>
      <c r="C247" s="1">
        <v>531</v>
      </c>
      <c r="D247" s="19">
        <f t="shared" ca="1" si="13"/>
        <v>-18.789203084832906</v>
      </c>
      <c r="E247" s="19">
        <f t="shared" ca="1" si="14"/>
        <v>402.75638930677871</v>
      </c>
      <c r="F247" s="19">
        <f t="shared" ca="1" si="15"/>
        <v>128.24361069322129</v>
      </c>
      <c r="G247" s="19"/>
      <c r="H247" s="19"/>
    </row>
    <row r="248" spans="2:8" x14ac:dyDescent="0.35">
      <c r="B248" s="1">
        <f t="shared" ca="1" si="12"/>
        <v>190</v>
      </c>
      <c r="C248" s="1">
        <v>403</v>
      </c>
      <c r="D248" s="19">
        <f t="shared" ca="1" si="13"/>
        <v>40.210796915167094</v>
      </c>
      <c r="E248" s="19">
        <f t="shared" ca="1" si="14"/>
        <v>393.39069071875315</v>
      </c>
      <c r="F248" s="19">
        <f t="shared" ca="1" si="15"/>
        <v>9.6093092812468512</v>
      </c>
      <c r="G248" s="19"/>
      <c r="H248" s="19"/>
    </row>
    <row r="249" spans="2:8" x14ac:dyDescent="0.35">
      <c r="B249" s="1">
        <f t="shared" ca="1" si="12"/>
        <v>100</v>
      </c>
      <c r="C249" s="1">
        <v>502</v>
      </c>
      <c r="D249" s="19">
        <f t="shared" ca="1" si="13"/>
        <v>-49.789203084832906</v>
      </c>
      <c r="E249" s="19">
        <f t="shared" ca="1" si="14"/>
        <v>407.67734958184298</v>
      </c>
      <c r="F249" s="19">
        <f t="shared" ca="1" si="15"/>
        <v>94.322650418157025</v>
      </c>
      <c r="G249" s="19"/>
      <c r="H249" s="19"/>
    </row>
    <row r="250" spans="2:8" x14ac:dyDescent="0.35">
      <c r="B250" s="1">
        <f t="shared" ca="1" si="12"/>
        <v>123</v>
      </c>
      <c r="C250" s="1">
        <v>267</v>
      </c>
      <c r="D250" s="19">
        <f t="shared" ca="1" si="13"/>
        <v>-26.789203084832906</v>
      </c>
      <c r="E250" s="19">
        <f t="shared" ca="1" si="14"/>
        <v>404.02631453905337</v>
      </c>
      <c r="F250" s="19">
        <f t="shared" ca="1" si="15"/>
        <v>-137.02631453905337</v>
      </c>
      <c r="G250" s="19"/>
      <c r="H250" s="19"/>
    </row>
    <row r="251" spans="2:8" x14ac:dyDescent="0.35">
      <c r="B251" s="1">
        <f t="shared" ca="1" si="12"/>
        <v>145</v>
      </c>
      <c r="C251" s="1">
        <v>312</v>
      </c>
      <c r="D251" s="19">
        <f t="shared" ca="1" si="13"/>
        <v>-4.7892030848329057</v>
      </c>
      <c r="E251" s="19">
        <f t="shared" ca="1" si="14"/>
        <v>400.53402015029809</v>
      </c>
      <c r="F251" s="19">
        <f t="shared" ca="1" si="15"/>
        <v>-88.53402015029809</v>
      </c>
      <c r="G251" s="19"/>
      <c r="H251" s="19"/>
    </row>
    <row r="252" spans="2:8" x14ac:dyDescent="0.35">
      <c r="B252" s="1">
        <f t="shared" ca="1" si="12"/>
        <v>197</v>
      </c>
      <c r="C252" s="1">
        <v>262</v>
      </c>
      <c r="D252" s="19">
        <f t="shared" ca="1" si="13"/>
        <v>47.210796915167094</v>
      </c>
      <c r="E252" s="19">
        <f t="shared" ca="1" si="14"/>
        <v>392.27950614051281</v>
      </c>
      <c r="F252" s="19">
        <f t="shared" ca="1" si="15"/>
        <v>-130.27950614051281</v>
      </c>
      <c r="G252" s="19"/>
      <c r="H252" s="19"/>
    </row>
    <row r="253" spans="2:8" x14ac:dyDescent="0.35">
      <c r="B253" s="1">
        <f t="shared" ca="1" si="12"/>
        <v>131</v>
      </c>
      <c r="C253" s="1">
        <v>307</v>
      </c>
      <c r="D253" s="19">
        <f t="shared" ca="1" si="13"/>
        <v>-18.789203084832906</v>
      </c>
      <c r="E253" s="19">
        <f t="shared" ca="1" si="14"/>
        <v>402.75638930677871</v>
      </c>
      <c r="F253" s="19">
        <f t="shared" ca="1" si="15"/>
        <v>-95.756389306778715</v>
      </c>
      <c r="G253" s="19"/>
      <c r="H253" s="19"/>
    </row>
    <row r="254" spans="2:8" x14ac:dyDescent="0.35">
      <c r="B254" s="1">
        <f t="shared" ca="1" si="12"/>
        <v>150</v>
      </c>
      <c r="C254" s="1">
        <v>464</v>
      </c>
      <c r="D254" s="19">
        <f t="shared" ca="1" si="13"/>
        <v>0.21079691516709431</v>
      </c>
      <c r="E254" s="19">
        <f t="shared" ca="1" si="14"/>
        <v>399.74031688012644</v>
      </c>
      <c r="F254" s="19">
        <f t="shared" ca="1" si="15"/>
        <v>64.259683119873557</v>
      </c>
      <c r="G254" s="19"/>
      <c r="H254" s="19"/>
    </row>
    <row r="255" spans="2:8" x14ac:dyDescent="0.35">
      <c r="B255" s="1">
        <f t="shared" ca="1" si="12"/>
        <v>104</v>
      </c>
      <c r="C255" s="1">
        <v>541</v>
      </c>
      <c r="D255" s="19">
        <f t="shared" ca="1" si="13"/>
        <v>-45.789203084832906</v>
      </c>
      <c r="E255" s="19">
        <f t="shared" ca="1" si="14"/>
        <v>407.04238696570565</v>
      </c>
      <c r="F255" s="19">
        <f t="shared" ca="1" si="15"/>
        <v>133.95761303429435</v>
      </c>
      <c r="G255" s="19"/>
      <c r="H255" s="19"/>
    </row>
    <row r="256" spans="2:8" x14ac:dyDescent="0.35">
      <c r="B256" s="1">
        <f t="shared" ca="1" si="12"/>
        <v>164</v>
      </c>
      <c r="C256" s="1">
        <v>424</v>
      </c>
      <c r="D256" s="19">
        <f t="shared" ca="1" si="13"/>
        <v>14.210796915167094</v>
      </c>
      <c r="E256" s="19">
        <f t="shared" ca="1" si="14"/>
        <v>397.51794772364576</v>
      </c>
      <c r="F256" s="19">
        <f t="shared" ca="1" si="15"/>
        <v>26.482052276354239</v>
      </c>
      <c r="G256" s="19"/>
      <c r="H256" s="19"/>
    </row>
    <row r="257" spans="2:8" x14ac:dyDescent="0.35">
      <c r="B257" s="1">
        <f t="shared" ca="1" si="12"/>
        <v>149</v>
      </c>
      <c r="C257" s="1">
        <v>341</v>
      </c>
      <c r="D257" s="19">
        <f t="shared" ca="1" si="13"/>
        <v>-0.78920308483290569</v>
      </c>
      <c r="E257" s="19">
        <f t="shared" ca="1" si="14"/>
        <v>399.89905753416076</v>
      </c>
      <c r="F257" s="19">
        <f t="shared" ca="1" si="15"/>
        <v>-58.899057534160761</v>
      </c>
      <c r="G257" s="19"/>
      <c r="H257" s="19"/>
    </row>
    <row r="258" spans="2:8" x14ac:dyDescent="0.35">
      <c r="B258" s="1">
        <f t="shared" ca="1" si="12"/>
        <v>163</v>
      </c>
      <c r="C258" s="1">
        <v>504</v>
      </c>
      <c r="D258" s="19">
        <f t="shared" ca="1" si="13"/>
        <v>13.210796915167094</v>
      </c>
      <c r="E258" s="19">
        <f t="shared" ca="1" si="14"/>
        <v>397.67668837768008</v>
      </c>
      <c r="F258" s="19">
        <f t="shared" ca="1" si="15"/>
        <v>106.32331162231992</v>
      </c>
      <c r="G258" s="19"/>
      <c r="H258" s="19"/>
    </row>
    <row r="259" spans="2:8" x14ac:dyDescent="0.35">
      <c r="B259" s="1">
        <f t="shared" ca="1" si="12"/>
        <v>103</v>
      </c>
      <c r="C259" s="1">
        <v>373</v>
      </c>
      <c r="D259" s="19">
        <f t="shared" ca="1" si="13"/>
        <v>-46.789203084832906</v>
      </c>
      <c r="E259" s="19">
        <f t="shared" ca="1" si="14"/>
        <v>407.20112761974002</v>
      </c>
      <c r="F259" s="19">
        <f t="shared" ca="1" si="15"/>
        <v>-34.201127619740021</v>
      </c>
      <c r="G259" s="19"/>
      <c r="H259" s="19"/>
    </row>
    <row r="260" spans="2:8" x14ac:dyDescent="0.35">
      <c r="B260" s="1">
        <f t="shared" ca="1" si="12"/>
        <v>117</v>
      </c>
      <c r="C260" s="1">
        <v>312</v>
      </c>
      <c r="D260" s="19">
        <f t="shared" ca="1" si="13"/>
        <v>-32.789203084832906</v>
      </c>
      <c r="E260" s="19">
        <f t="shared" ca="1" si="14"/>
        <v>404.97875846325934</v>
      </c>
      <c r="F260" s="19">
        <f t="shared" ca="1" si="15"/>
        <v>-92.978758463259339</v>
      </c>
      <c r="G260" s="19"/>
      <c r="H260" s="19"/>
    </row>
    <row r="261" spans="2:8" x14ac:dyDescent="0.35">
      <c r="B261" s="1">
        <f t="shared" ca="1" si="12"/>
        <v>101</v>
      </c>
      <c r="C261" s="1">
        <v>511</v>
      </c>
      <c r="D261" s="19">
        <f t="shared" ca="1" si="13"/>
        <v>-48.789203084832906</v>
      </c>
      <c r="E261" s="19">
        <f t="shared" ca="1" si="14"/>
        <v>407.51860892780866</v>
      </c>
      <c r="F261" s="19">
        <f t="shared" ca="1" si="15"/>
        <v>103.48139107219134</v>
      </c>
      <c r="G261" s="19"/>
      <c r="H261" s="19"/>
    </row>
    <row r="262" spans="2:8" x14ac:dyDescent="0.35">
      <c r="B262" s="1">
        <f t="shared" ca="1" si="12"/>
        <v>152</v>
      </c>
      <c r="C262" s="1">
        <v>489</v>
      </c>
      <c r="D262" s="19">
        <f t="shared" ca="1" si="13"/>
        <v>2.2107969151670943</v>
      </c>
      <c r="E262" s="19">
        <f t="shared" ca="1" si="14"/>
        <v>399.42283557205775</v>
      </c>
      <c r="F262" s="19">
        <f t="shared" ca="1" si="15"/>
        <v>89.57716442794225</v>
      </c>
      <c r="G262" s="19"/>
      <c r="H262" s="19"/>
    </row>
    <row r="263" spans="2:8" x14ac:dyDescent="0.35">
      <c r="B263" s="1">
        <f t="shared" ref="B263:B326" ca="1" si="16">RANDBETWEEN($C$2,$C$3)</f>
        <v>105</v>
      </c>
      <c r="C263" s="1">
        <v>288</v>
      </c>
      <c r="D263" s="19">
        <f t="shared" ref="D263:D326" ca="1" si="17">B263-AVERAGE($B$6:$B$444394)</f>
        <v>-44.789203084832906</v>
      </c>
      <c r="E263" s="19">
        <f t="shared" ref="E263:E326" ca="1" si="18">$K$7+$K$6*B263</f>
        <v>406.88364631167133</v>
      </c>
      <c r="F263" s="19">
        <f t="shared" ref="F263:F326" ca="1" si="19">C263-E263</f>
        <v>-118.88364631167133</v>
      </c>
      <c r="G263" s="19"/>
      <c r="H263" s="19"/>
    </row>
    <row r="264" spans="2:8" x14ac:dyDescent="0.35">
      <c r="B264" s="1">
        <f t="shared" ca="1" si="16"/>
        <v>146</v>
      </c>
      <c r="C264" s="1">
        <v>522</v>
      </c>
      <c r="D264" s="19">
        <f t="shared" ca="1" si="17"/>
        <v>-3.7892030848329057</v>
      </c>
      <c r="E264" s="19">
        <f t="shared" ca="1" si="18"/>
        <v>400.37527949626372</v>
      </c>
      <c r="F264" s="19">
        <f t="shared" ca="1" si="19"/>
        <v>121.62472050373628</v>
      </c>
      <c r="G264" s="19"/>
      <c r="H264" s="19"/>
    </row>
    <row r="265" spans="2:8" x14ac:dyDescent="0.35">
      <c r="B265" s="1">
        <f t="shared" ca="1" si="16"/>
        <v>161</v>
      </c>
      <c r="C265" s="1">
        <v>447</v>
      </c>
      <c r="D265" s="19">
        <f t="shared" ca="1" si="17"/>
        <v>11.210796915167094</v>
      </c>
      <c r="E265" s="19">
        <f t="shared" ca="1" si="18"/>
        <v>397.99416968574877</v>
      </c>
      <c r="F265" s="19">
        <f t="shared" ca="1" si="19"/>
        <v>49.005830314251227</v>
      </c>
      <c r="G265" s="19"/>
      <c r="H265" s="19"/>
    </row>
    <row r="266" spans="2:8" x14ac:dyDescent="0.35">
      <c r="B266" s="1">
        <f t="shared" ca="1" si="16"/>
        <v>122</v>
      </c>
      <c r="C266" s="1">
        <v>393</v>
      </c>
      <c r="D266" s="19">
        <f t="shared" ca="1" si="17"/>
        <v>-27.789203084832906</v>
      </c>
      <c r="E266" s="19">
        <f t="shared" ca="1" si="18"/>
        <v>404.18505519308769</v>
      </c>
      <c r="F266" s="19">
        <f t="shared" ca="1" si="19"/>
        <v>-11.185055193087692</v>
      </c>
      <c r="G266" s="19"/>
      <c r="H266" s="19"/>
    </row>
    <row r="267" spans="2:8" x14ac:dyDescent="0.35">
      <c r="B267" s="1">
        <f t="shared" ca="1" si="16"/>
        <v>106</v>
      </c>
      <c r="C267" s="1">
        <v>487</v>
      </c>
      <c r="D267" s="19">
        <f t="shared" ca="1" si="17"/>
        <v>-43.789203084832906</v>
      </c>
      <c r="E267" s="19">
        <f t="shared" ca="1" si="18"/>
        <v>406.72490565763701</v>
      </c>
      <c r="F267" s="19">
        <f t="shared" ca="1" si="19"/>
        <v>80.275094342362991</v>
      </c>
      <c r="G267" s="19"/>
      <c r="H267" s="19"/>
    </row>
    <row r="268" spans="2:8" x14ac:dyDescent="0.35">
      <c r="B268" s="1">
        <f t="shared" ca="1" si="16"/>
        <v>150</v>
      </c>
      <c r="C268" s="1">
        <v>485</v>
      </c>
      <c r="D268" s="19">
        <f t="shared" ca="1" si="17"/>
        <v>0.21079691516709431</v>
      </c>
      <c r="E268" s="19">
        <f t="shared" ca="1" si="18"/>
        <v>399.74031688012644</v>
      </c>
      <c r="F268" s="19">
        <f t="shared" ca="1" si="19"/>
        <v>85.259683119873557</v>
      </c>
      <c r="G268" s="19"/>
      <c r="H268" s="19"/>
    </row>
    <row r="269" spans="2:8" x14ac:dyDescent="0.35">
      <c r="B269" s="1">
        <f t="shared" ca="1" si="16"/>
        <v>148</v>
      </c>
      <c r="C269" s="1">
        <v>265</v>
      </c>
      <c r="D269" s="19">
        <f t="shared" ca="1" si="17"/>
        <v>-1.7892030848329057</v>
      </c>
      <c r="E269" s="19">
        <f t="shared" ca="1" si="18"/>
        <v>400.05779818819508</v>
      </c>
      <c r="F269" s="19">
        <f t="shared" ca="1" si="19"/>
        <v>-135.05779818819508</v>
      </c>
      <c r="G269" s="19"/>
      <c r="H269" s="19"/>
    </row>
    <row r="270" spans="2:8" x14ac:dyDescent="0.35">
      <c r="B270" s="1">
        <f t="shared" ca="1" si="16"/>
        <v>136</v>
      </c>
      <c r="C270" s="1">
        <v>394</v>
      </c>
      <c r="D270" s="19">
        <f t="shared" ca="1" si="17"/>
        <v>-13.789203084832906</v>
      </c>
      <c r="E270" s="19">
        <f t="shared" ca="1" si="18"/>
        <v>401.96268603660707</v>
      </c>
      <c r="F270" s="19">
        <f t="shared" ca="1" si="19"/>
        <v>-7.9626860366070673</v>
      </c>
      <c r="G270" s="19"/>
      <c r="H270" s="19"/>
    </row>
    <row r="271" spans="2:8" x14ac:dyDescent="0.35">
      <c r="B271" s="1">
        <f t="shared" ca="1" si="16"/>
        <v>106</v>
      </c>
      <c r="C271" s="1">
        <v>369</v>
      </c>
      <c r="D271" s="19">
        <f t="shared" ca="1" si="17"/>
        <v>-43.789203084832906</v>
      </c>
      <c r="E271" s="19">
        <f t="shared" ca="1" si="18"/>
        <v>406.72490565763701</v>
      </c>
      <c r="F271" s="19">
        <f t="shared" ca="1" si="19"/>
        <v>-37.724905657637009</v>
      </c>
      <c r="G271" s="19"/>
      <c r="H271" s="19"/>
    </row>
    <row r="272" spans="2:8" x14ac:dyDescent="0.35">
      <c r="B272" s="1">
        <f t="shared" ca="1" si="16"/>
        <v>173</v>
      </c>
      <c r="C272" s="1">
        <v>441</v>
      </c>
      <c r="D272" s="19">
        <f t="shared" ca="1" si="17"/>
        <v>23.210796915167094</v>
      </c>
      <c r="E272" s="19">
        <f t="shared" ca="1" si="18"/>
        <v>396.08928183733678</v>
      </c>
      <c r="F272" s="19">
        <f t="shared" ca="1" si="19"/>
        <v>44.910718162663215</v>
      </c>
      <c r="G272" s="19"/>
      <c r="H272" s="19"/>
    </row>
    <row r="273" spans="2:8" x14ac:dyDescent="0.35">
      <c r="B273" s="1">
        <f t="shared" ca="1" si="16"/>
        <v>111</v>
      </c>
      <c r="C273" s="1">
        <v>392</v>
      </c>
      <c r="D273" s="19">
        <f t="shared" ca="1" si="17"/>
        <v>-38.789203084832906</v>
      </c>
      <c r="E273" s="19">
        <f t="shared" ca="1" si="18"/>
        <v>405.93120238746536</v>
      </c>
      <c r="F273" s="19">
        <f t="shared" ca="1" si="19"/>
        <v>-13.931202387465362</v>
      </c>
      <c r="G273" s="19"/>
      <c r="H273" s="19"/>
    </row>
    <row r="274" spans="2:8" x14ac:dyDescent="0.35">
      <c r="B274" s="1">
        <f t="shared" ca="1" si="16"/>
        <v>179</v>
      </c>
      <c r="C274" s="1">
        <v>460</v>
      </c>
      <c r="D274" s="19">
        <f t="shared" ca="1" si="17"/>
        <v>29.210796915167094</v>
      </c>
      <c r="E274" s="19">
        <f t="shared" ca="1" si="18"/>
        <v>395.13683791313082</v>
      </c>
      <c r="F274" s="19">
        <f t="shared" ca="1" si="19"/>
        <v>64.863162086869181</v>
      </c>
      <c r="G274" s="19"/>
      <c r="H274" s="19"/>
    </row>
    <row r="275" spans="2:8" x14ac:dyDescent="0.35">
      <c r="B275" s="1">
        <f t="shared" ca="1" si="16"/>
        <v>193</v>
      </c>
      <c r="C275" s="1">
        <v>420</v>
      </c>
      <c r="D275" s="19">
        <f t="shared" ca="1" si="17"/>
        <v>43.210796915167094</v>
      </c>
      <c r="E275" s="19">
        <f t="shared" ca="1" si="18"/>
        <v>392.91446875665014</v>
      </c>
      <c r="F275" s="19">
        <f t="shared" ca="1" si="19"/>
        <v>27.085531243349863</v>
      </c>
      <c r="G275" s="19"/>
      <c r="H275" s="19"/>
    </row>
    <row r="276" spans="2:8" x14ac:dyDescent="0.35">
      <c r="B276" s="1">
        <f t="shared" ca="1" si="16"/>
        <v>120</v>
      </c>
      <c r="C276" s="1">
        <v>357</v>
      </c>
      <c r="D276" s="19">
        <f t="shared" ca="1" si="17"/>
        <v>-29.789203084832906</v>
      </c>
      <c r="E276" s="19">
        <f t="shared" ca="1" si="18"/>
        <v>404.50253650115638</v>
      </c>
      <c r="F276" s="19">
        <f t="shared" ca="1" si="19"/>
        <v>-47.502536501156385</v>
      </c>
      <c r="G276" s="19"/>
      <c r="H276" s="19"/>
    </row>
    <row r="277" spans="2:8" x14ac:dyDescent="0.35">
      <c r="B277" s="1">
        <f t="shared" ca="1" si="16"/>
        <v>199</v>
      </c>
      <c r="C277" s="1">
        <v>350</v>
      </c>
      <c r="D277" s="19">
        <f t="shared" ca="1" si="17"/>
        <v>49.210796915167094</v>
      </c>
      <c r="E277" s="19">
        <f t="shared" ca="1" si="18"/>
        <v>391.96202483244417</v>
      </c>
      <c r="F277" s="19">
        <f t="shared" ca="1" si="19"/>
        <v>-41.962024832444172</v>
      </c>
      <c r="G277" s="19"/>
      <c r="H277" s="19"/>
    </row>
    <row r="278" spans="2:8" x14ac:dyDescent="0.35">
      <c r="B278" s="1">
        <f t="shared" ca="1" si="16"/>
        <v>129</v>
      </c>
      <c r="C278" s="1">
        <v>253</v>
      </c>
      <c r="D278" s="19">
        <f t="shared" ca="1" si="17"/>
        <v>-20.789203084832906</v>
      </c>
      <c r="E278" s="19">
        <f t="shared" ca="1" si="18"/>
        <v>403.07387061484735</v>
      </c>
      <c r="F278" s="19">
        <f t="shared" ca="1" si="19"/>
        <v>-150.07387061484735</v>
      </c>
      <c r="G278" s="19"/>
      <c r="H278" s="19"/>
    </row>
    <row r="279" spans="2:8" x14ac:dyDescent="0.35">
      <c r="B279" s="1">
        <f t="shared" ca="1" si="16"/>
        <v>190</v>
      </c>
      <c r="C279" s="1">
        <v>293</v>
      </c>
      <c r="D279" s="19">
        <f t="shared" ca="1" si="17"/>
        <v>40.210796915167094</v>
      </c>
      <c r="E279" s="19">
        <f t="shared" ca="1" si="18"/>
        <v>393.39069071875315</v>
      </c>
      <c r="F279" s="19">
        <f t="shared" ca="1" si="19"/>
        <v>-100.39069071875315</v>
      </c>
      <c r="G279" s="19"/>
      <c r="H279" s="19"/>
    </row>
    <row r="280" spans="2:8" x14ac:dyDescent="0.35">
      <c r="B280" s="1">
        <f t="shared" ca="1" si="16"/>
        <v>107</v>
      </c>
      <c r="C280" s="1">
        <v>268</v>
      </c>
      <c r="D280" s="19">
        <f t="shared" ca="1" si="17"/>
        <v>-42.789203084832906</v>
      </c>
      <c r="E280" s="19">
        <f t="shared" ca="1" si="18"/>
        <v>406.56616500360269</v>
      </c>
      <c r="F280" s="19">
        <f t="shared" ca="1" si="19"/>
        <v>-138.56616500360269</v>
      </c>
      <c r="G280" s="19"/>
      <c r="H280" s="19"/>
    </row>
    <row r="281" spans="2:8" x14ac:dyDescent="0.35">
      <c r="B281" s="1">
        <f t="shared" ca="1" si="16"/>
        <v>164</v>
      </c>
      <c r="C281" s="1">
        <v>290</v>
      </c>
      <c r="D281" s="19">
        <f t="shared" ca="1" si="17"/>
        <v>14.210796915167094</v>
      </c>
      <c r="E281" s="19">
        <f t="shared" ca="1" si="18"/>
        <v>397.51794772364576</v>
      </c>
      <c r="F281" s="19">
        <f t="shared" ca="1" si="19"/>
        <v>-107.51794772364576</v>
      </c>
      <c r="G281" s="19"/>
      <c r="H281" s="19"/>
    </row>
    <row r="282" spans="2:8" x14ac:dyDescent="0.35">
      <c r="B282" s="1">
        <f t="shared" ca="1" si="16"/>
        <v>106</v>
      </c>
      <c r="C282" s="1">
        <v>519</v>
      </c>
      <c r="D282" s="19">
        <f t="shared" ca="1" si="17"/>
        <v>-43.789203084832906</v>
      </c>
      <c r="E282" s="19">
        <f t="shared" ca="1" si="18"/>
        <v>406.72490565763701</v>
      </c>
      <c r="F282" s="19">
        <f t="shared" ca="1" si="19"/>
        <v>112.27509434236299</v>
      </c>
      <c r="G282" s="19"/>
      <c r="H282" s="19"/>
    </row>
    <row r="283" spans="2:8" x14ac:dyDescent="0.35">
      <c r="B283" s="1">
        <f t="shared" ca="1" si="16"/>
        <v>200</v>
      </c>
      <c r="C283" s="1">
        <v>366</v>
      </c>
      <c r="D283" s="19">
        <f t="shared" ca="1" si="17"/>
        <v>50.210796915167094</v>
      </c>
      <c r="E283" s="19">
        <f t="shared" ca="1" si="18"/>
        <v>391.80328417840985</v>
      </c>
      <c r="F283" s="19">
        <f t="shared" ca="1" si="19"/>
        <v>-25.803284178409854</v>
      </c>
      <c r="G283" s="19"/>
      <c r="H283" s="19"/>
    </row>
    <row r="284" spans="2:8" x14ac:dyDescent="0.35">
      <c r="B284" s="1">
        <f t="shared" ca="1" si="16"/>
        <v>136</v>
      </c>
      <c r="C284" s="1">
        <v>458</v>
      </c>
      <c r="D284" s="19">
        <f t="shared" ca="1" si="17"/>
        <v>-13.789203084832906</v>
      </c>
      <c r="E284" s="19">
        <f t="shared" ca="1" si="18"/>
        <v>401.96268603660707</v>
      </c>
      <c r="F284" s="19">
        <f t="shared" ca="1" si="19"/>
        <v>56.037313963392933</v>
      </c>
      <c r="G284" s="19"/>
      <c r="H284" s="19"/>
    </row>
    <row r="285" spans="2:8" x14ac:dyDescent="0.35">
      <c r="B285" s="1">
        <f t="shared" ca="1" si="16"/>
        <v>195</v>
      </c>
      <c r="C285" s="1">
        <v>486</v>
      </c>
      <c r="D285" s="19">
        <f t="shared" ca="1" si="17"/>
        <v>45.210796915167094</v>
      </c>
      <c r="E285" s="19">
        <f t="shared" ca="1" si="18"/>
        <v>392.5969874485815</v>
      </c>
      <c r="F285" s="19">
        <f t="shared" ca="1" si="19"/>
        <v>93.403012551418499</v>
      </c>
      <c r="G285" s="19"/>
      <c r="H285" s="19"/>
    </row>
    <row r="286" spans="2:8" x14ac:dyDescent="0.35">
      <c r="B286" s="1">
        <f t="shared" ca="1" si="16"/>
        <v>168</v>
      </c>
      <c r="C286" s="1">
        <v>422</v>
      </c>
      <c r="D286" s="19">
        <f t="shared" ca="1" si="17"/>
        <v>18.210796915167094</v>
      </c>
      <c r="E286" s="19">
        <f t="shared" ca="1" si="18"/>
        <v>396.88298510750843</v>
      </c>
      <c r="F286" s="19">
        <f t="shared" ca="1" si="19"/>
        <v>25.117014892491568</v>
      </c>
      <c r="G286" s="19"/>
      <c r="H286" s="19"/>
    </row>
    <row r="287" spans="2:8" x14ac:dyDescent="0.35">
      <c r="B287" s="1">
        <f t="shared" ca="1" si="16"/>
        <v>181</v>
      </c>
      <c r="C287" s="1">
        <v>446</v>
      </c>
      <c r="D287" s="19">
        <f t="shared" ca="1" si="17"/>
        <v>31.210796915167094</v>
      </c>
      <c r="E287" s="19">
        <f t="shared" ca="1" si="18"/>
        <v>394.81935660506213</v>
      </c>
      <c r="F287" s="19">
        <f t="shared" ca="1" si="19"/>
        <v>51.180643394937874</v>
      </c>
      <c r="G287" s="19"/>
      <c r="H287" s="19"/>
    </row>
    <row r="288" spans="2:8" x14ac:dyDescent="0.35">
      <c r="B288" s="1">
        <f t="shared" ca="1" si="16"/>
        <v>118</v>
      </c>
      <c r="C288" s="1">
        <v>457</v>
      </c>
      <c r="D288" s="19">
        <f t="shared" ca="1" si="17"/>
        <v>-31.789203084832906</v>
      </c>
      <c r="E288" s="19">
        <f t="shared" ca="1" si="18"/>
        <v>404.82001780922502</v>
      </c>
      <c r="F288" s="19">
        <f t="shared" ca="1" si="19"/>
        <v>52.179982190774979</v>
      </c>
      <c r="G288" s="19"/>
      <c r="H288" s="19"/>
    </row>
    <row r="289" spans="2:8" x14ac:dyDescent="0.35">
      <c r="B289" s="1">
        <f t="shared" ca="1" si="16"/>
        <v>189</v>
      </c>
      <c r="C289" s="1">
        <v>357</v>
      </c>
      <c r="D289" s="19">
        <f t="shared" ca="1" si="17"/>
        <v>39.210796915167094</v>
      </c>
      <c r="E289" s="19">
        <f t="shared" ca="1" si="18"/>
        <v>393.54943137278747</v>
      </c>
      <c r="F289" s="19">
        <f t="shared" ca="1" si="19"/>
        <v>-36.549431372787467</v>
      </c>
      <c r="G289" s="19"/>
      <c r="H289" s="19"/>
    </row>
    <row r="290" spans="2:8" x14ac:dyDescent="0.35">
      <c r="B290" s="1">
        <f t="shared" ca="1" si="16"/>
        <v>149</v>
      </c>
      <c r="C290" s="1">
        <v>295</v>
      </c>
      <c r="D290" s="19">
        <f t="shared" ca="1" si="17"/>
        <v>-0.78920308483290569</v>
      </c>
      <c r="E290" s="19">
        <f t="shared" ca="1" si="18"/>
        <v>399.89905753416076</v>
      </c>
      <c r="F290" s="19">
        <f t="shared" ca="1" si="19"/>
        <v>-104.89905753416076</v>
      </c>
      <c r="G290" s="19"/>
      <c r="H290" s="19"/>
    </row>
    <row r="291" spans="2:8" x14ac:dyDescent="0.35">
      <c r="B291" s="1">
        <f t="shared" ca="1" si="16"/>
        <v>192</v>
      </c>
      <c r="C291" s="1">
        <v>287</v>
      </c>
      <c r="D291" s="19">
        <f t="shared" ca="1" si="17"/>
        <v>42.210796915167094</v>
      </c>
      <c r="E291" s="19">
        <f t="shared" ca="1" si="18"/>
        <v>393.07320941068451</v>
      </c>
      <c r="F291" s="19">
        <f t="shared" ca="1" si="19"/>
        <v>-106.07320941068451</v>
      </c>
      <c r="G291" s="19"/>
      <c r="H291" s="19"/>
    </row>
    <row r="292" spans="2:8" x14ac:dyDescent="0.35">
      <c r="B292" s="1">
        <f t="shared" ca="1" si="16"/>
        <v>160</v>
      </c>
      <c r="C292" s="1">
        <v>443</v>
      </c>
      <c r="D292" s="19">
        <f t="shared" ca="1" si="17"/>
        <v>10.210796915167094</v>
      </c>
      <c r="E292" s="19">
        <f t="shared" ca="1" si="18"/>
        <v>398.15291033978309</v>
      </c>
      <c r="F292" s="19">
        <f t="shared" ca="1" si="19"/>
        <v>44.847089660216909</v>
      </c>
      <c r="G292" s="19"/>
      <c r="H292" s="19"/>
    </row>
    <row r="293" spans="2:8" x14ac:dyDescent="0.35">
      <c r="B293" s="1">
        <f t="shared" ca="1" si="16"/>
        <v>168</v>
      </c>
      <c r="C293" s="1">
        <v>338</v>
      </c>
      <c r="D293" s="19">
        <f t="shared" ca="1" si="17"/>
        <v>18.210796915167094</v>
      </c>
      <c r="E293" s="19">
        <f t="shared" ca="1" si="18"/>
        <v>396.88298510750843</v>
      </c>
      <c r="F293" s="19">
        <f t="shared" ca="1" si="19"/>
        <v>-58.882985107508432</v>
      </c>
      <c r="G293" s="19"/>
      <c r="H293" s="19"/>
    </row>
    <row r="294" spans="2:8" x14ac:dyDescent="0.35">
      <c r="B294" s="1">
        <f t="shared" ca="1" si="16"/>
        <v>150</v>
      </c>
      <c r="C294" s="1">
        <v>407</v>
      </c>
      <c r="D294" s="19">
        <f t="shared" ca="1" si="17"/>
        <v>0.21079691516709431</v>
      </c>
      <c r="E294" s="19">
        <f t="shared" ca="1" si="18"/>
        <v>399.74031688012644</v>
      </c>
      <c r="F294" s="19">
        <f t="shared" ca="1" si="19"/>
        <v>7.2596831198735572</v>
      </c>
      <c r="G294" s="19"/>
      <c r="H294" s="19"/>
    </row>
    <row r="295" spans="2:8" x14ac:dyDescent="0.35">
      <c r="B295" s="1">
        <f t="shared" ca="1" si="16"/>
        <v>135</v>
      </c>
      <c r="C295" s="1">
        <v>281</v>
      </c>
      <c r="D295" s="19">
        <f t="shared" ca="1" si="17"/>
        <v>-14.789203084832906</v>
      </c>
      <c r="E295" s="19">
        <f t="shared" ca="1" si="18"/>
        <v>402.12142669064139</v>
      </c>
      <c r="F295" s="19">
        <f t="shared" ca="1" si="19"/>
        <v>-121.12142669064139</v>
      </c>
      <c r="G295" s="19"/>
      <c r="H295" s="19"/>
    </row>
    <row r="296" spans="2:8" x14ac:dyDescent="0.35">
      <c r="B296" s="1">
        <f t="shared" ca="1" si="16"/>
        <v>119</v>
      </c>
      <c r="C296" s="1">
        <v>255</v>
      </c>
      <c r="D296" s="19">
        <f t="shared" ca="1" si="17"/>
        <v>-30.789203084832906</v>
      </c>
      <c r="E296" s="19">
        <f t="shared" ca="1" si="18"/>
        <v>404.6612771551907</v>
      </c>
      <c r="F296" s="19">
        <f t="shared" ca="1" si="19"/>
        <v>-149.6612771551907</v>
      </c>
      <c r="G296" s="19"/>
      <c r="H296" s="19"/>
    </row>
    <row r="297" spans="2:8" x14ac:dyDescent="0.35">
      <c r="B297" s="1">
        <f t="shared" ca="1" si="16"/>
        <v>139</v>
      </c>
      <c r="C297" s="1">
        <v>452</v>
      </c>
      <c r="D297" s="19">
        <f t="shared" ca="1" si="17"/>
        <v>-10.789203084832906</v>
      </c>
      <c r="E297" s="19">
        <f t="shared" ca="1" si="18"/>
        <v>401.48646407450406</v>
      </c>
      <c r="F297" s="19">
        <f t="shared" ca="1" si="19"/>
        <v>50.513535925495944</v>
      </c>
      <c r="G297" s="19"/>
      <c r="H297" s="19"/>
    </row>
    <row r="298" spans="2:8" x14ac:dyDescent="0.35">
      <c r="B298" s="1">
        <f t="shared" ca="1" si="16"/>
        <v>191</v>
      </c>
      <c r="C298" s="1">
        <v>312</v>
      </c>
      <c r="D298" s="19">
        <f t="shared" ca="1" si="17"/>
        <v>41.210796915167094</v>
      </c>
      <c r="E298" s="19">
        <f t="shared" ca="1" si="18"/>
        <v>393.23195006471883</v>
      </c>
      <c r="F298" s="19">
        <f t="shared" ca="1" si="19"/>
        <v>-81.231950064718831</v>
      </c>
      <c r="G298" s="19"/>
      <c r="H298" s="19"/>
    </row>
    <row r="299" spans="2:8" x14ac:dyDescent="0.35">
      <c r="B299" s="1">
        <f t="shared" ca="1" si="16"/>
        <v>110</v>
      </c>
      <c r="C299" s="1">
        <v>272</v>
      </c>
      <c r="D299" s="19">
        <f t="shared" ca="1" si="17"/>
        <v>-39.789203084832906</v>
      </c>
      <c r="E299" s="19">
        <f t="shared" ca="1" si="18"/>
        <v>406.08994304149968</v>
      </c>
      <c r="F299" s="19">
        <f t="shared" ca="1" si="19"/>
        <v>-134.08994304149968</v>
      </c>
      <c r="G299" s="19"/>
      <c r="H299" s="19"/>
    </row>
    <row r="300" spans="2:8" x14ac:dyDescent="0.35">
      <c r="B300" s="1">
        <f t="shared" ca="1" si="16"/>
        <v>157</v>
      </c>
      <c r="C300" s="1">
        <v>468</v>
      </c>
      <c r="D300" s="19">
        <f t="shared" ca="1" si="17"/>
        <v>7.2107969151670943</v>
      </c>
      <c r="E300" s="19">
        <f t="shared" ca="1" si="18"/>
        <v>398.6291323018861</v>
      </c>
      <c r="F300" s="19">
        <f t="shared" ca="1" si="19"/>
        <v>69.370867698113898</v>
      </c>
      <c r="G300" s="19"/>
      <c r="H300" s="19"/>
    </row>
    <row r="301" spans="2:8" x14ac:dyDescent="0.35">
      <c r="B301" s="1">
        <f t="shared" ca="1" si="16"/>
        <v>181</v>
      </c>
      <c r="C301" s="1">
        <v>415</v>
      </c>
      <c r="D301" s="19">
        <f t="shared" ca="1" si="17"/>
        <v>31.210796915167094</v>
      </c>
      <c r="E301" s="19">
        <f t="shared" ca="1" si="18"/>
        <v>394.81935660506213</v>
      </c>
      <c r="F301" s="19">
        <f t="shared" ca="1" si="19"/>
        <v>20.180643394937874</v>
      </c>
      <c r="G301" s="19"/>
      <c r="H301" s="19"/>
    </row>
    <row r="302" spans="2:8" x14ac:dyDescent="0.35">
      <c r="B302" s="1">
        <f t="shared" ca="1" si="16"/>
        <v>198</v>
      </c>
      <c r="C302" s="1">
        <v>474</v>
      </c>
      <c r="D302" s="19">
        <f t="shared" ca="1" si="17"/>
        <v>48.210796915167094</v>
      </c>
      <c r="E302" s="19">
        <f t="shared" ca="1" si="18"/>
        <v>392.12076548647849</v>
      </c>
      <c r="F302" s="19">
        <f t="shared" ca="1" si="19"/>
        <v>81.87923451352151</v>
      </c>
      <c r="G302" s="19"/>
      <c r="H302" s="19"/>
    </row>
    <row r="303" spans="2:8" x14ac:dyDescent="0.35">
      <c r="B303" s="1">
        <f t="shared" ca="1" si="16"/>
        <v>167</v>
      </c>
      <c r="C303" s="1">
        <v>497</v>
      </c>
      <c r="D303" s="19">
        <f t="shared" ca="1" si="17"/>
        <v>17.210796915167094</v>
      </c>
      <c r="E303" s="19">
        <f t="shared" ca="1" si="18"/>
        <v>397.04172576154275</v>
      </c>
      <c r="F303" s="19">
        <f t="shared" ca="1" si="19"/>
        <v>99.95827423845725</v>
      </c>
      <c r="G303" s="19"/>
      <c r="H303" s="19"/>
    </row>
    <row r="304" spans="2:8" x14ac:dyDescent="0.35">
      <c r="B304" s="1">
        <f t="shared" ca="1" si="16"/>
        <v>163</v>
      </c>
      <c r="C304" s="1">
        <v>338</v>
      </c>
      <c r="D304" s="19">
        <f t="shared" ca="1" si="17"/>
        <v>13.210796915167094</v>
      </c>
      <c r="E304" s="19">
        <f t="shared" ca="1" si="18"/>
        <v>397.67668837768008</v>
      </c>
      <c r="F304" s="19">
        <f t="shared" ca="1" si="19"/>
        <v>-59.67668837768008</v>
      </c>
      <c r="G304" s="19"/>
      <c r="H304" s="19"/>
    </row>
    <row r="305" spans="2:8" x14ac:dyDescent="0.35">
      <c r="B305" s="1">
        <f t="shared" ca="1" si="16"/>
        <v>148</v>
      </c>
      <c r="C305" s="1">
        <v>270</v>
      </c>
      <c r="D305" s="19">
        <f t="shared" ca="1" si="17"/>
        <v>-1.7892030848329057</v>
      </c>
      <c r="E305" s="19">
        <f t="shared" ca="1" si="18"/>
        <v>400.05779818819508</v>
      </c>
      <c r="F305" s="19">
        <f t="shared" ca="1" si="19"/>
        <v>-130.05779818819508</v>
      </c>
      <c r="G305" s="19"/>
      <c r="H305" s="19"/>
    </row>
    <row r="306" spans="2:8" x14ac:dyDescent="0.35">
      <c r="B306" s="1">
        <f t="shared" ca="1" si="16"/>
        <v>101</v>
      </c>
      <c r="C306" s="1">
        <v>336</v>
      </c>
      <c r="D306" s="19">
        <f t="shared" ca="1" si="17"/>
        <v>-48.789203084832906</v>
      </c>
      <c r="E306" s="19">
        <f t="shared" ca="1" si="18"/>
        <v>407.51860892780866</v>
      </c>
      <c r="F306" s="19">
        <f t="shared" ca="1" si="19"/>
        <v>-71.518608927808657</v>
      </c>
      <c r="G306" s="19"/>
      <c r="H306" s="19"/>
    </row>
    <row r="307" spans="2:8" x14ac:dyDescent="0.35">
      <c r="B307" s="1">
        <f t="shared" ca="1" si="16"/>
        <v>183</v>
      </c>
      <c r="C307" s="1">
        <v>263</v>
      </c>
      <c r="D307" s="19">
        <f t="shared" ca="1" si="17"/>
        <v>33.210796915167094</v>
      </c>
      <c r="E307" s="19">
        <f t="shared" ca="1" si="18"/>
        <v>394.50187529699349</v>
      </c>
      <c r="F307" s="19">
        <f t="shared" ca="1" si="19"/>
        <v>-131.50187529699349</v>
      </c>
      <c r="G307" s="19"/>
      <c r="H307" s="19"/>
    </row>
    <row r="308" spans="2:8" x14ac:dyDescent="0.35">
      <c r="B308" s="1">
        <f t="shared" ca="1" si="16"/>
        <v>166</v>
      </c>
      <c r="C308" s="1">
        <v>525</v>
      </c>
      <c r="D308" s="19">
        <f t="shared" ca="1" si="17"/>
        <v>16.210796915167094</v>
      </c>
      <c r="E308" s="19">
        <f t="shared" ca="1" si="18"/>
        <v>397.20046641557713</v>
      </c>
      <c r="F308" s="19">
        <f t="shared" ca="1" si="19"/>
        <v>127.79953358442287</v>
      </c>
      <c r="G308" s="19"/>
      <c r="H308" s="19"/>
    </row>
    <row r="309" spans="2:8" x14ac:dyDescent="0.35">
      <c r="B309" s="1">
        <f t="shared" ca="1" si="16"/>
        <v>193</v>
      </c>
      <c r="C309" s="1">
        <v>470</v>
      </c>
      <c r="D309" s="19">
        <f t="shared" ca="1" si="17"/>
        <v>43.210796915167094</v>
      </c>
      <c r="E309" s="19">
        <f t="shared" ca="1" si="18"/>
        <v>392.91446875665014</v>
      </c>
      <c r="F309" s="19">
        <f t="shared" ca="1" si="19"/>
        <v>77.085531243349863</v>
      </c>
      <c r="G309" s="19"/>
      <c r="H309" s="19"/>
    </row>
    <row r="310" spans="2:8" x14ac:dyDescent="0.35">
      <c r="B310" s="1">
        <f t="shared" ca="1" si="16"/>
        <v>153</v>
      </c>
      <c r="C310" s="1">
        <v>370</v>
      </c>
      <c r="D310" s="19">
        <f t="shared" ca="1" si="17"/>
        <v>3.2107969151670943</v>
      </c>
      <c r="E310" s="19">
        <f t="shared" ca="1" si="18"/>
        <v>399.26409491802343</v>
      </c>
      <c r="F310" s="19">
        <f t="shared" ca="1" si="19"/>
        <v>-29.264094918023432</v>
      </c>
      <c r="G310" s="19"/>
      <c r="H310" s="19"/>
    </row>
    <row r="311" spans="2:8" x14ac:dyDescent="0.35">
      <c r="B311" s="1">
        <f t="shared" ca="1" si="16"/>
        <v>111</v>
      </c>
      <c r="C311" s="1">
        <v>499</v>
      </c>
      <c r="D311" s="19">
        <f t="shared" ca="1" si="17"/>
        <v>-38.789203084832906</v>
      </c>
      <c r="E311" s="19">
        <f t="shared" ca="1" si="18"/>
        <v>405.93120238746536</v>
      </c>
      <c r="F311" s="19">
        <f t="shared" ca="1" si="19"/>
        <v>93.068797612534638</v>
      </c>
      <c r="G311" s="19"/>
      <c r="H311" s="19"/>
    </row>
    <row r="312" spans="2:8" x14ac:dyDescent="0.35">
      <c r="B312" s="1">
        <f t="shared" ca="1" si="16"/>
        <v>169</v>
      </c>
      <c r="C312" s="1">
        <v>360</v>
      </c>
      <c r="D312" s="19">
        <f t="shared" ca="1" si="17"/>
        <v>19.210796915167094</v>
      </c>
      <c r="E312" s="19">
        <f t="shared" ca="1" si="18"/>
        <v>396.72424445347411</v>
      </c>
      <c r="F312" s="19">
        <f t="shared" ca="1" si="19"/>
        <v>-36.724244453474114</v>
      </c>
      <c r="G312" s="19"/>
      <c r="H312" s="19"/>
    </row>
    <row r="313" spans="2:8" x14ac:dyDescent="0.35">
      <c r="B313" s="1">
        <f t="shared" ca="1" si="16"/>
        <v>137</v>
      </c>
      <c r="C313" s="1">
        <v>545</v>
      </c>
      <c r="D313" s="19">
        <f t="shared" ca="1" si="17"/>
        <v>-12.789203084832906</v>
      </c>
      <c r="E313" s="19">
        <f t="shared" ca="1" si="18"/>
        <v>401.80394538257275</v>
      </c>
      <c r="F313" s="19">
        <f t="shared" ca="1" si="19"/>
        <v>143.19605461742725</v>
      </c>
      <c r="G313" s="19"/>
      <c r="H313" s="19"/>
    </row>
    <row r="314" spans="2:8" x14ac:dyDescent="0.35">
      <c r="B314" s="1">
        <f t="shared" ca="1" si="16"/>
        <v>155</v>
      </c>
      <c r="C314" s="1">
        <v>308</v>
      </c>
      <c r="D314" s="19">
        <f t="shared" ca="1" si="17"/>
        <v>5.2107969151670943</v>
      </c>
      <c r="E314" s="19">
        <f t="shared" ca="1" si="18"/>
        <v>398.94661360995474</v>
      </c>
      <c r="F314" s="19">
        <f t="shared" ca="1" si="19"/>
        <v>-90.946613609954738</v>
      </c>
      <c r="G314" s="19"/>
      <c r="H314" s="19"/>
    </row>
    <row r="315" spans="2:8" x14ac:dyDescent="0.35">
      <c r="B315" s="1">
        <f t="shared" ca="1" si="16"/>
        <v>199</v>
      </c>
      <c r="C315" s="1">
        <v>427</v>
      </c>
      <c r="D315" s="19">
        <f t="shared" ca="1" si="17"/>
        <v>49.210796915167094</v>
      </c>
      <c r="E315" s="19">
        <f t="shared" ca="1" si="18"/>
        <v>391.96202483244417</v>
      </c>
      <c r="F315" s="19">
        <f t="shared" ca="1" si="19"/>
        <v>35.037975167555828</v>
      </c>
      <c r="G315" s="19"/>
      <c r="H315" s="19"/>
    </row>
    <row r="316" spans="2:8" x14ac:dyDescent="0.35">
      <c r="B316" s="1">
        <f t="shared" ca="1" si="16"/>
        <v>110</v>
      </c>
      <c r="C316" s="1">
        <v>304</v>
      </c>
      <c r="D316" s="19">
        <f t="shared" ca="1" si="17"/>
        <v>-39.789203084832906</v>
      </c>
      <c r="E316" s="19">
        <f t="shared" ca="1" si="18"/>
        <v>406.08994304149968</v>
      </c>
      <c r="F316" s="19">
        <f t="shared" ca="1" si="19"/>
        <v>-102.08994304149968</v>
      </c>
      <c r="G316" s="19"/>
      <c r="H316" s="19"/>
    </row>
    <row r="317" spans="2:8" x14ac:dyDescent="0.35">
      <c r="B317" s="1">
        <f t="shared" ca="1" si="16"/>
        <v>185</v>
      </c>
      <c r="C317" s="1">
        <v>446</v>
      </c>
      <c r="D317" s="19">
        <f t="shared" ca="1" si="17"/>
        <v>35.210796915167094</v>
      </c>
      <c r="E317" s="19">
        <f t="shared" ca="1" si="18"/>
        <v>394.1843939889248</v>
      </c>
      <c r="F317" s="19">
        <f t="shared" ca="1" si="19"/>
        <v>51.815606011075204</v>
      </c>
      <c r="G317" s="19"/>
      <c r="H317" s="19"/>
    </row>
    <row r="318" spans="2:8" x14ac:dyDescent="0.35">
      <c r="B318" s="1">
        <f t="shared" ca="1" si="16"/>
        <v>160</v>
      </c>
      <c r="C318" s="1">
        <v>404</v>
      </c>
      <c r="D318" s="19">
        <f t="shared" ca="1" si="17"/>
        <v>10.210796915167094</v>
      </c>
      <c r="E318" s="19">
        <f t="shared" ca="1" si="18"/>
        <v>398.15291033978309</v>
      </c>
      <c r="F318" s="19">
        <f t="shared" ca="1" si="19"/>
        <v>5.8470896602169091</v>
      </c>
      <c r="G318" s="19"/>
      <c r="H318" s="19"/>
    </row>
    <row r="319" spans="2:8" x14ac:dyDescent="0.35">
      <c r="B319" s="1">
        <f t="shared" ca="1" si="16"/>
        <v>122</v>
      </c>
      <c r="C319" s="1">
        <v>460</v>
      </c>
      <c r="D319" s="19">
        <f t="shared" ca="1" si="17"/>
        <v>-27.789203084832906</v>
      </c>
      <c r="E319" s="19">
        <f t="shared" ca="1" si="18"/>
        <v>404.18505519308769</v>
      </c>
      <c r="F319" s="19">
        <f t="shared" ca="1" si="19"/>
        <v>55.814944806912308</v>
      </c>
      <c r="G319" s="19"/>
      <c r="H319" s="19"/>
    </row>
    <row r="320" spans="2:8" x14ac:dyDescent="0.35">
      <c r="B320" s="1">
        <f t="shared" ca="1" si="16"/>
        <v>107</v>
      </c>
      <c r="C320" s="1">
        <v>366</v>
      </c>
      <c r="D320" s="19">
        <f t="shared" ca="1" si="17"/>
        <v>-42.789203084832906</v>
      </c>
      <c r="E320" s="19">
        <f t="shared" ca="1" si="18"/>
        <v>406.56616500360269</v>
      </c>
      <c r="F320" s="19">
        <f t="shared" ca="1" si="19"/>
        <v>-40.566165003602691</v>
      </c>
      <c r="G320" s="19"/>
      <c r="H320" s="19"/>
    </row>
    <row r="321" spans="2:8" x14ac:dyDescent="0.35">
      <c r="B321" s="1">
        <f t="shared" ca="1" si="16"/>
        <v>102</v>
      </c>
      <c r="C321" s="1">
        <v>387</v>
      </c>
      <c r="D321" s="19">
        <f t="shared" ca="1" si="17"/>
        <v>-47.789203084832906</v>
      </c>
      <c r="E321" s="19">
        <f t="shared" ca="1" si="18"/>
        <v>407.35986827377434</v>
      </c>
      <c r="F321" s="19">
        <f t="shared" ca="1" si="19"/>
        <v>-20.359868273774339</v>
      </c>
      <c r="G321" s="19"/>
      <c r="H321" s="19"/>
    </row>
    <row r="322" spans="2:8" x14ac:dyDescent="0.35">
      <c r="B322" s="1">
        <f t="shared" ca="1" si="16"/>
        <v>175</v>
      </c>
      <c r="C322" s="1">
        <v>334</v>
      </c>
      <c r="D322" s="19">
        <f t="shared" ca="1" si="17"/>
        <v>25.210796915167094</v>
      </c>
      <c r="E322" s="19">
        <f t="shared" ca="1" si="18"/>
        <v>395.77180052926815</v>
      </c>
      <c r="F322" s="19">
        <f t="shared" ca="1" si="19"/>
        <v>-61.771800529268148</v>
      </c>
      <c r="G322" s="19"/>
      <c r="H322" s="19"/>
    </row>
    <row r="323" spans="2:8" x14ac:dyDescent="0.35">
      <c r="B323" s="1">
        <f t="shared" ca="1" si="16"/>
        <v>152</v>
      </c>
      <c r="C323" s="1">
        <v>330</v>
      </c>
      <c r="D323" s="19">
        <f t="shared" ca="1" si="17"/>
        <v>2.2107969151670943</v>
      </c>
      <c r="E323" s="19">
        <f t="shared" ca="1" si="18"/>
        <v>399.42283557205775</v>
      </c>
      <c r="F323" s="19">
        <f t="shared" ca="1" si="19"/>
        <v>-69.42283557205775</v>
      </c>
      <c r="G323" s="19"/>
      <c r="H323" s="19"/>
    </row>
    <row r="324" spans="2:8" x14ac:dyDescent="0.35">
      <c r="B324" s="1">
        <f t="shared" ca="1" si="16"/>
        <v>151</v>
      </c>
      <c r="C324" s="1">
        <v>426</v>
      </c>
      <c r="D324" s="19">
        <f t="shared" ca="1" si="17"/>
        <v>1.2107969151670943</v>
      </c>
      <c r="E324" s="19">
        <f t="shared" ca="1" si="18"/>
        <v>399.58157622609207</v>
      </c>
      <c r="F324" s="19">
        <f t="shared" ca="1" si="19"/>
        <v>26.418423773907932</v>
      </c>
      <c r="G324" s="19"/>
      <c r="H324" s="19"/>
    </row>
    <row r="325" spans="2:8" x14ac:dyDescent="0.35">
      <c r="B325" s="1">
        <f t="shared" ca="1" si="16"/>
        <v>152</v>
      </c>
      <c r="C325" s="1">
        <v>329</v>
      </c>
      <c r="D325" s="19">
        <f t="shared" ca="1" si="17"/>
        <v>2.2107969151670943</v>
      </c>
      <c r="E325" s="19">
        <f t="shared" ca="1" si="18"/>
        <v>399.42283557205775</v>
      </c>
      <c r="F325" s="19">
        <f t="shared" ca="1" si="19"/>
        <v>-70.42283557205775</v>
      </c>
      <c r="G325" s="19"/>
      <c r="H325" s="19"/>
    </row>
    <row r="326" spans="2:8" x14ac:dyDescent="0.35">
      <c r="B326" s="1">
        <f t="shared" ca="1" si="16"/>
        <v>135</v>
      </c>
      <c r="C326" s="1">
        <v>265</v>
      </c>
      <c r="D326" s="19">
        <f t="shared" ca="1" si="17"/>
        <v>-14.789203084832906</v>
      </c>
      <c r="E326" s="19">
        <f t="shared" ca="1" si="18"/>
        <v>402.12142669064139</v>
      </c>
      <c r="F326" s="19">
        <f t="shared" ca="1" si="19"/>
        <v>-137.12142669064139</v>
      </c>
      <c r="G326" s="19"/>
      <c r="H326" s="19"/>
    </row>
    <row r="327" spans="2:8" x14ac:dyDescent="0.35">
      <c r="B327" s="1">
        <f t="shared" ref="B327:B390" ca="1" si="20">RANDBETWEEN($C$2,$C$3)</f>
        <v>102</v>
      </c>
      <c r="C327" s="1">
        <v>335</v>
      </c>
      <c r="D327" s="19">
        <f t="shared" ref="D327:D390" ca="1" si="21">B327-AVERAGE($B$6:$B$444394)</f>
        <v>-47.789203084832906</v>
      </c>
      <c r="E327" s="19">
        <f t="shared" ref="E327:E390" ca="1" si="22">$K$7+$K$6*B327</f>
        <v>407.35986827377434</v>
      </c>
      <c r="F327" s="19">
        <f t="shared" ref="F327:F390" ca="1" si="23">C327-E327</f>
        <v>-72.359868273774339</v>
      </c>
      <c r="G327" s="19"/>
      <c r="H327" s="19"/>
    </row>
    <row r="328" spans="2:8" x14ac:dyDescent="0.35">
      <c r="B328" s="1">
        <f t="shared" ca="1" si="20"/>
        <v>191</v>
      </c>
      <c r="C328" s="1">
        <v>282</v>
      </c>
      <c r="D328" s="19">
        <f t="shared" ca="1" si="21"/>
        <v>41.210796915167094</v>
      </c>
      <c r="E328" s="19">
        <f t="shared" ca="1" si="22"/>
        <v>393.23195006471883</v>
      </c>
      <c r="F328" s="19">
        <f t="shared" ca="1" si="23"/>
        <v>-111.23195006471883</v>
      </c>
      <c r="G328" s="19"/>
      <c r="H328" s="19"/>
    </row>
    <row r="329" spans="2:8" x14ac:dyDescent="0.35">
      <c r="B329" s="1">
        <f t="shared" ca="1" si="20"/>
        <v>155</v>
      </c>
      <c r="C329" s="1">
        <v>425</v>
      </c>
      <c r="D329" s="19">
        <f t="shared" ca="1" si="21"/>
        <v>5.2107969151670943</v>
      </c>
      <c r="E329" s="19">
        <f t="shared" ca="1" si="22"/>
        <v>398.94661360995474</v>
      </c>
      <c r="F329" s="19">
        <f t="shared" ca="1" si="23"/>
        <v>26.053386390045262</v>
      </c>
      <c r="G329" s="19"/>
      <c r="H329" s="19"/>
    </row>
    <row r="330" spans="2:8" x14ac:dyDescent="0.35">
      <c r="B330" s="1">
        <f t="shared" ca="1" si="20"/>
        <v>187</v>
      </c>
      <c r="C330" s="1">
        <v>465</v>
      </c>
      <c r="D330" s="19">
        <f t="shared" ca="1" si="21"/>
        <v>37.210796915167094</v>
      </c>
      <c r="E330" s="19">
        <f t="shared" ca="1" si="22"/>
        <v>393.86691268085616</v>
      </c>
      <c r="F330" s="19">
        <f t="shared" ca="1" si="23"/>
        <v>71.13308731914384</v>
      </c>
      <c r="G330" s="19"/>
      <c r="H330" s="19"/>
    </row>
    <row r="331" spans="2:8" x14ac:dyDescent="0.35">
      <c r="B331" s="1">
        <f t="shared" ca="1" si="20"/>
        <v>191</v>
      </c>
      <c r="C331" s="1">
        <v>263</v>
      </c>
      <c r="D331" s="19">
        <f t="shared" ca="1" si="21"/>
        <v>41.210796915167094</v>
      </c>
      <c r="E331" s="19">
        <f t="shared" ca="1" si="22"/>
        <v>393.23195006471883</v>
      </c>
      <c r="F331" s="19">
        <f t="shared" ca="1" si="23"/>
        <v>-130.23195006471883</v>
      </c>
      <c r="G331" s="19"/>
      <c r="H331" s="19"/>
    </row>
    <row r="332" spans="2:8" x14ac:dyDescent="0.35">
      <c r="B332" s="1">
        <f t="shared" ca="1" si="20"/>
        <v>102</v>
      </c>
      <c r="C332" s="1">
        <v>288</v>
      </c>
      <c r="D332" s="19">
        <f t="shared" ca="1" si="21"/>
        <v>-47.789203084832906</v>
      </c>
      <c r="E332" s="19">
        <f t="shared" ca="1" si="22"/>
        <v>407.35986827377434</v>
      </c>
      <c r="F332" s="19">
        <f t="shared" ca="1" si="23"/>
        <v>-119.35986827377434</v>
      </c>
      <c r="G332" s="19"/>
      <c r="H332" s="19"/>
    </row>
    <row r="333" spans="2:8" x14ac:dyDescent="0.35">
      <c r="B333" s="1">
        <f t="shared" ca="1" si="20"/>
        <v>177</v>
      </c>
      <c r="C333" s="1">
        <v>462</v>
      </c>
      <c r="D333" s="19">
        <f t="shared" ca="1" si="21"/>
        <v>27.210796915167094</v>
      </c>
      <c r="E333" s="19">
        <f t="shared" ca="1" si="22"/>
        <v>395.45431922119946</v>
      </c>
      <c r="F333" s="19">
        <f t="shared" ca="1" si="23"/>
        <v>66.545680778800545</v>
      </c>
      <c r="G333" s="19"/>
      <c r="H333" s="19"/>
    </row>
    <row r="334" spans="2:8" x14ac:dyDescent="0.35">
      <c r="B334" s="1">
        <f t="shared" ca="1" si="20"/>
        <v>124</v>
      </c>
      <c r="C334" s="1">
        <v>408</v>
      </c>
      <c r="D334" s="19">
        <f t="shared" ca="1" si="21"/>
        <v>-25.789203084832906</v>
      </c>
      <c r="E334" s="19">
        <f t="shared" ca="1" si="22"/>
        <v>403.86757388501906</v>
      </c>
      <c r="F334" s="19">
        <f t="shared" ca="1" si="23"/>
        <v>4.1324261149809445</v>
      </c>
      <c r="G334" s="19"/>
      <c r="H334" s="19"/>
    </row>
    <row r="335" spans="2:8" x14ac:dyDescent="0.35">
      <c r="B335" s="1">
        <f t="shared" ca="1" si="20"/>
        <v>192</v>
      </c>
      <c r="C335" s="1">
        <v>357</v>
      </c>
      <c r="D335" s="19">
        <f t="shared" ca="1" si="21"/>
        <v>42.210796915167094</v>
      </c>
      <c r="E335" s="19">
        <f t="shared" ca="1" si="22"/>
        <v>393.07320941068451</v>
      </c>
      <c r="F335" s="19">
        <f t="shared" ca="1" si="23"/>
        <v>-36.073209410684512</v>
      </c>
      <c r="G335" s="19"/>
      <c r="H335" s="19"/>
    </row>
    <row r="336" spans="2:8" x14ac:dyDescent="0.35">
      <c r="B336" s="1">
        <f t="shared" ca="1" si="20"/>
        <v>175</v>
      </c>
      <c r="C336" s="1">
        <v>280</v>
      </c>
      <c r="D336" s="19">
        <f t="shared" ca="1" si="21"/>
        <v>25.210796915167094</v>
      </c>
      <c r="E336" s="19">
        <f t="shared" ca="1" si="22"/>
        <v>395.77180052926815</v>
      </c>
      <c r="F336" s="19">
        <f t="shared" ca="1" si="23"/>
        <v>-115.77180052926815</v>
      </c>
      <c r="G336" s="19"/>
      <c r="H336" s="19"/>
    </row>
    <row r="337" spans="2:8" x14ac:dyDescent="0.35">
      <c r="B337" s="1">
        <f t="shared" ca="1" si="20"/>
        <v>105</v>
      </c>
      <c r="C337" s="1">
        <v>328</v>
      </c>
      <c r="D337" s="19">
        <f t="shared" ca="1" si="21"/>
        <v>-44.789203084832906</v>
      </c>
      <c r="E337" s="19">
        <f t="shared" ca="1" si="22"/>
        <v>406.88364631167133</v>
      </c>
      <c r="F337" s="19">
        <f t="shared" ca="1" si="23"/>
        <v>-78.883646311671328</v>
      </c>
      <c r="G337" s="19"/>
      <c r="H337" s="19"/>
    </row>
    <row r="338" spans="2:8" x14ac:dyDescent="0.35">
      <c r="B338" s="1">
        <f t="shared" ca="1" si="20"/>
        <v>184</v>
      </c>
      <c r="C338" s="1">
        <v>379</v>
      </c>
      <c r="D338" s="19">
        <f t="shared" ca="1" si="21"/>
        <v>34.210796915167094</v>
      </c>
      <c r="E338" s="19">
        <f t="shared" ca="1" si="22"/>
        <v>394.34313464295911</v>
      </c>
      <c r="F338" s="19">
        <f t="shared" ca="1" si="23"/>
        <v>-15.343134642959114</v>
      </c>
      <c r="G338" s="19"/>
      <c r="H338" s="19"/>
    </row>
    <row r="339" spans="2:8" x14ac:dyDescent="0.35">
      <c r="B339" s="1">
        <f t="shared" ca="1" si="20"/>
        <v>177</v>
      </c>
      <c r="C339" s="1">
        <v>414</v>
      </c>
      <c r="D339" s="19">
        <f t="shared" ca="1" si="21"/>
        <v>27.210796915167094</v>
      </c>
      <c r="E339" s="19">
        <f t="shared" ca="1" si="22"/>
        <v>395.45431922119946</v>
      </c>
      <c r="F339" s="19">
        <f t="shared" ca="1" si="23"/>
        <v>18.545680778800545</v>
      </c>
      <c r="G339" s="19"/>
      <c r="H339" s="19"/>
    </row>
    <row r="340" spans="2:8" x14ac:dyDescent="0.35">
      <c r="B340" s="1">
        <f t="shared" ca="1" si="20"/>
        <v>118</v>
      </c>
      <c r="C340" s="1">
        <v>329</v>
      </c>
      <c r="D340" s="19">
        <f t="shared" ca="1" si="21"/>
        <v>-31.789203084832906</v>
      </c>
      <c r="E340" s="19">
        <f t="shared" ca="1" si="22"/>
        <v>404.82001780922502</v>
      </c>
      <c r="F340" s="19">
        <f t="shared" ca="1" si="23"/>
        <v>-75.820017809225021</v>
      </c>
      <c r="G340" s="19"/>
      <c r="H340" s="19"/>
    </row>
    <row r="341" spans="2:8" x14ac:dyDescent="0.35">
      <c r="B341" s="1">
        <f t="shared" ca="1" si="20"/>
        <v>124</v>
      </c>
      <c r="C341" s="1">
        <v>465</v>
      </c>
      <c r="D341" s="19">
        <f t="shared" ca="1" si="21"/>
        <v>-25.789203084832906</v>
      </c>
      <c r="E341" s="19">
        <f t="shared" ca="1" si="22"/>
        <v>403.86757388501906</v>
      </c>
      <c r="F341" s="19">
        <f t="shared" ca="1" si="23"/>
        <v>61.132426114980944</v>
      </c>
      <c r="G341" s="19"/>
      <c r="H341" s="19"/>
    </row>
    <row r="342" spans="2:8" x14ac:dyDescent="0.35">
      <c r="B342" s="1">
        <f t="shared" ca="1" si="20"/>
        <v>123</v>
      </c>
      <c r="C342" s="1">
        <v>507</v>
      </c>
      <c r="D342" s="19">
        <f t="shared" ca="1" si="21"/>
        <v>-26.789203084832906</v>
      </c>
      <c r="E342" s="19">
        <f t="shared" ca="1" si="22"/>
        <v>404.02631453905337</v>
      </c>
      <c r="F342" s="19">
        <f t="shared" ca="1" si="23"/>
        <v>102.97368546094663</v>
      </c>
      <c r="G342" s="19"/>
      <c r="H342" s="19"/>
    </row>
    <row r="343" spans="2:8" x14ac:dyDescent="0.35">
      <c r="B343" s="1">
        <f t="shared" ca="1" si="20"/>
        <v>136</v>
      </c>
      <c r="C343" s="1">
        <v>499</v>
      </c>
      <c r="D343" s="19">
        <f t="shared" ca="1" si="21"/>
        <v>-13.789203084832906</v>
      </c>
      <c r="E343" s="19">
        <f t="shared" ca="1" si="22"/>
        <v>401.96268603660707</v>
      </c>
      <c r="F343" s="19">
        <f t="shared" ca="1" si="23"/>
        <v>97.037313963392933</v>
      </c>
      <c r="G343" s="19"/>
      <c r="H343" s="19"/>
    </row>
    <row r="344" spans="2:8" x14ac:dyDescent="0.35">
      <c r="B344" s="1">
        <f t="shared" ca="1" si="20"/>
        <v>171</v>
      </c>
      <c r="C344" s="1">
        <v>467</v>
      </c>
      <c r="D344" s="19">
        <f t="shared" ca="1" si="21"/>
        <v>21.210796915167094</v>
      </c>
      <c r="E344" s="19">
        <f t="shared" ca="1" si="22"/>
        <v>396.40676314540542</v>
      </c>
      <c r="F344" s="19">
        <f t="shared" ca="1" si="23"/>
        <v>70.593236854594579</v>
      </c>
      <c r="G344" s="19"/>
      <c r="H344" s="19"/>
    </row>
    <row r="345" spans="2:8" x14ac:dyDescent="0.35">
      <c r="B345" s="1">
        <f t="shared" ca="1" si="20"/>
        <v>106</v>
      </c>
      <c r="C345" s="1">
        <v>337</v>
      </c>
      <c r="D345" s="19">
        <f t="shared" ca="1" si="21"/>
        <v>-43.789203084832906</v>
      </c>
      <c r="E345" s="19">
        <f t="shared" ca="1" si="22"/>
        <v>406.72490565763701</v>
      </c>
      <c r="F345" s="19">
        <f t="shared" ca="1" si="23"/>
        <v>-69.724905657637009</v>
      </c>
      <c r="G345" s="19"/>
      <c r="H345" s="19"/>
    </row>
    <row r="346" spans="2:8" x14ac:dyDescent="0.35">
      <c r="B346" s="1">
        <f t="shared" ca="1" si="20"/>
        <v>145</v>
      </c>
      <c r="C346" s="1">
        <v>332</v>
      </c>
      <c r="D346" s="19">
        <f t="shared" ca="1" si="21"/>
        <v>-4.7892030848329057</v>
      </c>
      <c r="E346" s="19">
        <f t="shared" ca="1" si="22"/>
        <v>400.53402015029809</v>
      </c>
      <c r="F346" s="19">
        <f t="shared" ca="1" si="23"/>
        <v>-68.53402015029809</v>
      </c>
      <c r="G346" s="19"/>
      <c r="H346" s="19"/>
    </row>
    <row r="347" spans="2:8" x14ac:dyDescent="0.35">
      <c r="B347" s="1">
        <f t="shared" ca="1" si="20"/>
        <v>194</v>
      </c>
      <c r="C347" s="1">
        <v>311</v>
      </c>
      <c r="D347" s="19">
        <f t="shared" ca="1" si="21"/>
        <v>44.210796915167094</v>
      </c>
      <c r="E347" s="19">
        <f t="shared" ca="1" si="22"/>
        <v>392.75572810261582</v>
      </c>
      <c r="F347" s="19">
        <f t="shared" ca="1" si="23"/>
        <v>-81.755728102615819</v>
      </c>
      <c r="G347" s="19"/>
      <c r="H347" s="19"/>
    </row>
    <row r="348" spans="2:8" x14ac:dyDescent="0.35">
      <c r="B348" s="1">
        <f t="shared" ca="1" si="20"/>
        <v>103</v>
      </c>
      <c r="C348" s="1">
        <v>525</v>
      </c>
      <c r="D348" s="19">
        <f t="shared" ca="1" si="21"/>
        <v>-46.789203084832906</v>
      </c>
      <c r="E348" s="19">
        <f t="shared" ca="1" si="22"/>
        <v>407.20112761974002</v>
      </c>
      <c r="F348" s="19">
        <f t="shared" ca="1" si="23"/>
        <v>117.79887238025998</v>
      </c>
      <c r="G348" s="19"/>
      <c r="H348" s="19"/>
    </row>
    <row r="349" spans="2:8" x14ac:dyDescent="0.35">
      <c r="B349" s="1">
        <f t="shared" ca="1" si="20"/>
        <v>196</v>
      </c>
      <c r="C349" s="1">
        <v>488</v>
      </c>
      <c r="D349" s="19">
        <f t="shared" ca="1" si="21"/>
        <v>46.210796915167094</v>
      </c>
      <c r="E349" s="19">
        <f t="shared" ca="1" si="22"/>
        <v>392.43824679454718</v>
      </c>
      <c r="F349" s="19">
        <f t="shared" ca="1" si="23"/>
        <v>95.561753205452817</v>
      </c>
      <c r="G349" s="19"/>
      <c r="H349" s="19"/>
    </row>
    <row r="350" spans="2:8" x14ac:dyDescent="0.35">
      <c r="B350" s="1">
        <f t="shared" ca="1" si="20"/>
        <v>116</v>
      </c>
      <c r="C350" s="1">
        <v>428</v>
      </c>
      <c r="D350" s="19">
        <f t="shared" ca="1" si="21"/>
        <v>-33.789203084832906</v>
      </c>
      <c r="E350" s="19">
        <f t="shared" ca="1" si="22"/>
        <v>405.13749911729371</v>
      </c>
      <c r="F350" s="19">
        <f t="shared" ca="1" si="23"/>
        <v>22.862500882706286</v>
      </c>
      <c r="G350" s="19"/>
      <c r="H350" s="19"/>
    </row>
    <row r="351" spans="2:8" x14ac:dyDescent="0.35">
      <c r="B351" s="1">
        <f t="shared" ca="1" si="20"/>
        <v>182</v>
      </c>
      <c r="C351" s="1">
        <v>346</v>
      </c>
      <c r="D351" s="19">
        <f t="shared" ca="1" si="21"/>
        <v>32.210796915167094</v>
      </c>
      <c r="E351" s="19">
        <f t="shared" ca="1" si="22"/>
        <v>394.66061595102781</v>
      </c>
      <c r="F351" s="19">
        <f t="shared" ca="1" si="23"/>
        <v>-48.660615951027808</v>
      </c>
      <c r="G351" s="19"/>
      <c r="H351" s="19"/>
    </row>
    <row r="352" spans="2:8" x14ac:dyDescent="0.35">
      <c r="B352" s="1">
        <f t="shared" ca="1" si="20"/>
        <v>182</v>
      </c>
      <c r="C352" s="1">
        <v>400</v>
      </c>
      <c r="D352" s="19">
        <f t="shared" ca="1" si="21"/>
        <v>32.210796915167094</v>
      </c>
      <c r="E352" s="19">
        <f t="shared" ca="1" si="22"/>
        <v>394.66061595102781</v>
      </c>
      <c r="F352" s="19">
        <f t="shared" ca="1" si="23"/>
        <v>5.3393840489721924</v>
      </c>
      <c r="G352" s="19"/>
      <c r="H352" s="19"/>
    </row>
    <row r="353" spans="2:8" x14ac:dyDescent="0.35">
      <c r="B353" s="1">
        <f t="shared" ca="1" si="20"/>
        <v>171</v>
      </c>
      <c r="C353" s="1">
        <v>279</v>
      </c>
      <c r="D353" s="19">
        <f t="shared" ca="1" si="21"/>
        <v>21.210796915167094</v>
      </c>
      <c r="E353" s="19">
        <f t="shared" ca="1" si="22"/>
        <v>396.40676314540542</v>
      </c>
      <c r="F353" s="19">
        <f t="shared" ca="1" si="23"/>
        <v>-117.40676314540542</v>
      </c>
      <c r="G353" s="19"/>
      <c r="H353" s="19"/>
    </row>
    <row r="354" spans="2:8" x14ac:dyDescent="0.35">
      <c r="B354" s="1">
        <f t="shared" ca="1" si="20"/>
        <v>173</v>
      </c>
      <c r="C354" s="1">
        <v>463</v>
      </c>
      <c r="D354" s="19">
        <f t="shared" ca="1" si="21"/>
        <v>23.210796915167094</v>
      </c>
      <c r="E354" s="19">
        <f t="shared" ca="1" si="22"/>
        <v>396.08928183733678</v>
      </c>
      <c r="F354" s="19">
        <f t="shared" ca="1" si="23"/>
        <v>66.910718162663215</v>
      </c>
      <c r="G354" s="19"/>
      <c r="H354" s="19"/>
    </row>
    <row r="355" spans="2:8" x14ac:dyDescent="0.35">
      <c r="B355" s="1">
        <f t="shared" ca="1" si="20"/>
        <v>169</v>
      </c>
      <c r="C355" s="1">
        <v>341</v>
      </c>
      <c r="D355" s="19">
        <f t="shared" ca="1" si="21"/>
        <v>19.210796915167094</v>
      </c>
      <c r="E355" s="19">
        <f t="shared" ca="1" si="22"/>
        <v>396.72424445347411</v>
      </c>
      <c r="F355" s="19">
        <f t="shared" ca="1" si="23"/>
        <v>-55.724244453474114</v>
      </c>
      <c r="G355" s="19"/>
      <c r="H355" s="19"/>
    </row>
    <row r="356" spans="2:8" x14ac:dyDescent="0.35">
      <c r="B356" s="1">
        <f t="shared" ca="1" si="20"/>
        <v>136</v>
      </c>
      <c r="C356" s="1">
        <v>489</v>
      </c>
      <c r="D356" s="19">
        <f t="shared" ca="1" si="21"/>
        <v>-13.789203084832906</v>
      </c>
      <c r="E356" s="19">
        <f t="shared" ca="1" si="22"/>
        <v>401.96268603660707</v>
      </c>
      <c r="F356" s="19">
        <f t="shared" ca="1" si="23"/>
        <v>87.037313963392933</v>
      </c>
      <c r="G356" s="19"/>
      <c r="H356" s="19"/>
    </row>
    <row r="357" spans="2:8" x14ac:dyDescent="0.35">
      <c r="B357" s="1">
        <f t="shared" ca="1" si="20"/>
        <v>152</v>
      </c>
      <c r="C357" s="1">
        <v>365</v>
      </c>
      <c r="D357" s="19">
        <f t="shared" ca="1" si="21"/>
        <v>2.2107969151670943</v>
      </c>
      <c r="E357" s="19">
        <f t="shared" ca="1" si="22"/>
        <v>399.42283557205775</v>
      </c>
      <c r="F357" s="19">
        <f t="shared" ca="1" si="23"/>
        <v>-34.42283557205775</v>
      </c>
      <c r="G357" s="19"/>
      <c r="H357" s="19"/>
    </row>
    <row r="358" spans="2:8" x14ac:dyDescent="0.35">
      <c r="B358" s="1">
        <f t="shared" ca="1" si="20"/>
        <v>122</v>
      </c>
      <c r="C358" s="1">
        <v>406</v>
      </c>
      <c r="D358" s="19">
        <f t="shared" ca="1" si="21"/>
        <v>-27.789203084832906</v>
      </c>
      <c r="E358" s="19">
        <f t="shared" ca="1" si="22"/>
        <v>404.18505519308769</v>
      </c>
      <c r="F358" s="19">
        <f t="shared" ca="1" si="23"/>
        <v>1.8149448069123082</v>
      </c>
      <c r="G358" s="19"/>
      <c r="H358" s="19"/>
    </row>
    <row r="359" spans="2:8" x14ac:dyDescent="0.35">
      <c r="B359" s="1">
        <f t="shared" ca="1" si="20"/>
        <v>154</v>
      </c>
      <c r="C359" s="1">
        <v>400</v>
      </c>
      <c r="D359" s="19">
        <f t="shared" ca="1" si="21"/>
        <v>4.2107969151670943</v>
      </c>
      <c r="E359" s="19">
        <f t="shared" ca="1" si="22"/>
        <v>399.10535426398906</v>
      </c>
      <c r="F359" s="19">
        <f t="shared" ca="1" si="23"/>
        <v>0.89464573601094344</v>
      </c>
      <c r="G359" s="19"/>
      <c r="H359" s="19"/>
    </row>
    <row r="360" spans="2:8" x14ac:dyDescent="0.35">
      <c r="B360" s="1">
        <f t="shared" ca="1" si="20"/>
        <v>160</v>
      </c>
      <c r="C360" s="1">
        <v>341</v>
      </c>
      <c r="D360" s="19">
        <f t="shared" ca="1" si="21"/>
        <v>10.210796915167094</v>
      </c>
      <c r="E360" s="19">
        <f t="shared" ca="1" si="22"/>
        <v>398.15291033978309</v>
      </c>
      <c r="F360" s="19">
        <f t="shared" ca="1" si="23"/>
        <v>-57.152910339783091</v>
      </c>
      <c r="G360" s="19"/>
      <c r="H360" s="19"/>
    </row>
    <row r="361" spans="2:8" x14ac:dyDescent="0.35">
      <c r="B361" s="1">
        <f t="shared" ca="1" si="20"/>
        <v>154</v>
      </c>
      <c r="C361" s="1">
        <v>251</v>
      </c>
      <c r="D361" s="19">
        <f t="shared" ca="1" si="21"/>
        <v>4.2107969151670943</v>
      </c>
      <c r="E361" s="19">
        <f t="shared" ca="1" si="22"/>
        <v>399.10535426398906</v>
      </c>
      <c r="F361" s="19">
        <f t="shared" ca="1" si="23"/>
        <v>-148.10535426398906</v>
      </c>
      <c r="G361" s="19"/>
      <c r="H361" s="19"/>
    </row>
    <row r="362" spans="2:8" x14ac:dyDescent="0.35">
      <c r="B362" s="1">
        <f t="shared" ca="1" si="20"/>
        <v>177</v>
      </c>
      <c r="C362" s="1">
        <v>454</v>
      </c>
      <c r="D362" s="19">
        <f t="shared" ca="1" si="21"/>
        <v>27.210796915167094</v>
      </c>
      <c r="E362" s="19">
        <f t="shared" ca="1" si="22"/>
        <v>395.45431922119946</v>
      </c>
      <c r="F362" s="19">
        <f t="shared" ca="1" si="23"/>
        <v>58.545680778800545</v>
      </c>
      <c r="G362" s="19"/>
      <c r="H362" s="19"/>
    </row>
    <row r="363" spans="2:8" x14ac:dyDescent="0.35">
      <c r="B363" s="1">
        <f t="shared" ca="1" si="20"/>
        <v>175</v>
      </c>
      <c r="C363" s="1">
        <v>266</v>
      </c>
      <c r="D363" s="19">
        <f t="shared" ca="1" si="21"/>
        <v>25.210796915167094</v>
      </c>
      <c r="E363" s="19">
        <f t="shared" ca="1" si="22"/>
        <v>395.77180052926815</v>
      </c>
      <c r="F363" s="19">
        <f t="shared" ca="1" si="23"/>
        <v>-129.77180052926815</v>
      </c>
      <c r="G363" s="19"/>
      <c r="H363" s="19"/>
    </row>
    <row r="364" spans="2:8" x14ac:dyDescent="0.35">
      <c r="B364" s="1">
        <f t="shared" ca="1" si="20"/>
        <v>199</v>
      </c>
      <c r="C364" s="1">
        <v>345</v>
      </c>
      <c r="D364" s="19">
        <f t="shared" ca="1" si="21"/>
        <v>49.210796915167094</v>
      </c>
      <c r="E364" s="19">
        <f t="shared" ca="1" si="22"/>
        <v>391.96202483244417</v>
      </c>
      <c r="F364" s="19">
        <f t="shared" ca="1" si="23"/>
        <v>-46.962024832444172</v>
      </c>
      <c r="G364" s="19"/>
      <c r="H364" s="19"/>
    </row>
    <row r="365" spans="2:8" x14ac:dyDescent="0.35">
      <c r="B365" s="1">
        <f t="shared" ca="1" si="20"/>
        <v>149</v>
      </c>
      <c r="C365" s="1">
        <v>355</v>
      </c>
      <c r="D365" s="19">
        <f t="shared" ca="1" si="21"/>
        <v>-0.78920308483290569</v>
      </c>
      <c r="E365" s="19">
        <f t="shared" ca="1" si="22"/>
        <v>399.89905753416076</v>
      </c>
      <c r="F365" s="19">
        <f t="shared" ca="1" si="23"/>
        <v>-44.899057534160761</v>
      </c>
      <c r="G365" s="19"/>
      <c r="H365" s="19"/>
    </row>
    <row r="366" spans="2:8" x14ac:dyDescent="0.35">
      <c r="B366" s="1">
        <f t="shared" ca="1" si="20"/>
        <v>148</v>
      </c>
      <c r="C366" s="1">
        <v>526</v>
      </c>
      <c r="D366" s="19">
        <f t="shared" ca="1" si="21"/>
        <v>-1.7892030848329057</v>
      </c>
      <c r="E366" s="19">
        <f t="shared" ca="1" si="22"/>
        <v>400.05779818819508</v>
      </c>
      <c r="F366" s="19">
        <f t="shared" ca="1" si="23"/>
        <v>125.94220181180492</v>
      </c>
      <c r="G366" s="19"/>
      <c r="H366" s="19"/>
    </row>
    <row r="367" spans="2:8" x14ac:dyDescent="0.35">
      <c r="B367" s="1">
        <f t="shared" ca="1" si="20"/>
        <v>115</v>
      </c>
      <c r="C367" s="1">
        <v>484</v>
      </c>
      <c r="D367" s="19">
        <f t="shared" ca="1" si="21"/>
        <v>-34.789203084832906</v>
      </c>
      <c r="E367" s="19">
        <f t="shared" ca="1" si="22"/>
        <v>405.29623977132803</v>
      </c>
      <c r="F367" s="19">
        <f t="shared" ca="1" si="23"/>
        <v>78.703760228671968</v>
      </c>
      <c r="G367" s="19"/>
      <c r="H367" s="19"/>
    </row>
    <row r="368" spans="2:8" x14ac:dyDescent="0.35">
      <c r="B368" s="1">
        <f t="shared" ca="1" si="20"/>
        <v>197</v>
      </c>
      <c r="C368" s="1">
        <v>273</v>
      </c>
      <c r="D368" s="19">
        <f t="shared" ca="1" si="21"/>
        <v>47.210796915167094</v>
      </c>
      <c r="E368" s="19">
        <f t="shared" ca="1" si="22"/>
        <v>392.27950614051281</v>
      </c>
      <c r="F368" s="19">
        <f t="shared" ca="1" si="23"/>
        <v>-119.27950614051281</v>
      </c>
      <c r="G368" s="19"/>
      <c r="H368" s="19"/>
    </row>
    <row r="369" spans="2:8" x14ac:dyDescent="0.35">
      <c r="B369" s="1">
        <f t="shared" ca="1" si="20"/>
        <v>173</v>
      </c>
      <c r="C369" s="1">
        <v>373</v>
      </c>
      <c r="D369" s="19">
        <f t="shared" ca="1" si="21"/>
        <v>23.210796915167094</v>
      </c>
      <c r="E369" s="19">
        <f t="shared" ca="1" si="22"/>
        <v>396.08928183733678</v>
      </c>
      <c r="F369" s="19">
        <f t="shared" ca="1" si="23"/>
        <v>-23.089281837336785</v>
      </c>
      <c r="G369" s="19"/>
      <c r="H369" s="19"/>
    </row>
    <row r="370" spans="2:8" x14ac:dyDescent="0.35">
      <c r="B370" s="1">
        <f t="shared" ca="1" si="20"/>
        <v>185</v>
      </c>
      <c r="C370" s="1">
        <v>420</v>
      </c>
      <c r="D370" s="19">
        <f t="shared" ca="1" si="21"/>
        <v>35.210796915167094</v>
      </c>
      <c r="E370" s="19">
        <f t="shared" ca="1" si="22"/>
        <v>394.1843939889248</v>
      </c>
      <c r="F370" s="19">
        <f t="shared" ca="1" si="23"/>
        <v>25.815606011075204</v>
      </c>
      <c r="G370" s="19"/>
      <c r="H370" s="19"/>
    </row>
    <row r="371" spans="2:8" x14ac:dyDescent="0.35">
      <c r="B371" s="1">
        <f t="shared" ca="1" si="20"/>
        <v>161</v>
      </c>
      <c r="C371" s="1">
        <v>394</v>
      </c>
      <c r="D371" s="19">
        <f t="shared" ca="1" si="21"/>
        <v>11.210796915167094</v>
      </c>
      <c r="E371" s="19">
        <f t="shared" ca="1" si="22"/>
        <v>397.99416968574877</v>
      </c>
      <c r="F371" s="19">
        <f t="shared" ca="1" si="23"/>
        <v>-3.9941696857487727</v>
      </c>
      <c r="G371" s="19"/>
      <c r="H371" s="19"/>
    </row>
    <row r="372" spans="2:8" x14ac:dyDescent="0.35">
      <c r="B372" s="1">
        <f t="shared" ca="1" si="20"/>
        <v>112</v>
      </c>
      <c r="C372" s="1">
        <v>513</v>
      </c>
      <c r="D372" s="19">
        <f t="shared" ca="1" si="21"/>
        <v>-37.789203084832906</v>
      </c>
      <c r="E372" s="19">
        <f t="shared" ca="1" si="22"/>
        <v>405.77246173343099</v>
      </c>
      <c r="F372" s="19">
        <f t="shared" ca="1" si="23"/>
        <v>107.22753826656901</v>
      </c>
      <c r="G372" s="19"/>
      <c r="H372" s="19"/>
    </row>
    <row r="373" spans="2:8" x14ac:dyDescent="0.35">
      <c r="B373" s="1">
        <f t="shared" ca="1" si="20"/>
        <v>167</v>
      </c>
      <c r="C373" s="1">
        <v>364</v>
      </c>
      <c r="D373" s="19">
        <f t="shared" ca="1" si="21"/>
        <v>17.210796915167094</v>
      </c>
      <c r="E373" s="19">
        <f t="shared" ca="1" si="22"/>
        <v>397.04172576154275</v>
      </c>
      <c r="F373" s="19">
        <f t="shared" ca="1" si="23"/>
        <v>-33.04172576154275</v>
      </c>
      <c r="G373" s="19"/>
      <c r="H373" s="19"/>
    </row>
    <row r="374" spans="2:8" x14ac:dyDescent="0.35">
      <c r="B374" s="1">
        <f t="shared" ca="1" si="20"/>
        <v>137</v>
      </c>
      <c r="C374" s="1">
        <v>545</v>
      </c>
      <c r="D374" s="19">
        <f t="shared" ca="1" si="21"/>
        <v>-12.789203084832906</v>
      </c>
      <c r="E374" s="19">
        <f t="shared" ca="1" si="22"/>
        <v>401.80394538257275</v>
      </c>
      <c r="F374" s="19">
        <f t="shared" ca="1" si="23"/>
        <v>143.19605461742725</v>
      </c>
      <c r="G374" s="19"/>
      <c r="H374" s="19"/>
    </row>
    <row r="375" spans="2:8" x14ac:dyDescent="0.35">
      <c r="B375" s="1">
        <f t="shared" ca="1" si="20"/>
        <v>152</v>
      </c>
      <c r="C375" s="1">
        <v>537</v>
      </c>
      <c r="D375" s="19">
        <f t="shared" ca="1" si="21"/>
        <v>2.2107969151670943</v>
      </c>
      <c r="E375" s="19">
        <f t="shared" ca="1" si="22"/>
        <v>399.42283557205775</v>
      </c>
      <c r="F375" s="19">
        <f t="shared" ca="1" si="23"/>
        <v>137.57716442794225</v>
      </c>
      <c r="G375" s="19"/>
      <c r="H375" s="19"/>
    </row>
    <row r="376" spans="2:8" x14ac:dyDescent="0.35">
      <c r="B376" s="1">
        <f t="shared" ca="1" si="20"/>
        <v>137</v>
      </c>
      <c r="C376" s="1">
        <v>465</v>
      </c>
      <c r="D376" s="19">
        <f t="shared" ca="1" si="21"/>
        <v>-12.789203084832906</v>
      </c>
      <c r="E376" s="19">
        <f t="shared" ca="1" si="22"/>
        <v>401.80394538257275</v>
      </c>
      <c r="F376" s="19">
        <f t="shared" ca="1" si="23"/>
        <v>63.196054617427251</v>
      </c>
      <c r="G376" s="19"/>
      <c r="H376" s="19"/>
    </row>
    <row r="377" spans="2:8" x14ac:dyDescent="0.35">
      <c r="B377" s="1">
        <f t="shared" ca="1" si="20"/>
        <v>144</v>
      </c>
      <c r="C377" s="1">
        <v>498</v>
      </c>
      <c r="D377" s="19">
        <f t="shared" ca="1" si="21"/>
        <v>-5.7892030848329057</v>
      </c>
      <c r="E377" s="19">
        <f t="shared" ca="1" si="22"/>
        <v>400.69276080433241</v>
      </c>
      <c r="F377" s="19">
        <f t="shared" ca="1" si="23"/>
        <v>97.307239195667592</v>
      </c>
      <c r="G377" s="19"/>
      <c r="H377" s="19"/>
    </row>
    <row r="378" spans="2:8" x14ac:dyDescent="0.35">
      <c r="B378" s="1">
        <f t="shared" ca="1" si="20"/>
        <v>170</v>
      </c>
      <c r="C378" s="1">
        <v>381</v>
      </c>
      <c r="D378" s="19">
        <f t="shared" ca="1" si="21"/>
        <v>20.210796915167094</v>
      </c>
      <c r="E378" s="19">
        <f t="shared" ca="1" si="22"/>
        <v>396.5655037994398</v>
      </c>
      <c r="F378" s="19">
        <f t="shared" ca="1" si="23"/>
        <v>-15.565503799439796</v>
      </c>
      <c r="G378" s="19"/>
      <c r="H378" s="19"/>
    </row>
    <row r="379" spans="2:8" x14ac:dyDescent="0.35">
      <c r="B379" s="1">
        <f t="shared" ca="1" si="20"/>
        <v>184</v>
      </c>
      <c r="C379" s="1">
        <v>401</v>
      </c>
      <c r="D379" s="19">
        <f t="shared" ca="1" si="21"/>
        <v>34.210796915167094</v>
      </c>
      <c r="E379" s="19">
        <f t="shared" ca="1" si="22"/>
        <v>394.34313464295911</v>
      </c>
      <c r="F379" s="19">
        <f t="shared" ca="1" si="23"/>
        <v>6.6568653570408856</v>
      </c>
      <c r="G379" s="19"/>
      <c r="H379" s="19"/>
    </row>
    <row r="380" spans="2:8" x14ac:dyDescent="0.35">
      <c r="B380" s="1">
        <f t="shared" ca="1" si="20"/>
        <v>154</v>
      </c>
      <c r="C380" s="1">
        <v>291</v>
      </c>
      <c r="D380" s="19">
        <f t="shared" ca="1" si="21"/>
        <v>4.2107969151670943</v>
      </c>
      <c r="E380" s="19">
        <f t="shared" ca="1" si="22"/>
        <v>399.10535426398906</v>
      </c>
      <c r="F380" s="19">
        <f t="shared" ca="1" si="23"/>
        <v>-108.10535426398906</v>
      </c>
      <c r="G380" s="19"/>
      <c r="H380" s="19"/>
    </row>
    <row r="381" spans="2:8" x14ac:dyDescent="0.35">
      <c r="B381" s="1">
        <f t="shared" ca="1" si="20"/>
        <v>195</v>
      </c>
      <c r="C381" s="1">
        <v>424</v>
      </c>
      <c r="D381" s="19">
        <f t="shared" ca="1" si="21"/>
        <v>45.210796915167094</v>
      </c>
      <c r="E381" s="19">
        <f t="shared" ca="1" si="22"/>
        <v>392.5969874485815</v>
      </c>
      <c r="F381" s="19">
        <f t="shared" ca="1" si="23"/>
        <v>31.403012551418499</v>
      </c>
      <c r="G381" s="19"/>
      <c r="H381" s="19"/>
    </row>
    <row r="382" spans="2:8" x14ac:dyDescent="0.35">
      <c r="B382" s="1">
        <f t="shared" ca="1" si="20"/>
        <v>113</v>
      </c>
      <c r="C382" s="1">
        <v>413</v>
      </c>
      <c r="D382" s="19">
        <f t="shared" ca="1" si="21"/>
        <v>-36.789203084832906</v>
      </c>
      <c r="E382" s="19">
        <f t="shared" ca="1" si="22"/>
        <v>405.61372107939667</v>
      </c>
      <c r="F382" s="19">
        <f t="shared" ca="1" si="23"/>
        <v>7.3862789206033312</v>
      </c>
      <c r="G382" s="19"/>
      <c r="H382" s="19"/>
    </row>
    <row r="383" spans="2:8" x14ac:dyDescent="0.35">
      <c r="B383" s="1">
        <f t="shared" ca="1" si="20"/>
        <v>167</v>
      </c>
      <c r="C383" s="1">
        <v>439</v>
      </c>
      <c r="D383" s="19">
        <f t="shared" ca="1" si="21"/>
        <v>17.210796915167094</v>
      </c>
      <c r="E383" s="19">
        <f t="shared" ca="1" si="22"/>
        <v>397.04172576154275</v>
      </c>
      <c r="F383" s="19">
        <f t="shared" ca="1" si="23"/>
        <v>41.95827423845725</v>
      </c>
      <c r="G383" s="19"/>
      <c r="H383" s="19"/>
    </row>
    <row r="384" spans="2:8" x14ac:dyDescent="0.35">
      <c r="B384" s="1">
        <f t="shared" ca="1" si="20"/>
        <v>171</v>
      </c>
      <c r="C384" s="1">
        <v>449</v>
      </c>
      <c r="D384" s="19">
        <f t="shared" ca="1" si="21"/>
        <v>21.210796915167094</v>
      </c>
      <c r="E384" s="19">
        <f t="shared" ca="1" si="22"/>
        <v>396.40676314540542</v>
      </c>
      <c r="F384" s="19">
        <f t="shared" ca="1" si="23"/>
        <v>52.593236854594579</v>
      </c>
      <c r="G384" s="19"/>
      <c r="H384" s="19"/>
    </row>
    <row r="385" spans="2:8" x14ac:dyDescent="0.35">
      <c r="B385" s="1">
        <f t="shared" ca="1" si="20"/>
        <v>138</v>
      </c>
      <c r="C385" s="1">
        <v>403</v>
      </c>
      <c r="D385" s="19">
        <f t="shared" ca="1" si="21"/>
        <v>-11.789203084832906</v>
      </c>
      <c r="E385" s="19">
        <f t="shared" ca="1" si="22"/>
        <v>401.64520472853837</v>
      </c>
      <c r="F385" s="19">
        <f t="shared" ca="1" si="23"/>
        <v>1.3547952714616258</v>
      </c>
      <c r="G385" s="19"/>
      <c r="H385" s="19"/>
    </row>
    <row r="386" spans="2:8" x14ac:dyDescent="0.35">
      <c r="B386" s="1">
        <f t="shared" ca="1" si="20"/>
        <v>107</v>
      </c>
      <c r="C386" s="1">
        <v>524</v>
      </c>
      <c r="D386" s="19">
        <f t="shared" ca="1" si="21"/>
        <v>-42.789203084832906</v>
      </c>
      <c r="E386" s="19">
        <f t="shared" ca="1" si="22"/>
        <v>406.56616500360269</v>
      </c>
      <c r="F386" s="19">
        <f t="shared" ca="1" si="23"/>
        <v>117.43383499639731</v>
      </c>
      <c r="G386" s="19"/>
      <c r="H386" s="19"/>
    </row>
    <row r="387" spans="2:8" x14ac:dyDescent="0.35">
      <c r="B387" s="1">
        <f t="shared" ca="1" si="20"/>
        <v>181</v>
      </c>
      <c r="C387" s="1">
        <v>253</v>
      </c>
      <c r="D387" s="19">
        <f t="shared" ca="1" si="21"/>
        <v>31.210796915167094</v>
      </c>
      <c r="E387" s="19">
        <f t="shared" ca="1" si="22"/>
        <v>394.81935660506213</v>
      </c>
      <c r="F387" s="19">
        <f t="shared" ca="1" si="23"/>
        <v>-141.81935660506213</v>
      </c>
      <c r="G387" s="19"/>
      <c r="H387" s="19"/>
    </row>
    <row r="388" spans="2:8" x14ac:dyDescent="0.35">
      <c r="B388" s="1">
        <f t="shared" ca="1" si="20"/>
        <v>121</v>
      </c>
      <c r="C388" s="1">
        <v>550</v>
      </c>
      <c r="D388" s="19">
        <f t="shared" ca="1" si="21"/>
        <v>-28.789203084832906</v>
      </c>
      <c r="E388" s="19">
        <f t="shared" ca="1" si="22"/>
        <v>404.34379584712201</v>
      </c>
      <c r="F388" s="19">
        <f t="shared" ca="1" si="23"/>
        <v>145.65620415287799</v>
      </c>
      <c r="G388" s="19"/>
      <c r="H388" s="19"/>
    </row>
    <row r="389" spans="2:8" x14ac:dyDescent="0.35">
      <c r="B389" s="1">
        <f t="shared" ca="1" si="20"/>
        <v>193</v>
      </c>
      <c r="C389" s="1">
        <v>430</v>
      </c>
      <c r="D389" s="19">
        <f t="shared" ca="1" si="21"/>
        <v>43.210796915167094</v>
      </c>
      <c r="E389" s="19">
        <f t="shared" ca="1" si="22"/>
        <v>392.91446875665014</v>
      </c>
      <c r="F389" s="19">
        <f t="shared" ca="1" si="23"/>
        <v>37.085531243349863</v>
      </c>
      <c r="G389" s="19"/>
      <c r="H389" s="19"/>
    </row>
    <row r="390" spans="2:8" x14ac:dyDescent="0.35">
      <c r="B390" s="1">
        <f t="shared" ca="1" si="20"/>
        <v>147</v>
      </c>
      <c r="C390" s="1">
        <v>436</v>
      </c>
      <c r="D390" s="19">
        <f t="shared" ca="1" si="21"/>
        <v>-2.7892030848329057</v>
      </c>
      <c r="E390" s="19">
        <f t="shared" ca="1" si="22"/>
        <v>400.2165388422294</v>
      </c>
      <c r="F390" s="19">
        <f t="shared" ca="1" si="23"/>
        <v>35.783461157770603</v>
      </c>
      <c r="G390" s="19"/>
      <c r="H390" s="19"/>
    </row>
    <row r="391" spans="2:8" x14ac:dyDescent="0.35">
      <c r="B391" s="1">
        <f ca="1">RANDBETWEEN($C$2,$C$3)</f>
        <v>183</v>
      </c>
      <c r="C391" s="1">
        <v>449</v>
      </c>
      <c r="D391" s="19">
        <f ca="1">B391-AVERAGE($B$6:$B$444394)</f>
        <v>33.210796915167094</v>
      </c>
      <c r="E391" s="19">
        <f ca="1">$K$7+$K$6*B391</f>
        <v>394.50187529699349</v>
      </c>
      <c r="F391" s="19">
        <f ca="1">C391-E391</f>
        <v>54.498124703006511</v>
      </c>
      <c r="G391" s="19"/>
      <c r="H391" s="19"/>
    </row>
    <row r="392" spans="2:8" x14ac:dyDescent="0.35">
      <c r="B392" s="1">
        <f ca="1">RANDBETWEEN($C$2,$C$3)</f>
        <v>123</v>
      </c>
      <c r="C392" s="1">
        <v>424</v>
      </c>
      <c r="D392" s="19">
        <f ca="1">B392-AVERAGE($B$6:$B$444394)</f>
        <v>-26.789203084832906</v>
      </c>
      <c r="E392" s="19">
        <f ca="1">$K$7+$K$6*B392</f>
        <v>404.02631453905337</v>
      </c>
      <c r="F392" s="19">
        <f ca="1">C392-E392</f>
        <v>19.973685460946626</v>
      </c>
      <c r="G392" s="19"/>
      <c r="H392" s="19"/>
    </row>
    <row r="393" spans="2:8" x14ac:dyDescent="0.35">
      <c r="B393" s="1">
        <f ca="1">RANDBETWEEN($C$2,$C$3)</f>
        <v>171</v>
      </c>
      <c r="C393" s="1">
        <v>477</v>
      </c>
      <c r="D393" s="19">
        <f ca="1">B393-AVERAGE($B$6:$B$444394)</f>
        <v>21.210796915167094</v>
      </c>
      <c r="E393" s="19">
        <f ca="1">$K$7+$K$6*B393</f>
        <v>396.40676314540542</v>
      </c>
      <c r="F393" s="19">
        <f ca="1">C393-E393</f>
        <v>80.593236854594579</v>
      </c>
      <c r="G393" s="19"/>
      <c r="H393" s="19"/>
    </row>
    <row r="394" spans="2:8" x14ac:dyDescent="0.35">
      <c r="B394" s="1">
        <f ca="1">RANDBETWEEN($C$2,$C$3)</f>
        <v>168</v>
      </c>
      <c r="C394" s="1">
        <v>430</v>
      </c>
      <c r="D394" s="19">
        <f ca="1">B394-AVERAGE($B$6:$B$444394)</f>
        <v>18.210796915167094</v>
      </c>
      <c r="E394" s="19">
        <f ca="1">$K$7+$K$6*B394</f>
        <v>396.88298510750843</v>
      </c>
      <c r="F394" s="19">
        <f ca="1">C394-E394</f>
        <v>33.117014892491568</v>
      </c>
      <c r="G394" s="19"/>
      <c r="H394" s="1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80"/>
  <sheetViews>
    <sheetView zoomScale="85" zoomScaleNormal="85" workbookViewId="0">
      <selection activeCell="J7" sqref="J7"/>
    </sheetView>
  </sheetViews>
  <sheetFormatPr defaultRowHeight="14.5" x14ac:dyDescent="0.35"/>
  <cols>
    <col min="1" max="1" width="3.36328125" customWidth="1"/>
    <col min="2" max="2" width="15.26953125" bestFit="1" customWidth="1"/>
    <col min="3" max="3" width="17.90625" bestFit="1" customWidth="1"/>
    <col min="4" max="4" width="21.7265625" bestFit="1" customWidth="1"/>
    <col min="5" max="5" width="25.6328125" style="19" bestFit="1" customWidth="1"/>
    <col min="6" max="6" width="7.81640625" bestFit="1" customWidth="1"/>
  </cols>
  <sheetData>
    <row r="5" spans="2:10" x14ac:dyDescent="0.35">
      <c r="B5" s="38" t="s">
        <v>80</v>
      </c>
      <c r="C5" s="42" t="s">
        <v>81</v>
      </c>
      <c r="D5" s="37" t="s">
        <v>88</v>
      </c>
      <c r="E5" s="42" t="s">
        <v>89</v>
      </c>
      <c r="F5" s="37" t="s">
        <v>77</v>
      </c>
    </row>
    <row r="6" spans="2:10" x14ac:dyDescent="0.35">
      <c r="B6" s="39">
        <v>36526</v>
      </c>
      <c r="C6" s="19">
        <v>2.4408897319349361</v>
      </c>
      <c r="D6" s="19">
        <v>2.5089386249946157</v>
      </c>
      <c r="E6" s="19">
        <f>INTERCEPT($C$6:$C$380,$D$6:$D$380)+SLOPE($C$6:$C$380,$D$6:$D$380)*D6</f>
        <v>1.3044363206892029</v>
      </c>
      <c r="F6" s="23">
        <f>C6-E6</f>
        <v>1.1364534112457332</v>
      </c>
      <c r="H6" t="s">
        <v>90</v>
      </c>
      <c r="I6">
        <f>SUMXMY2(F7:F380,F6:F379)/SUMSQ(F6:F380)</f>
        <v>0.11337380004805096</v>
      </c>
    </row>
    <row r="7" spans="2:10" x14ac:dyDescent="0.35">
      <c r="B7" s="39">
        <v>36527</v>
      </c>
      <c r="C7" s="19">
        <v>2.5616887341919861</v>
      </c>
      <c r="D7" s="19">
        <v>2.3953406480114716</v>
      </c>
      <c r="E7" s="19">
        <f t="shared" ref="E7:E70" si="0">INTERCEPT($C$6:$C$380,$D$6:$D$380)+SLOPE($C$6:$C$380,$D$6:$D$380)*D7</f>
        <v>1.2159833729068539</v>
      </c>
      <c r="F7" s="23">
        <f t="shared" ref="F7:F70" si="1">C7-E7</f>
        <v>1.3457053612851322</v>
      </c>
      <c r="H7" t="s">
        <v>94</v>
      </c>
      <c r="I7">
        <v>1.6639999999999999</v>
      </c>
      <c r="J7" t="str">
        <f>IF(I6&lt;I7,"há evidências de autocorrelação",IF(AND(I6&gt;=I7,I6&lt;=I8),"não temos conclusão definitiva","não há evidências de autocorrelação"))</f>
        <v>há evidências de autocorrelação</v>
      </c>
    </row>
    <row r="8" spans="2:10" x14ac:dyDescent="0.35">
      <c r="B8" s="39">
        <v>36528</v>
      </c>
      <c r="C8" s="19">
        <v>2.606689703252739</v>
      </c>
      <c r="D8" s="19">
        <v>2.3935536139693592</v>
      </c>
      <c r="E8" s="19">
        <f t="shared" si="0"/>
        <v>1.2145919006904453</v>
      </c>
      <c r="F8" s="23">
        <f t="shared" si="1"/>
        <v>1.3920978025622937</v>
      </c>
      <c r="H8" t="s">
        <v>95</v>
      </c>
      <c r="I8">
        <v>1.6839999999999999</v>
      </c>
    </row>
    <row r="9" spans="2:10" x14ac:dyDescent="0.35">
      <c r="B9" s="39">
        <v>36529</v>
      </c>
      <c r="C9" s="19">
        <v>2.7774039207367447</v>
      </c>
      <c r="D9" s="19">
        <v>2.3093806035120408</v>
      </c>
      <c r="E9" s="19">
        <f t="shared" si="0"/>
        <v>1.1490506727883936</v>
      </c>
      <c r="F9" s="23">
        <f t="shared" si="1"/>
        <v>1.6283532479483511</v>
      </c>
      <c r="H9" t="s">
        <v>96</v>
      </c>
      <c r="I9">
        <f>COUNT(C6:C380)</f>
        <v>375</v>
      </c>
    </row>
    <row r="10" spans="2:10" x14ac:dyDescent="0.35">
      <c r="B10" s="39">
        <v>36530</v>
      </c>
      <c r="C10" s="19">
        <v>2.8286271252534103</v>
      </c>
      <c r="D10" s="19">
        <v>2.457680491899803</v>
      </c>
      <c r="E10" s="19">
        <f t="shared" si="0"/>
        <v>1.2645242281461382</v>
      </c>
      <c r="F10" s="23">
        <f t="shared" si="1"/>
        <v>1.5641028971072721</v>
      </c>
    </row>
    <row r="11" spans="2:10" x14ac:dyDescent="0.35">
      <c r="B11" s="39">
        <v>36531</v>
      </c>
      <c r="C11" s="19">
        <v>2.5441721351812041</v>
      </c>
      <c r="D11" s="19">
        <v>2.4941519166680548</v>
      </c>
      <c r="E11" s="19">
        <f t="shared" si="0"/>
        <v>1.2929226654796897</v>
      </c>
      <c r="F11" s="23">
        <f t="shared" si="1"/>
        <v>1.2512494697015144</v>
      </c>
    </row>
    <row r="12" spans="2:10" x14ac:dyDescent="0.35">
      <c r="B12" s="39">
        <v>36532</v>
      </c>
      <c r="C12" s="19">
        <v>2.6281617947910769</v>
      </c>
      <c r="D12" s="19">
        <v>2.5480797386195237</v>
      </c>
      <c r="E12" s="19">
        <f t="shared" si="0"/>
        <v>1.3349135085014532</v>
      </c>
      <c r="F12" s="23">
        <f t="shared" si="1"/>
        <v>1.2932482862896237</v>
      </c>
    </row>
    <row r="13" spans="2:10" x14ac:dyDescent="0.35">
      <c r="B13" s="39">
        <v>36533</v>
      </c>
      <c r="C13" s="19">
        <v>2.5900614378888687</v>
      </c>
      <c r="D13" s="19">
        <v>2.6246826350214505</v>
      </c>
      <c r="E13" s="19">
        <f t="shared" si="0"/>
        <v>1.3945602748908028</v>
      </c>
      <c r="F13" s="23">
        <f t="shared" si="1"/>
        <v>1.1955011629980659</v>
      </c>
    </row>
    <row r="14" spans="2:10" x14ac:dyDescent="0.35">
      <c r="B14" s="39">
        <v>36534</v>
      </c>
      <c r="C14" s="19">
        <v>2.5381643076039535</v>
      </c>
      <c r="D14" s="19">
        <v>2.6978414634316588</v>
      </c>
      <c r="E14" s="19">
        <f t="shared" si="0"/>
        <v>1.4515253212854775</v>
      </c>
      <c r="F14" s="23">
        <f t="shared" si="1"/>
        <v>1.086638986318476</v>
      </c>
    </row>
    <row r="15" spans="2:10" x14ac:dyDescent="0.35">
      <c r="B15" s="39">
        <v>36535</v>
      </c>
      <c r="C15" s="19">
        <v>2.5755561963613509</v>
      </c>
      <c r="D15" s="19">
        <v>2.7755290551690561</v>
      </c>
      <c r="E15" s="19">
        <f t="shared" si="0"/>
        <v>1.5120166845806535</v>
      </c>
      <c r="F15" s="23">
        <f t="shared" si="1"/>
        <v>1.0635395117806974</v>
      </c>
    </row>
    <row r="16" spans="2:10" x14ac:dyDescent="0.35">
      <c r="B16" s="39">
        <v>36536</v>
      </c>
      <c r="C16" s="19">
        <v>2.4948533228136536</v>
      </c>
      <c r="D16" s="19">
        <v>2.8080737708444943</v>
      </c>
      <c r="E16" s="19">
        <f t="shared" si="0"/>
        <v>1.5373575939232387</v>
      </c>
      <c r="F16" s="23">
        <f t="shared" si="1"/>
        <v>0.9574957288904149</v>
      </c>
    </row>
    <row r="17" spans="2:6" x14ac:dyDescent="0.35">
      <c r="B17" s="39">
        <v>36537</v>
      </c>
      <c r="C17" s="19">
        <v>2.5583975959668432</v>
      </c>
      <c r="D17" s="19">
        <v>2.9704780191390237</v>
      </c>
      <c r="E17" s="19">
        <f t="shared" si="0"/>
        <v>1.6638134945961811</v>
      </c>
      <c r="F17" s="23">
        <f t="shared" si="1"/>
        <v>0.89458410137066213</v>
      </c>
    </row>
    <row r="18" spans="2:6" x14ac:dyDescent="0.35">
      <c r="B18" s="39">
        <v>36538</v>
      </c>
      <c r="C18" s="19">
        <v>2.4259084745306292</v>
      </c>
      <c r="D18" s="19">
        <v>2.7476398605740018</v>
      </c>
      <c r="E18" s="19">
        <f t="shared" si="0"/>
        <v>1.4903007919325466</v>
      </c>
      <c r="F18" s="23">
        <f t="shared" si="1"/>
        <v>0.93560768259808258</v>
      </c>
    </row>
    <row r="19" spans="2:6" x14ac:dyDescent="0.35">
      <c r="B19" s="39">
        <v>36539</v>
      </c>
      <c r="C19" s="19">
        <v>2.4822917968248577</v>
      </c>
      <c r="D19" s="19">
        <v>2.8253113670555985</v>
      </c>
      <c r="E19" s="19">
        <f t="shared" si="0"/>
        <v>1.5507796304598602</v>
      </c>
      <c r="F19" s="23">
        <f t="shared" si="1"/>
        <v>0.93151216636499745</v>
      </c>
    </row>
    <row r="20" spans="2:6" x14ac:dyDescent="0.35">
      <c r="B20" s="39">
        <v>36540</v>
      </c>
      <c r="C20" s="19">
        <v>2.2850945876604638</v>
      </c>
      <c r="D20" s="19">
        <v>2.9510253746655297</v>
      </c>
      <c r="E20" s="19">
        <f t="shared" si="0"/>
        <v>1.6486667130113482</v>
      </c>
      <c r="F20" s="23">
        <f t="shared" si="1"/>
        <v>0.63642787464911565</v>
      </c>
    </row>
    <row r="21" spans="2:6" x14ac:dyDescent="0.35">
      <c r="B21" s="39">
        <v>36541</v>
      </c>
      <c r="C21" s="19">
        <v>1.9805880574144914</v>
      </c>
      <c r="D21" s="19">
        <v>3.1876119831411178</v>
      </c>
      <c r="E21" s="19">
        <f t="shared" si="0"/>
        <v>1.8328846320381929</v>
      </c>
      <c r="F21" s="23">
        <f t="shared" si="1"/>
        <v>0.14770342537629855</v>
      </c>
    </row>
    <row r="22" spans="2:6" x14ac:dyDescent="0.35">
      <c r="B22" s="39">
        <v>36542</v>
      </c>
      <c r="C22" s="19">
        <v>1.8773710836825912</v>
      </c>
      <c r="D22" s="19">
        <v>2.9481467756826287</v>
      </c>
      <c r="E22" s="19">
        <f t="shared" si="0"/>
        <v>1.6464252948780072</v>
      </c>
      <c r="F22" s="23">
        <f t="shared" si="1"/>
        <v>0.23094578880458405</v>
      </c>
    </row>
    <row r="23" spans="2:6" x14ac:dyDescent="0.35">
      <c r="B23" s="39">
        <v>36543</v>
      </c>
      <c r="C23" s="19">
        <v>1.879138283254469</v>
      </c>
      <c r="D23" s="19">
        <v>3.1560805412043562</v>
      </c>
      <c r="E23" s="19">
        <f t="shared" si="0"/>
        <v>1.8083327072486486</v>
      </c>
      <c r="F23" s="23">
        <f t="shared" si="1"/>
        <v>7.0805576005820381E-2</v>
      </c>
    </row>
    <row r="24" spans="2:6" x14ac:dyDescent="0.35">
      <c r="B24" s="39">
        <v>36544</v>
      </c>
      <c r="C24" s="19">
        <v>2.0857030316846061</v>
      </c>
      <c r="D24" s="19">
        <v>2.9974304629345685</v>
      </c>
      <c r="E24" s="19">
        <f t="shared" si="0"/>
        <v>1.684799987199018</v>
      </c>
      <c r="F24" s="23">
        <f t="shared" si="1"/>
        <v>0.40090304448558811</v>
      </c>
    </row>
    <row r="25" spans="2:6" x14ac:dyDescent="0.35">
      <c r="B25" s="39">
        <v>36545</v>
      </c>
      <c r="C25" s="19">
        <v>2.1809103609245506</v>
      </c>
      <c r="D25" s="19">
        <v>3.1620844456698949</v>
      </c>
      <c r="E25" s="19">
        <f t="shared" si="0"/>
        <v>1.8130076412772653</v>
      </c>
      <c r="F25" s="23">
        <f t="shared" si="1"/>
        <v>0.36790271964728527</v>
      </c>
    </row>
    <row r="26" spans="2:6" x14ac:dyDescent="0.35">
      <c r="B26" s="39">
        <v>36546</v>
      </c>
      <c r="C26" s="19">
        <v>2.140747919723776</v>
      </c>
      <c r="D26" s="19">
        <v>3.3866613934659537</v>
      </c>
      <c r="E26" s="19">
        <f t="shared" si="0"/>
        <v>1.9878742503848521</v>
      </c>
      <c r="F26" s="23">
        <f t="shared" si="1"/>
        <v>0.15287366933892388</v>
      </c>
    </row>
    <row r="27" spans="2:6" x14ac:dyDescent="0.35">
      <c r="B27" s="39">
        <v>36547</v>
      </c>
      <c r="C27" s="19">
        <v>2.0012798729864554</v>
      </c>
      <c r="D27" s="19">
        <v>3.5301606665662977</v>
      </c>
      <c r="E27" s="19">
        <f t="shared" si="0"/>
        <v>2.0996098115932451</v>
      </c>
      <c r="F27" s="23">
        <f t="shared" si="1"/>
        <v>-9.8329938606789735E-2</v>
      </c>
    </row>
    <row r="28" spans="2:6" x14ac:dyDescent="0.35">
      <c r="B28" s="39">
        <v>36548</v>
      </c>
      <c r="C28" s="19">
        <v>1.9915195650454547</v>
      </c>
      <c r="D28" s="19">
        <v>3.595649816901672</v>
      </c>
      <c r="E28" s="19">
        <f t="shared" si="0"/>
        <v>2.1506028710540206</v>
      </c>
      <c r="F28" s="23">
        <f t="shared" si="1"/>
        <v>-0.15908330600856591</v>
      </c>
    </row>
    <row r="29" spans="2:6" x14ac:dyDescent="0.35">
      <c r="B29" s="39">
        <v>36549</v>
      </c>
      <c r="C29" s="19">
        <v>2.0868724624516704</v>
      </c>
      <c r="D29" s="19">
        <v>3.4814515587659942</v>
      </c>
      <c r="E29" s="19">
        <f t="shared" si="0"/>
        <v>2.0616825149704865</v>
      </c>
      <c r="F29" s="23">
        <f t="shared" si="1"/>
        <v>2.5189947481183861E-2</v>
      </c>
    </row>
    <row r="30" spans="2:6" x14ac:dyDescent="0.35">
      <c r="B30" s="39">
        <v>36550</v>
      </c>
      <c r="C30" s="19">
        <v>2.1066037517999221</v>
      </c>
      <c r="D30" s="19">
        <v>3.8088355920213028</v>
      </c>
      <c r="E30" s="19">
        <f t="shared" si="0"/>
        <v>2.3165997552889777</v>
      </c>
      <c r="F30" s="23">
        <f t="shared" si="1"/>
        <v>-0.20999600348905556</v>
      </c>
    </row>
    <row r="31" spans="2:6" x14ac:dyDescent="0.35">
      <c r="B31" s="39">
        <v>36551</v>
      </c>
      <c r="C31" s="19">
        <v>2.0623903872245273</v>
      </c>
      <c r="D31" s="19">
        <v>3.6177405638876565</v>
      </c>
      <c r="E31" s="19">
        <f t="shared" si="0"/>
        <v>2.1678038084431988</v>
      </c>
      <c r="F31" s="23">
        <f t="shared" si="1"/>
        <v>-0.10541342121867148</v>
      </c>
    </row>
    <row r="32" spans="2:6" x14ac:dyDescent="0.35">
      <c r="B32" s="39">
        <v>36552</v>
      </c>
      <c r="C32" s="19">
        <v>1.8510969013239362</v>
      </c>
      <c r="D32" s="19">
        <v>3.5148465693355835</v>
      </c>
      <c r="E32" s="19">
        <f t="shared" si="0"/>
        <v>2.0876855055566756</v>
      </c>
      <c r="F32" s="23">
        <f t="shared" si="1"/>
        <v>-0.23658860423273942</v>
      </c>
    </row>
    <row r="33" spans="2:6" x14ac:dyDescent="0.35">
      <c r="B33" s="39">
        <v>36553</v>
      </c>
      <c r="C33" s="19">
        <v>1.7276243416429657</v>
      </c>
      <c r="D33" s="19">
        <v>3.3117734667705396</v>
      </c>
      <c r="E33" s="19">
        <f t="shared" si="0"/>
        <v>1.9295628433912158</v>
      </c>
      <c r="F33" s="23">
        <f t="shared" si="1"/>
        <v>-0.20193850174825001</v>
      </c>
    </row>
    <row r="34" spans="2:6" x14ac:dyDescent="0.35">
      <c r="B34" s="39">
        <v>36554</v>
      </c>
      <c r="C34" s="19">
        <v>1.714247530935626</v>
      </c>
      <c r="D34" s="19">
        <v>3.2413769839796069</v>
      </c>
      <c r="E34" s="19">
        <f t="shared" si="0"/>
        <v>1.8747486945680256</v>
      </c>
      <c r="F34" s="23">
        <f t="shared" si="1"/>
        <v>-0.16050116363239963</v>
      </c>
    </row>
    <row r="35" spans="2:6" x14ac:dyDescent="0.35">
      <c r="B35" s="39">
        <v>36555</v>
      </c>
      <c r="C35" s="19">
        <v>1.8152499251276486</v>
      </c>
      <c r="D35" s="19">
        <v>3.5013105260967072</v>
      </c>
      <c r="E35" s="19">
        <f t="shared" si="0"/>
        <v>2.0771456794296173</v>
      </c>
      <c r="F35" s="23">
        <f t="shared" si="1"/>
        <v>-0.26189575430196865</v>
      </c>
    </row>
    <row r="36" spans="2:6" x14ac:dyDescent="0.35">
      <c r="B36" s="39">
        <v>36556</v>
      </c>
      <c r="C36" s="19">
        <v>1.8050150976070571</v>
      </c>
      <c r="D36" s="19">
        <v>3.3023809146933294</v>
      </c>
      <c r="E36" s="19">
        <f t="shared" si="0"/>
        <v>1.9222493423897697</v>
      </c>
      <c r="F36" s="23">
        <f t="shared" si="1"/>
        <v>-0.1172342447827126</v>
      </c>
    </row>
    <row r="37" spans="2:6" x14ac:dyDescent="0.35">
      <c r="B37" s="39">
        <v>36557</v>
      </c>
      <c r="C37" s="19">
        <v>1.7768223295582033</v>
      </c>
      <c r="D37" s="19">
        <v>3.1740697500884476</v>
      </c>
      <c r="E37" s="19">
        <f t="shared" si="0"/>
        <v>1.8223399862189988</v>
      </c>
      <c r="F37" s="23">
        <f t="shared" si="1"/>
        <v>-4.5517656660795547E-2</v>
      </c>
    </row>
    <row r="38" spans="2:6" x14ac:dyDescent="0.35">
      <c r="B38" s="39">
        <v>36558</v>
      </c>
      <c r="C38" s="19">
        <v>1.770094493285171</v>
      </c>
      <c r="D38" s="19">
        <v>3.3477588847705588</v>
      </c>
      <c r="E38" s="19">
        <f t="shared" si="0"/>
        <v>1.9575828520552254</v>
      </c>
      <c r="F38" s="23">
        <f t="shared" si="1"/>
        <v>-0.18748835877005443</v>
      </c>
    </row>
    <row r="39" spans="2:6" x14ac:dyDescent="0.35">
      <c r="B39" s="39">
        <v>36559</v>
      </c>
      <c r="C39" s="19">
        <v>1.8297613500810401</v>
      </c>
      <c r="D39" s="19">
        <v>3.5174068430042236</v>
      </c>
      <c r="E39" s="19">
        <f t="shared" si="0"/>
        <v>2.0896790600119135</v>
      </c>
      <c r="F39" s="23">
        <f t="shared" si="1"/>
        <v>-0.25991770993087338</v>
      </c>
    </row>
    <row r="40" spans="2:6" x14ac:dyDescent="0.35">
      <c r="B40" s="39">
        <v>36560</v>
      </c>
      <c r="C40" s="19">
        <v>1.8113223988797742</v>
      </c>
      <c r="D40" s="19">
        <v>3.5121185568685895</v>
      </c>
      <c r="E40" s="19">
        <f t="shared" si="0"/>
        <v>2.0855613414588556</v>
      </c>
      <c r="F40" s="23">
        <f t="shared" si="1"/>
        <v>-0.27423894257908144</v>
      </c>
    </row>
    <row r="41" spans="2:6" x14ac:dyDescent="0.35">
      <c r="B41" s="39">
        <v>36561</v>
      </c>
      <c r="C41" s="19">
        <v>1.7967301351898681</v>
      </c>
      <c r="D41" s="19">
        <v>3.6011510248964576</v>
      </c>
      <c r="E41" s="19">
        <f t="shared" si="0"/>
        <v>2.1548863809934171</v>
      </c>
      <c r="F41" s="23">
        <f t="shared" si="1"/>
        <v>-0.35815624580354899</v>
      </c>
    </row>
    <row r="42" spans="2:6" x14ac:dyDescent="0.35">
      <c r="B42" s="39">
        <v>36562</v>
      </c>
      <c r="C42" s="19">
        <v>1.7672990424365593</v>
      </c>
      <c r="D42" s="19">
        <v>3.8985183603967637</v>
      </c>
      <c r="E42" s="19">
        <f t="shared" si="0"/>
        <v>2.3864311505194422</v>
      </c>
      <c r="F42" s="23">
        <f t="shared" si="1"/>
        <v>-0.61913210808288288</v>
      </c>
    </row>
    <row r="43" spans="2:6" x14ac:dyDescent="0.35">
      <c r="B43" s="39">
        <v>36563</v>
      </c>
      <c r="C43" s="19">
        <v>1.6853895949710935</v>
      </c>
      <c r="D43" s="19">
        <v>4.1416217567468685</v>
      </c>
      <c r="E43" s="19">
        <f t="shared" si="0"/>
        <v>2.5757233597130811</v>
      </c>
      <c r="F43" s="23">
        <f t="shared" si="1"/>
        <v>-0.89033376474198755</v>
      </c>
    </row>
    <row r="44" spans="2:6" x14ac:dyDescent="0.35">
      <c r="B44" s="39">
        <v>36564</v>
      </c>
      <c r="C44" s="19">
        <v>1.7683692046968926</v>
      </c>
      <c r="D44" s="19">
        <v>3.9748323243420942</v>
      </c>
      <c r="E44" s="19">
        <f t="shared" si="0"/>
        <v>2.4458529399490372</v>
      </c>
      <c r="F44" s="23">
        <f t="shared" si="1"/>
        <v>-0.67748373525214456</v>
      </c>
    </row>
    <row r="45" spans="2:6" x14ac:dyDescent="0.35">
      <c r="B45" s="39">
        <v>36565</v>
      </c>
      <c r="C45" s="19">
        <v>1.7626221044522845</v>
      </c>
      <c r="D45" s="19">
        <v>3.9000861316465349</v>
      </c>
      <c r="E45" s="19">
        <f t="shared" si="0"/>
        <v>2.3876518939884148</v>
      </c>
      <c r="F45" s="23">
        <f t="shared" si="1"/>
        <v>-0.62502978953613031</v>
      </c>
    </row>
    <row r="46" spans="2:6" x14ac:dyDescent="0.35">
      <c r="B46" s="39">
        <v>36566</v>
      </c>
      <c r="C46" s="19">
        <v>1.689800098731735</v>
      </c>
      <c r="D46" s="19">
        <v>3.9648838544930558</v>
      </c>
      <c r="E46" s="19">
        <f t="shared" si="0"/>
        <v>2.4381065741471017</v>
      </c>
      <c r="F46" s="23">
        <f t="shared" si="1"/>
        <v>-0.74830647541536677</v>
      </c>
    </row>
    <row r="47" spans="2:6" x14ac:dyDescent="0.35">
      <c r="B47" s="39">
        <v>36567</v>
      </c>
      <c r="C47" s="19">
        <v>1.680765167651274</v>
      </c>
      <c r="D47" s="19">
        <v>3.652479861998319</v>
      </c>
      <c r="E47" s="19">
        <f t="shared" si="0"/>
        <v>2.194853527138751</v>
      </c>
      <c r="F47" s="23">
        <f t="shared" si="1"/>
        <v>-0.514088359487477</v>
      </c>
    </row>
    <row r="48" spans="2:6" x14ac:dyDescent="0.35">
      <c r="B48" s="39">
        <v>36568</v>
      </c>
      <c r="C48" s="19">
        <v>1.7514482915619707</v>
      </c>
      <c r="D48" s="19">
        <v>3.7514899921534859</v>
      </c>
      <c r="E48" s="19">
        <f t="shared" si="0"/>
        <v>2.2719476630126501</v>
      </c>
      <c r="F48" s="23">
        <f t="shared" si="1"/>
        <v>-0.52049937145067937</v>
      </c>
    </row>
    <row r="49" spans="2:6" x14ac:dyDescent="0.35">
      <c r="B49" s="39">
        <v>36569</v>
      </c>
      <c r="C49" s="19">
        <v>1.8259074898809129</v>
      </c>
      <c r="D49" s="19">
        <v>4.0740316526170792</v>
      </c>
      <c r="E49" s="19">
        <f t="shared" si="0"/>
        <v>2.5230943947440756</v>
      </c>
      <c r="F49" s="23">
        <f t="shared" si="1"/>
        <v>-0.6971869048631627</v>
      </c>
    </row>
    <row r="50" spans="2:6" x14ac:dyDescent="0.35">
      <c r="B50" s="39">
        <v>36570</v>
      </c>
      <c r="C50" s="19">
        <v>1.8111204528777958</v>
      </c>
      <c r="D50" s="19">
        <v>3.8465577186182487</v>
      </c>
      <c r="E50" s="19">
        <f t="shared" si="0"/>
        <v>2.3459720503133328</v>
      </c>
      <c r="F50" s="23">
        <f t="shared" si="1"/>
        <v>-0.53485159743553701</v>
      </c>
    </row>
    <row r="51" spans="2:6" x14ac:dyDescent="0.35">
      <c r="B51" s="39">
        <v>36571</v>
      </c>
      <c r="C51" s="19">
        <v>1.6246770207017787</v>
      </c>
      <c r="D51" s="19">
        <v>3.8141951031183567</v>
      </c>
      <c r="E51" s="19">
        <f t="shared" si="0"/>
        <v>2.3207729330848901</v>
      </c>
      <c r="F51" s="23">
        <f t="shared" si="1"/>
        <v>-0.69609591238311141</v>
      </c>
    </row>
    <row r="52" spans="2:6" x14ac:dyDescent="0.35">
      <c r="B52" s="39">
        <v>36572</v>
      </c>
      <c r="C52" s="19">
        <v>1.6475525441673262</v>
      </c>
      <c r="D52" s="19">
        <v>4.0600018095617205</v>
      </c>
      <c r="E52" s="19">
        <f t="shared" si="0"/>
        <v>2.5121700718984821</v>
      </c>
      <c r="F52" s="23">
        <f t="shared" si="1"/>
        <v>-0.86461752773115585</v>
      </c>
    </row>
    <row r="53" spans="2:6" x14ac:dyDescent="0.35">
      <c r="B53" s="39">
        <v>36573</v>
      </c>
      <c r="C53" s="19">
        <v>1.7656895959088788</v>
      </c>
      <c r="D53" s="19">
        <v>3.981426004844328</v>
      </c>
      <c r="E53" s="19">
        <f t="shared" si="0"/>
        <v>2.4509871024812107</v>
      </c>
      <c r="F53" s="23">
        <f t="shared" si="1"/>
        <v>-0.6852975065723319</v>
      </c>
    </row>
    <row r="54" spans="2:6" x14ac:dyDescent="0.35">
      <c r="B54" s="39">
        <v>36574</v>
      </c>
      <c r="C54" s="19">
        <v>1.8650608224509966</v>
      </c>
      <c r="D54" s="19">
        <v>3.9325783564459842</v>
      </c>
      <c r="E54" s="19">
        <f t="shared" si="0"/>
        <v>2.4129519313644718</v>
      </c>
      <c r="F54" s="23">
        <f t="shared" si="1"/>
        <v>-0.54789110891347526</v>
      </c>
    </row>
    <row r="55" spans="2:6" x14ac:dyDescent="0.35">
      <c r="B55" s="39">
        <v>36575</v>
      </c>
      <c r="C55" s="19">
        <v>1.8479579394078394</v>
      </c>
      <c r="D55" s="19">
        <v>4.4127664303536385</v>
      </c>
      <c r="E55" s="19">
        <f t="shared" si="0"/>
        <v>2.7868498805626594</v>
      </c>
      <c r="F55" s="23">
        <f t="shared" si="1"/>
        <v>-0.93889194115482</v>
      </c>
    </row>
    <row r="56" spans="2:6" x14ac:dyDescent="0.35">
      <c r="B56" s="39">
        <v>36576</v>
      </c>
      <c r="C56" s="19">
        <v>2.0519691943890086</v>
      </c>
      <c r="D56" s="19">
        <v>4.3863396942417365</v>
      </c>
      <c r="E56" s="19">
        <f t="shared" si="0"/>
        <v>2.7662727297062597</v>
      </c>
      <c r="F56" s="23">
        <f t="shared" si="1"/>
        <v>-0.7143035353172511</v>
      </c>
    </row>
    <row r="57" spans="2:6" x14ac:dyDescent="0.35">
      <c r="B57" s="39">
        <v>36577</v>
      </c>
      <c r="C57" s="19">
        <v>1.9831544830244103</v>
      </c>
      <c r="D57" s="19">
        <v>4.6444392031797461</v>
      </c>
      <c r="E57" s="19">
        <f t="shared" si="0"/>
        <v>2.9672416465218396</v>
      </c>
      <c r="F57" s="23">
        <f t="shared" si="1"/>
        <v>-0.98408716349742931</v>
      </c>
    </row>
    <row r="58" spans="2:6" x14ac:dyDescent="0.35">
      <c r="B58" s="39">
        <v>36578</v>
      </c>
      <c r="C58" s="19">
        <v>2.0421591578007239</v>
      </c>
      <c r="D58" s="19">
        <v>4.6628366762603548</v>
      </c>
      <c r="E58" s="19">
        <f t="shared" si="0"/>
        <v>2.9815668199883327</v>
      </c>
      <c r="F58" s="23">
        <f t="shared" si="1"/>
        <v>-0.93940766218760885</v>
      </c>
    </row>
    <row r="59" spans="2:6" x14ac:dyDescent="0.35">
      <c r="B59" s="39">
        <v>36579</v>
      </c>
      <c r="C59" s="19">
        <v>2.0808264187035501</v>
      </c>
      <c r="D59" s="19">
        <v>4.768262794669047</v>
      </c>
      <c r="E59" s="19">
        <f t="shared" si="0"/>
        <v>3.0636567585079555</v>
      </c>
      <c r="F59" s="23">
        <f t="shared" si="1"/>
        <v>-0.98283033980440537</v>
      </c>
    </row>
    <row r="60" spans="2:6" x14ac:dyDescent="0.35">
      <c r="B60" s="39">
        <v>36580</v>
      </c>
      <c r="C60" s="19">
        <v>1.9487026254714872</v>
      </c>
      <c r="D60" s="19">
        <v>4.8339851420640292</v>
      </c>
      <c r="E60" s="19">
        <f t="shared" si="0"/>
        <v>3.1148313966190226</v>
      </c>
      <c r="F60" s="23">
        <f t="shared" si="1"/>
        <v>-1.1661287711475354</v>
      </c>
    </row>
    <row r="61" spans="2:6" x14ac:dyDescent="0.35">
      <c r="B61" s="39">
        <v>36581</v>
      </c>
      <c r="C61" s="19">
        <v>2.0109635546419069</v>
      </c>
      <c r="D61" s="19">
        <v>4.8272286008352845</v>
      </c>
      <c r="E61" s="19">
        <f t="shared" si="0"/>
        <v>3.1095704227498833</v>
      </c>
      <c r="F61" s="23">
        <f t="shared" si="1"/>
        <v>-1.0986068681079764</v>
      </c>
    </row>
    <row r="62" spans="2:6" x14ac:dyDescent="0.35">
      <c r="B62" s="39">
        <v>36582</v>
      </c>
      <c r="C62" s="19">
        <v>2.079153175401431</v>
      </c>
      <c r="D62" s="19">
        <v>5.0656485177954353</v>
      </c>
      <c r="E62" s="19">
        <f t="shared" si="0"/>
        <v>3.2952158455400919</v>
      </c>
      <c r="F62" s="23">
        <f t="shared" si="1"/>
        <v>-1.216062670138661</v>
      </c>
    </row>
    <row r="63" spans="2:6" x14ac:dyDescent="0.35">
      <c r="B63" s="39">
        <v>36583</v>
      </c>
      <c r="C63" s="19">
        <v>2.1682261025372185</v>
      </c>
      <c r="D63" s="19">
        <v>5.1210315097940775</v>
      </c>
      <c r="E63" s="19">
        <f t="shared" si="0"/>
        <v>3.3383397552203942</v>
      </c>
      <c r="F63" s="23">
        <f t="shared" si="1"/>
        <v>-1.1701136526831757</v>
      </c>
    </row>
    <row r="64" spans="2:6" x14ac:dyDescent="0.35">
      <c r="B64" s="39">
        <v>36584</v>
      </c>
      <c r="C64" s="19">
        <v>2.3263436603999126</v>
      </c>
      <c r="D64" s="19">
        <v>5.0293478772308076</v>
      </c>
      <c r="E64" s="19">
        <f t="shared" si="0"/>
        <v>3.2669503891508</v>
      </c>
      <c r="F64" s="23">
        <f t="shared" si="1"/>
        <v>-0.94060672875088747</v>
      </c>
    </row>
    <row r="65" spans="2:6" x14ac:dyDescent="0.35">
      <c r="B65" s="39">
        <v>36585</v>
      </c>
      <c r="C65" s="19">
        <v>2.2694528998417058</v>
      </c>
      <c r="D65" s="19">
        <v>5.1600935543450523</v>
      </c>
      <c r="E65" s="19">
        <f t="shared" si="0"/>
        <v>3.36875537597966</v>
      </c>
      <c r="F65" s="23">
        <f t="shared" si="1"/>
        <v>-1.0993024761379542</v>
      </c>
    </row>
    <row r="66" spans="2:6" x14ac:dyDescent="0.35">
      <c r="B66" s="39">
        <v>36586</v>
      </c>
      <c r="C66" s="19">
        <v>2.2872493742987379</v>
      </c>
      <c r="D66" s="19">
        <v>5.6227502860746972</v>
      </c>
      <c r="E66" s="19">
        <f t="shared" si="0"/>
        <v>3.7290025636466266</v>
      </c>
      <c r="F66" s="23">
        <f t="shared" si="1"/>
        <v>-1.4417531893478888</v>
      </c>
    </row>
    <row r="67" spans="2:6" x14ac:dyDescent="0.35">
      <c r="B67" s="39">
        <v>36587</v>
      </c>
      <c r="C67" s="19">
        <v>2.35292462619286</v>
      </c>
      <c r="D67" s="19">
        <v>5.56441662250998</v>
      </c>
      <c r="E67" s="19">
        <f t="shared" si="0"/>
        <v>3.6835811165903234</v>
      </c>
      <c r="F67" s="23">
        <f t="shared" si="1"/>
        <v>-1.3306564903974634</v>
      </c>
    </row>
    <row r="68" spans="2:6" x14ac:dyDescent="0.35">
      <c r="B68" s="39">
        <v>36588</v>
      </c>
      <c r="C68" s="19">
        <v>2.3196569380515784</v>
      </c>
      <c r="D68" s="19">
        <v>5.7651170375455951</v>
      </c>
      <c r="E68" s="19">
        <f t="shared" si="0"/>
        <v>3.8398562880546461</v>
      </c>
      <c r="F68" s="23">
        <f t="shared" si="1"/>
        <v>-1.5201993500030677</v>
      </c>
    </row>
    <row r="69" spans="2:6" x14ac:dyDescent="0.35">
      <c r="B69" s="39">
        <v>36589</v>
      </c>
      <c r="C69" s="19">
        <v>2.3102065756923666</v>
      </c>
      <c r="D69" s="19">
        <v>6.1022167464600034</v>
      </c>
      <c r="E69" s="19">
        <f t="shared" si="0"/>
        <v>4.102338629218834</v>
      </c>
      <c r="F69" s="23">
        <f t="shared" si="1"/>
        <v>-1.7921320535264673</v>
      </c>
    </row>
    <row r="70" spans="2:6" x14ac:dyDescent="0.35">
      <c r="B70" s="39">
        <v>36590</v>
      </c>
      <c r="C70" s="19">
        <v>2.1800009608397222</v>
      </c>
      <c r="D70" s="19">
        <v>6.1225005075012211</v>
      </c>
      <c r="E70" s="19">
        <f t="shared" si="0"/>
        <v>4.1181325588631505</v>
      </c>
      <c r="F70" s="23">
        <f t="shared" si="1"/>
        <v>-1.9381315980234284</v>
      </c>
    </row>
    <row r="71" spans="2:6" x14ac:dyDescent="0.35">
      <c r="B71" s="39">
        <v>36591</v>
      </c>
      <c r="C71" s="19">
        <v>2.3135211498382446</v>
      </c>
      <c r="D71" s="19">
        <v>6.3548971492781723</v>
      </c>
      <c r="E71" s="19">
        <f t="shared" ref="E71:E134" si="2">INTERCEPT($C$6:$C$380,$D$6:$D$380)+SLOPE($C$6:$C$380,$D$6:$D$380)*D71</f>
        <v>4.2990879646353868</v>
      </c>
      <c r="F71" s="23">
        <f t="shared" ref="F71:F134" si="3">C71-E71</f>
        <v>-1.9855668147971421</v>
      </c>
    </row>
    <row r="72" spans="2:6" x14ac:dyDescent="0.35">
      <c r="B72" s="39">
        <v>36592</v>
      </c>
      <c r="C72" s="19">
        <v>2.2283618896122146</v>
      </c>
      <c r="D72" s="19">
        <v>6.7653930789173717</v>
      </c>
      <c r="E72" s="19">
        <f t="shared" si="2"/>
        <v>4.6187201974755059</v>
      </c>
      <c r="F72" s="23">
        <f t="shared" si="3"/>
        <v>-2.3903583078632913</v>
      </c>
    </row>
    <row r="73" spans="2:6" x14ac:dyDescent="0.35">
      <c r="B73" s="39">
        <v>36593</v>
      </c>
      <c r="C73" s="19">
        <v>2.3740363702779623</v>
      </c>
      <c r="D73" s="19">
        <v>6.3888739026933017</v>
      </c>
      <c r="E73" s="19">
        <f t="shared" si="2"/>
        <v>4.3255439286891137</v>
      </c>
      <c r="F73" s="23">
        <f t="shared" si="3"/>
        <v>-1.9515075584111514</v>
      </c>
    </row>
    <row r="74" spans="2:6" x14ac:dyDescent="0.35">
      <c r="B74" s="39">
        <v>36594</v>
      </c>
      <c r="C74" s="19">
        <v>2.5678759125765835</v>
      </c>
      <c r="D74" s="19">
        <v>6.8369279833187795</v>
      </c>
      <c r="E74" s="19">
        <f t="shared" si="2"/>
        <v>4.6744207771132222</v>
      </c>
      <c r="F74" s="23">
        <f t="shared" si="3"/>
        <v>-2.1065448645366387</v>
      </c>
    </row>
    <row r="75" spans="2:6" x14ac:dyDescent="0.35">
      <c r="B75" s="39">
        <v>36595</v>
      </c>
      <c r="C75" s="19">
        <v>2.3610268308171021</v>
      </c>
      <c r="D75" s="19">
        <v>6.5535614775221065</v>
      </c>
      <c r="E75" s="19">
        <f t="shared" si="2"/>
        <v>4.4537777392163509</v>
      </c>
      <c r="F75" s="23">
        <f t="shared" si="3"/>
        <v>-2.0927509083992488</v>
      </c>
    </row>
    <row r="76" spans="2:6" x14ac:dyDescent="0.35">
      <c r="B76" s="39">
        <v>36596</v>
      </c>
      <c r="C76" s="19">
        <v>2.4413474478159407</v>
      </c>
      <c r="D76" s="19">
        <v>6.4504723024662551</v>
      </c>
      <c r="E76" s="19">
        <f t="shared" si="2"/>
        <v>4.373507459231579</v>
      </c>
      <c r="F76" s="23">
        <f t="shared" si="3"/>
        <v>-1.9321600114156383</v>
      </c>
    </row>
    <row r="77" spans="2:6" x14ac:dyDescent="0.35">
      <c r="B77" s="39">
        <v>36597</v>
      </c>
      <c r="C77" s="19">
        <v>2.497630404754454</v>
      </c>
      <c r="D77" s="19">
        <v>6.4081762497704053</v>
      </c>
      <c r="E77" s="19">
        <f t="shared" si="2"/>
        <v>4.3405736813610396</v>
      </c>
      <c r="F77" s="23">
        <f t="shared" si="3"/>
        <v>-1.8429432766065856</v>
      </c>
    </row>
    <row r="78" spans="2:6" x14ac:dyDescent="0.35">
      <c r="B78" s="39">
        <v>36598</v>
      </c>
      <c r="C78" s="19">
        <v>2.4946526571248957</v>
      </c>
      <c r="D78" s="19">
        <v>6.0893381268955373</v>
      </c>
      <c r="E78" s="19">
        <f t="shared" si="2"/>
        <v>4.0923107053587691</v>
      </c>
      <c r="F78" s="23">
        <f t="shared" si="3"/>
        <v>-1.5976580482338734</v>
      </c>
    </row>
    <row r="79" spans="2:6" x14ac:dyDescent="0.35">
      <c r="B79" s="39">
        <v>36599</v>
      </c>
      <c r="C79" s="19">
        <v>2.2772288379742558</v>
      </c>
      <c r="D79" s="19">
        <v>6.0621578594860024</v>
      </c>
      <c r="E79" s="19">
        <f t="shared" si="2"/>
        <v>4.0711468181335357</v>
      </c>
      <c r="F79" s="23">
        <f t="shared" si="3"/>
        <v>-1.7939179801592799</v>
      </c>
    </row>
    <row r="80" spans="2:6" x14ac:dyDescent="0.35">
      <c r="B80" s="39">
        <v>36600</v>
      </c>
      <c r="C80" s="19">
        <v>2.2312701589130959</v>
      </c>
      <c r="D80" s="19">
        <v>6.4110484311788882</v>
      </c>
      <c r="E80" s="19">
        <f t="shared" si="2"/>
        <v>4.3428101024566699</v>
      </c>
      <c r="F80" s="23">
        <f t="shared" si="3"/>
        <v>-2.111539943543574</v>
      </c>
    </row>
    <row r="81" spans="2:6" x14ac:dyDescent="0.35">
      <c r="B81" s="39">
        <v>36601</v>
      </c>
      <c r="C81" s="19">
        <v>2.1833909144424095</v>
      </c>
      <c r="D81" s="19">
        <v>6.5806562599720904</v>
      </c>
      <c r="E81" s="19">
        <f t="shared" si="2"/>
        <v>4.4748750636658707</v>
      </c>
      <c r="F81" s="23">
        <f t="shared" si="3"/>
        <v>-2.2914841492234612</v>
      </c>
    </row>
    <row r="82" spans="2:6" x14ac:dyDescent="0.35">
      <c r="B82" s="39">
        <v>36602</v>
      </c>
      <c r="C82" s="19">
        <v>2.0398490700489256</v>
      </c>
      <c r="D82" s="19">
        <v>6.7904355548712374</v>
      </c>
      <c r="E82" s="19">
        <f t="shared" si="2"/>
        <v>4.6382194955855134</v>
      </c>
      <c r="F82" s="23">
        <f t="shared" si="3"/>
        <v>-2.5983704255365878</v>
      </c>
    </row>
    <row r="83" spans="2:6" x14ac:dyDescent="0.35">
      <c r="B83" s="39">
        <v>36603</v>
      </c>
      <c r="C83" s="19">
        <v>2.1991484272826392</v>
      </c>
      <c r="D83" s="19">
        <v>7.1438348810712755</v>
      </c>
      <c r="E83" s="19">
        <f t="shared" si="2"/>
        <v>4.9133935169620342</v>
      </c>
      <c r="F83" s="23">
        <f t="shared" si="3"/>
        <v>-2.714245089679395</v>
      </c>
    </row>
    <row r="84" spans="2:6" x14ac:dyDescent="0.35">
      <c r="B84" s="39">
        <v>36604</v>
      </c>
      <c r="C84" s="19">
        <v>2.0692292068443972</v>
      </c>
      <c r="D84" s="19">
        <v>6.7937167195389003</v>
      </c>
      <c r="E84" s="19">
        <f t="shared" si="2"/>
        <v>4.6407743710746878</v>
      </c>
      <c r="F84" s="23">
        <f t="shared" si="3"/>
        <v>-2.5715451642302907</v>
      </c>
    </row>
    <row r="85" spans="2:6" x14ac:dyDescent="0.35">
      <c r="B85" s="39">
        <v>36605</v>
      </c>
      <c r="C85" s="19">
        <v>2.2010393689260748</v>
      </c>
      <c r="D85" s="19">
        <v>6.431371235973466</v>
      </c>
      <c r="E85" s="19">
        <f t="shared" si="2"/>
        <v>4.3586344334793283</v>
      </c>
      <c r="F85" s="23">
        <f t="shared" si="3"/>
        <v>-2.1575950645532536</v>
      </c>
    </row>
    <row r="86" spans="2:6" x14ac:dyDescent="0.35">
      <c r="B86" s="39">
        <v>36606</v>
      </c>
      <c r="C86" s="19">
        <v>2.2367289708643661</v>
      </c>
      <c r="D86" s="19">
        <v>6.3085528909947932</v>
      </c>
      <c r="E86" s="19">
        <f t="shared" si="2"/>
        <v>4.2630020556534012</v>
      </c>
      <c r="F86" s="23">
        <f t="shared" si="3"/>
        <v>-2.0262730847890351</v>
      </c>
    </row>
    <row r="87" spans="2:6" x14ac:dyDescent="0.35">
      <c r="B87" s="39">
        <v>36607</v>
      </c>
      <c r="C87" s="19">
        <v>2.4889015529733181</v>
      </c>
      <c r="D87" s="19">
        <v>5.9935843968498306</v>
      </c>
      <c r="E87" s="19">
        <f t="shared" si="2"/>
        <v>4.017752162076305</v>
      </c>
      <c r="F87" s="23">
        <f t="shared" si="3"/>
        <v>-1.528850609102987</v>
      </c>
    </row>
    <row r="88" spans="2:6" x14ac:dyDescent="0.35">
      <c r="B88" s="39">
        <v>36608</v>
      </c>
      <c r="C88" s="19">
        <v>2.4439167936780786</v>
      </c>
      <c r="D88" s="19">
        <v>6.1559316019457402</v>
      </c>
      <c r="E88" s="19">
        <f t="shared" si="2"/>
        <v>4.1441636461213918</v>
      </c>
      <c r="F88" s="23">
        <f t="shared" si="3"/>
        <v>-1.7002468524433132</v>
      </c>
    </row>
    <row r="89" spans="2:6" x14ac:dyDescent="0.35">
      <c r="B89" s="39">
        <v>36609</v>
      </c>
      <c r="C89" s="19">
        <v>2.5165721328507398</v>
      </c>
      <c r="D89" s="19">
        <v>5.9902762432567727</v>
      </c>
      <c r="E89" s="19">
        <f t="shared" si="2"/>
        <v>4.0151762716881674</v>
      </c>
      <c r="F89" s="23">
        <f t="shared" si="3"/>
        <v>-1.4986041388374276</v>
      </c>
    </row>
    <row r="90" spans="2:6" x14ac:dyDescent="0.35">
      <c r="B90" s="39">
        <v>36610</v>
      </c>
      <c r="C90" s="19">
        <v>2.7374769348530008</v>
      </c>
      <c r="D90" s="19">
        <v>6.1580716789099688</v>
      </c>
      <c r="E90" s="19">
        <f t="shared" si="2"/>
        <v>4.1458300148455036</v>
      </c>
      <c r="F90" s="23">
        <f t="shared" si="3"/>
        <v>-1.4083530799925028</v>
      </c>
    </row>
    <row r="91" spans="2:6" x14ac:dyDescent="0.35">
      <c r="B91" s="39">
        <v>36611</v>
      </c>
      <c r="C91" s="19">
        <v>2.4978487968536593</v>
      </c>
      <c r="D91" s="19">
        <v>6.6894904504925732</v>
      </c>
      <c r="E91" s="19">
        <f t="shared" si="2"/>
        <v>4.5596186940253354</v>
      </c>
      <c r="F91" s="23">
        <f t="shared" si="3"/>
        <v>-2.061769897171676</v>
      </c>
    </row>
    <row r="92" spans="2:6" x14ac:dyDescent="0.35">
      <c r="B92" s="39">
        <v>36612</v>
      </c>
      <c r="C92" s="19">
        <v>2.4914915231491479</v>
      </c>
      <c r="D92" s="19">
        <v>6.2718039575798628</v>
      </c>
      <c r="E92" s="19">
        <f t="shared" si="2"/>
        <v>4.2343875364979215</v>
      </c>
      <c r="F92" s="23">
        <f t="shared" si="3"/>
        <v>-1.7428960133487736</v>
      </c>
    </row>
    <row r="93" spans="2:6" x14ac:dyDescent="0.35">
      <c r="B93" s="39">
        <v>36613</v>
      </c>
      <c r="C93" s="19">
        <v>2.7469020792672132</v>
      </c>
      <c r="D93" s="19">
        <v>6.7240573532252998</v>
      </c>
      <c r="E93" s="19">
        <f t="shared" si="2"/>
        <v>4.5865341772374091</v>
      </c>
      <c r="F93" s="23">
        <f t="shared" si="3"/>
        <v>-1.8396320979701959</v>
      </c>
    </row>
    <row r="94" spans="2:6" x14ac:dyDescent="0.35">
      <c r="B94" s="39">
        <v>36614</v>
      </c>
      <c r="C94" s="19">
        <v>2.6468787189037202</v>
      </c>
      <c r="D94" s="19">
        <v>6.4796758638295779</v>
      </c>
      <c r="E94" s="19">
        <f t="shared" si="2"/>
        <v>4.3962467822101203</v>
      </c>
      <c r="F94" s="23">
        <f t="shared" si="3"/>
        <v>-1.7493680633064002</v>
      </c>
    </row>
    <row r="95" spans="2:6" x14ac:dyDescent="0.35">
      <c r="B95" s="39">
        <v>36615</v>
      </c>
      <c r="C95" s="19">
        <v>2.8869269530005459</v>
      </c>
      <c r="D95" s="19">
        <v>7.0023937213599545</v>
      </c>
      <c r="E95" s="19">
        <f t="shared" si="2"/>
        <v>4.8032605036243341</v>
      </c>
      <c r="F95" s="23">
        <f t="shared" si="3"/>
        <v>-1.9163335506237882</v>
      </c>
    </row>
    <row r="96" spans="2:6" x14ac:dyDescent="0.35">
      <c r="B96" s="39">
        <v>36616</v>
      </c>
      <c r="C96" s="19">
        <v>2.8668096682469368</v>
      </c>
      <c r="D96" s="19">
        <v>6.8309407020609889</v>
      </c>
      <c r="E96" s="19">
        <f t="shared" si="2"/>
        <v>4.669758786728198</v>
      </c>
      <c r="F96" s="23">
        <f t="shared" si="3"/>
        <v>-1.8029491184812612</v>
      </c>
    </row>
    <row r="97" spans="2:6" x14ac:dyDescent="0.35">
      <c r="B97" s="39">
        <v>36617</v>
      </c>
      <c r="C97" s="19">
        <v>2.9933782024168027</v>
      </c>
      <c r="D97" s="19">
        <v>7.0952056958267349</v>
      </c>
      <c r="E97" s="19">
        <f t="shared" si="2"/>
        <v>4.8755284519550068</v>
      </c>
      <c r="F97" s="23">
        <f t="shared" si="3"/>
        <v>-1.8821502495382041</v>
      </c>
    </row>
    <row r="98" spans="2:6" x14ac:dyDescent="0.35">
      <c r="B98" s="39">
        <v>36618</v>
      </c>
      <c r="C98" s="19">
        <v>3.0393805707500023</v>
      </c>
      <c r="D98" s="19">
        <v>7.5982927654350547</v>
      </c>
      <c r="E98" s="19">
        <f t="shared" si="2"/>
        <v>5.2672566805716361</v>
      </c>
      <c r="F98" s="23">
        <f t="shared" si="3"/>
        <v>-2.2278761098216338</v>
      </c>
    </row>
    <row r="99" spans="2:6" x14ac:dyDescent="0.35">
      <c r="B99" s="39">
        <v>36619</v>
      </c>
      <c r="C99" s="19">
        <v>2.9923512133834111</v>
      </c>
      <c r="D99" s="19">
        <v>7.394244704419922</v>
      </c>
      <c r="E99" s="19">
        <f t="shared" si="2"/>
        <v>5.1083748680131329</v>
      </c>
      <c r="F99" s="23">
        <f t="shared" si="3"/>
        <v>-2.1160236546297218</v>
      </c>
    </row>
    <row r="100" spans="2:6" x14ac:dyDescent="0.35">
      <c r="B100" s="39">
        <v>36620</v>
      </c>
      <c r="C100" s="19">
        <v>2.8184401564777972</v>
      </c>
      <c r="D100" s="19">
        <v>7.2413526312284446</v>
      </c>
      <c r="E100" s="19">
        <f t="shared" si="2"/>
        <v>4.9893256126875078</v>
      </c>
      <c r="F100" s="23">
        <f t="shared" si="3"/>
        <v>-2.1708854562097106</v>
      </c>
    </row>
    <row r="101" spans="2:6" x14ac:dyDescent="0.35">
      <c r="B101" s="39">
        <v>36621</v>
      </c>
      <c r="C101" s="19">
        <v>2.6492670088951065</v>
      </c>
      <c r="D101" s="19">
        <v>7.024743149898546</v>
      </c>
      <c r="E101" s="19">
        <f t="shared" si="2"/>
        <v>4.8206628631380317</v>
      </c>
      <c r="F101" s="23">
        <f t="shared" si="3"/>
        <v>-2.1713958542429252</v>
      </c>
    </row>
    <row r="102" spans="2:6" x14ac:dyDescent="0.35">
      <c r="B102" s="39">
        <v>36622</v>
      </c>
      <c r="C102" s="19">
        <v>2.4423000422765</v>
      </c>
      <c r="D102" s="19">
        <v>6.5649022523650578</v>
      </c>
      <c r="E102" s="19">
        <f t="shared" si="2"/>
        <v>4.4626082218678489</v>
      </c>
      <c r="F102" s="23">
        <f t="shared" si="3"/>
        <v>-2.0203081795913489</v>
      </c>
    </row>
    <row r="103" spans="2:6" x14ac:dyDescent="0.35">
      <c r="B103" s="39">
        <v>36623</v>
      </c>
      <c r="C103" s="19">
        <v>2.3596944111590243</v>
      </c>
      <c r="D103" s="19">
        <v>7.2286269183286418</v>
      </c>
      <c r="E103" s="19">
        <f t="shared" si="2"/>
        <v>4.9794167494444022</v>
      </c>
      <c r="F103" s="23">
        <f t="shared" si="3"/>
        <v>-2.6197223382853778</v>
      </c>
    </row>
    <row r="104" spans="2:6" x14ac:dyDescent="0.35">
      <c r="B104" s="39">
        <v>36624</v>
      </c>
      <c r="C104" s="19">
        <v>2.2184423082945104</v>
      </c>
      <c r="D104" s="19">
        <v>7.6558470599500899</v>
      </c>
      <c r="E104" s="19">
        <f t="shared" si="2"/>
        <v>5.3120712727200843</v>
      </c>
      <c r="F104" s="23">
        <f t="shared" si="3"/>
        <v>-3.0936289644255739</v>
      </c>
    </row>
    <row r="105" spans="2:6" x14ac:dyDescent="0.35">
      <c r="B105" s="39">
        <v>36625</v>
      </c>
      <c r="C105" s="19">
        <v>2.277432221264974</v>
      </c>
      <c r="D105" s="19">
        <v>7.9015305841247887</v>
      </c>
      <c r="E105" s="19">
        <f t="shared" si="2"/>
        <v>5.5033724957870458</v>
      </c>
      <c r="F105" s="23">
        <f t="shared" si="3"/>
        <v>-3.2259402745220718</v>
      </c>
    </row>
    <row r="106" spans="2:6" x14ac:dyDescent="0.35">
      <c r="B106" s="39">
        <v>36626</v>
      </c>
      <c r="C106" s="19">
        <v>2.4387066621299542</v>
      </c>
      <c r="D106" s="19">
        <v>7.9221731907739494</v>
      </c>
      <c r="E106" s="19">
        <f t="shared" si="2"/>
        <v>5.5194458401944093</v>
      </c>
      <c r="F106" s="23">
        <f t="shared" si="3"/>
        <v>-3.0807391780644551</v>
      </c>
    </row>
    <row r="107" spans="2:6" x14ac:dyDescent="0.35">
      <c r="B107" s="39">
        <v>36627</v>
      </c>
      <c r="C107" s="19">
        <v>2.5469453689560231</v>
      </c>
      <c r="D107" s="19">
        <v>7.4659281667181174</v>
      </c>
      <c r="E107" s="19">
        <f t="shared" si="2"/>
        <v>5.1641911221041816</v>
      </c>
      <c r="F107" s="23">
        <f t="shared" si="3"/>
        <v>-2.6172457531481585</v>
      </c>
    </row>
    <row r="108" spans="2:6" x14ac:dyDescent="0.35">
      <c r="B108" s="39">
        <v>36628</v>
      </c>
      <c r="C108" s="19">
        <v>2.7646842318489604</v>
      </c>
      <c r="D108" s="19">
        <v>7.453139614943451</v>
      </c>
      <c r="E108" s="19">
        <f t="shared" si="2"/>
        <v>5.1542333294358817</v>
      </c>
      <c r="F108" s="23">
        <f t="shared" si="3"/>
        <v>-2.3895490975869214</v>
      </c>
    </row>
    <row r="109" spans="2:6" x14ac:dyDescent="0.35">
      <c r="B109" s="39">
        <v>36629</v>
      </c>
      <c r="C109" s="19">
        <v>3.179127146229888</v>
      </c>
      <c r="D109" s="19">
        <v>7.922097054248832</v>
      </c>
      <c r="E109" s="19">
        <f t="shared" si="2"/>
        <v>5.5193865565675404</v>
      </c>
      <c r="F109" s="23">
        <f t="shared" si="3"/>
        <v>-2.3402594103376524</v>
      </c>
    </row>
    <row r="110" spans="2:6" x14ac:dyDescent="0.35">
      <c r="B110" s="39">
        <v>36630</v>
      </c>
      <c r="C110" s="19">
        <v>3.1326638996407001</v>
      </c>
      <c r="D110" s="19">
        <v>7.3653698320733572</v>
      </c>
      <c r="E110" s="19">
        <f t="shared" si="2"/>
        <v>5.0858914783989704</v>
      </c>
      <c r="F110" s="23">
        <f t="shared" si="3"/>
        <v>-1.9532275787582702</v>
      </c>
    </row>
    <row r="111" spans="2:6" x14ac:dyDescent="0.35">
      <c r="B111" s="39">
        <v>36631</v>
      </c>
      <c r="C111" s="19">
        <v>3.0526031034236807</v>
      </c>
      <c r="D111" s="19">
        <v>7.840414850468659</v>
      </c>
      <c r="E111" s="19">
        <f t="shared" si="2"/>
        <v>5.4557847927193439</v>
      </c>
      <c r="F111" s="23">
        <f t="shared" si="3"/>
        <v>-2.4031816892956632</v>
      </c>
    </row>
    <row r="112" spans="2:6" x14ac:dyDescent="0.35">
      <c r="B112" s="39">
        <v>36632</v>
      </c>
      <c r="C112" s="19">
        <v>3.2156132623913596</v>
      </c>
      <c r="D112" s="19">
        <v>6.8107409281226516</v>
      </c>
      <c r="E112" s="19">
        <f t="shared" si="2"/>
        <v>4.6540302535550406</v>
      </c>
      <c r="F112" s="23">
        <f t="shared" si="3"/>
        <v>-1.438416991163681</v>
      </c>
    </row>
    <row r="113" spans="2:6" x14ac:dyDescent="0.35">
      <c r="B113" s="39">
        <v>36633</v>
      </c>
      <c r="C113" s="19">
        <v>3.2154398125551866</v>
      </c>
      <c r="D113" s="19">
        <v>7.0368442986685507</v>
      </c>
      <c r="E113" s="19">
        <f t="shared" si="2"/>
        <v>4.8300854101647142</v>
      </c>
      <c r="F113" s="23">
        <f t="shared" si="3"/>
        <v>-1.6146455976095275</v>
      </c>
    </row>
    <row r="114" spans="2:6" x14ac:dyDescent="0.35">
      <c r="B114" s="39">
        <v>36634</v>
      </c>
      <c r="C114" s="19">
        <v>3.2150750807907915</v>
      </c>
      <c r="D114" s="19">
        <v>7.1475614506943845</v>
      </c>
      <c r="E114" s="19">
        <f t="shared" si="2"/>
        <v>4.916295206561041</v>
      </c>
      <c r="F114" s="23">
        <f t="shared" si="3"/>
        <v>-1.7012201257702495</v>
      </c>
    </row>
    <row r="115" spans="2:6" x14ac:dyDescent="0.35">
      <c r="B115" s="39">
        <v>36635</v>
      </c>
      <c r="C115" s="19">
        <v>3.2444646610090349</v>
      </c>
      <c r="D115" s="19">
        <v>7.0131808252222463</v>
      </c>
      <c r="E115" s="19">
        <f t="shared" si="2"/>
        <v>4.8116598709369729</v>
      </c>
      <c r="F115" s="23">
        <f t="shared" si="3"/>
        <v>-1.567195209927938</v>
      </c>
    </row>
    <row r="116" spans="2:6" x14ac:dyDescent="0.35">
      <c r="B116" s="39">
        <v>36636</v>
      </c>
      <c r="C116" s="19">
        <v>3.4696595367440088</v>
      </c>
      <c r="D116" s="19">
        <v>7.3332737816422515</v>
      </c>
      <c r="E116" s="19">
        <f t="shared" si="2"/>
        <v>5.0608999217868007</v>
      </c>
      <c r="F116" s="23">
        <f t="shared" si="3"/>
        <v>-1.5912403850427919</v>
      </c>
    </row>
    <row r="117" spans="2:6" x14ac:dyDescent="0.35">
      <c r="B117" s="39">
        <v>36637</v>
      </c>
      <c r="C117" s="19">
        <v>3.5515733147511948</v>
      </c>
      <c r="D117" s="19">
        <v>7.3312783369806294</v>
      </c>
      <c r="E117" s="19">
        <f t="shared" si="2"/>
        <v>5.0593461708561547</v>
      </c>
      <c r="F117" s="23">
        <f t="shared" si="3"/>
        <v>-1.5077728561049599</v>
      </c>
    </row>
    <row r="118" spans="2:6" x14ac:dyDescent="0.35">
      <c r="B118" s="39">
        <v>36638</v>
      </c>
      <c r="C118" s="19">
        <v>3.533950428259196</v>
      </c>
      <c r="D118" s="19">
        <v>7.3644017017841428</v>
      </c>
      <c r="E118" s="19">
        <f t="shared" si="2"/>
        <v>5.0851376447463599</v>
      </c>
      <c r="F118" s="23">
        <f t="shared" si="3"/>
        <v>-1.5511872164871638</v>
      </c>
    </row>
    <row r="119" spans="2:6" x14ac:dyDescent="0.35">
      <c r="B119" s="39">
        <v>36639</v>
      </c>
      <c r="C119" s="19">
        <v>3.6530147313035291</v>
      </c>
      <c r="D119" s="19">
        <v>7.4574522379810002</v>
      </c>
      <c r="E119" s="19">
        <f t="shared" si="2"/>
        <v>5.1575913489224599</v>
      </c>
      <c r="F119" s="23">
        <f t="shared" si="3"/>
        <v>-1.5045766176189308</v>
      </c>
    </row>
    <row r="120" spans="2:6" x14ac:dyDescent="0.35">
      <c r="B120" s="39">
        <v>36640</v>
      </c>
      <c r="C120" s="19">
        <v>3.6897188180245073</v>
      </c>
      <c r="D120" s="19">
        <v>7.8610223763926168</v>
      </c>
      <c r="E120" s="19">
        <f t="shared" si="2"/>
        <v>5.4718308215561571</v>
      </c>
      <c r="F120" s="23">
        <f t="shared" si="3"/>
        <v>-1.7821120035316498</v>
      </c>
    </row>
    <row r="121" spans="2:6" x14ac:dyDescent="0.35">
      <c r="B121" s="39">
        <v>36641</v>
      </c>
      <c r="C121" s="19">
        <v>3.6115272081644711</v>
      </c>
      <c r="D121" s="19">
        <v>8.2833800236236144</v>
      </c>
      <c r="E121" s="19">
        <f t="shared" si="2"/>
        <v>5.800699168582641</v>
      </c>
      <c r="F121" s="23">
        <f t="shared" si="3"/>
        <v>-2.1891719604181699</v>
      </c>
    </row>
    <row r="122" spans="2:6" x14ac:dyDescent="0.35">
      <c r="B122" s="39">
        <v>36642</v>
      </c>
      <c r="C122" s="19">
        <v>3.4308283460192626</v>
      </c>
      <c r="D122" s="19">
        <v>8.3545561107533484</v>
      </c>
      <c r="E122" s="19">
        <f t="shared" si="2"/>
        <v>5.8561203555213179</v>
      </c>
      <c r="F122" s="23">
        <f t="shared" si="3"/>
        <v>-2.4252920095020554</v>
      </c>
    </row>
    <row r="123" spans="2:6" x14ac:dyDescent="0.35">
      <c r="B123" s="39">
        <v>36643</v>
      </c>
      <c r="C123" s="19">
        <v>3.5224839327394428</v>
      </c>
      <c r="D123" s="19">
        <v>9.1187340302453261</v>
      </c>
      <c r="E123" s="19">
        <f t="shared" si="2"/>
        <v>6.4511467055000473</v>
      </c>
      <c r="F123" s="23">
        <f t="shared" si="3"/>
        <v>-2.9286627727606045</v>
      </c>
    </row>
    <row r="124" spans="2:6" x14ac:dyDescent="0.35">
      <c r="B124" s="39">
        <v>36644</v>
      </c>
      <c r="C124" s="19">
        <v>3.9628456785713024</v>
      </c>
      <c r="D124" s="19">
        <v>9.4395310572585291</v>
      </c>
      <c r="E124" s="19">
        <f t="shared" si="2"/>
        <v>6.7009349801921401</v>
      </c>
      <c r="F124" s="23">
        <f t="shared" si="3"/>
        <v>-2.7380893016208376</v>
      </c>
    </row>
    <row r="125" spans="2:6" x14ac:dyDescent="0.35">
      <c r="B125" s="39">
        <v>36645</v>
      </c>
      <c r="C125" s="19">
        <v>3.6563020455266</v>
      </c>
      <c r="D125" s="19">
        <v>9.827322498995823</v>
      </c>
      <c r="E125" s="19">
        <f t="shared" si="2"/>
        <v>7.002888386910997</v>
      </c>
      <c r="F125" s="23">
        <f t="shared" si="3"/>
        <v>-3.346586341384397</v>
      </c>
    </row>
    <row r="126" spans="2:6" x14ac:dyDescent="0.35">
      <c r="B126" s="39">
        <v>36646</v>
      </c>
      <c r="C126" s="19">
        <v>3.8421183358365609</v>
      </c>
      <c r="D126" s="19">
        <v>8.8841337501874911</v>
      </c>
      <c r="E126" s="19">
        <f t="shared" si="2"/>
        <v>6.268475439049948</v>
      </c>
      <c r="F126" s="23">
        <f t="shared" si="3"/>
        <v>-2.426357103213387</v>
      </c>
    </row>
    <row r="127" spans="2:6" x14ac:dyDescent="0.35">
      <c r="B127" s="39">
        <v>36647</v>
      </c>
      <c r="C127" s="19">
        <v>4.007293189282553</v>
      </c>
      <c r="D127" s="19">
        <v>8.8080898796977181</v>
      </c>
      <c r="E127" s="19">
        <f t="shared" si="2"/>
        <v>6.2092639576113511</v>
      </c>
      <c r="F127" s="23">
        <f t="shared" si="3"/>
        <v>-2.2019707683287981</v>
      </c>
    </row>
    <row r="128" spans="2:6" x14ac:dyDescent="0.35">
      <c r="B128" s="39">
        <v>36648</v>
      </c>
      <c r="C128" s="19">
        <v>4.0350450340082666</v>
      </c>
      <c r="D128" s="19">
        <v>9.5920572385205585</v>
      </c>
      <c r="E128" s="19">
        <f t="shared" si="2"/>
        <v>6.8196993341437357</v>
      </c>
      <c r="F128" s="23">
        <f t="shared" si="3"/>
        <v>-2.7846543001354691</v>
      </c>
    </row>
    <row r="129" spans="2:6" x14ac:dyDescent="0.35">
      <c r="B129" s="39">
        <v>36649</v>
      </c>
      <c r="C129" s="19">
        <v>4.0500646493868437</v>
      </c>
      <c r="D129" s="19">
        <v>9.6820018246703583</v>
      </c>
      <c r="E129" s="19">
        <f t="shared" si="2"/>
        <v>6.8897345935145404</v>
      </c>
      <c r="F129" s="23">
        <f t="shared" si="3"/>
        <v>-2.8396699441276967</v>
      </c>
    </row>
    <row r="130" spans="2:6" x14ac:dyDescent="0.35">
      <c r="B130" s="39">
        <v>36650</v>
      </c>
      <c r="C130" s="19">
        <v>4.2044311142999975</v>
      </c>
      <c r="D130" s="19">
        <v>9.9988666982342007</v>
      </c>
      <c r="E130" s="19">
        <f t="shared" si="2"/>
        <v>7.1364611009730492</v>
      </c>
      <c r="F130" s="23">
        <f t="shared" si="3"/>
        <v>-2.9320299866730517</v>
      </c>
    </row>
    <row r="131" spans="2:6" x14ac:dyDescent="0.35">
      <c r="B131" s="39">
        <v>36651</v>
      </c>
      <c r="C131" s="19">
        <v>4.4129053253472321</v>
      </c>
      <c r="D131" s="19">
        <v>10.901358434028088</v>
      </c>
      <c r="E131" s="19">
        <f t="shared" si="2"/>
        <v>7.8391853615646188</v>
      </c>
      <c r="F131" s="23">
        <f t="shared" si="3"/>
        <v>-3.4262800362173866</v>
      </c>
    </row>
    <row r="132" spans="2:6" x14ac:dyDescent="0.35">
      <c r="B132" s="39">
        <v>36652</v>
      </c>
      <c r="C132" s="19">
        <v>4.505141688978795</v>
      </c>
      <c r="D132" s="19">
        <v>10.097983793390995</v>
      </c>
      <c r="E132" s="19">
        <f t="shared" si="2"/>
        <v>7.213638525035301</v>
      </c>
      <c r="F132" s="23">
        <f t="shared" si="3"/>
        <v>-2.708496836056506</v>
      </c>
    </row>
    <row r="133" spans="2:6" x14ac:dyDescent="0.35">
      <c r="B133" s="39">
        <v>36653</v>
      </c>
      <c r="C133" s="19">
        <v>4.3604701505210208</v>
      </c>
      <c r="D133" s="19">
        <v>10.739943711430671</v>
      </c>
      <c r="E133" s="19">
        <f t="shared" si="2"/>
        <v>7.713499954056612</v>
      </c>
      <c r="F133" s="23">
        <f t="shared" si="3"/>
        <v>-3.3530298035355912</v>
      </c>
    </row>
    <row r="134" spans="2:6" x14ac:dyDescent="0.35">
      <c r="B134" s="39">
        <v>36654</v>
      </c>
      <c r="C134" s="19">
        <v>4.4140847893681148</v>
      </c>
      <c r="D134" s="19">
        <v>10.544468360285732</v>
      </c>
      <c r="E134" s="19">
        <f t="shared" si="2"/>
        <v>7.561293273209424</v>
      </c>
      <c r="F134" s="23">
        <f t="shared" si="3"/>
        <v>-3.1472084838413092</v>
      </c>
    </row>
    <row r="135" spans="2:6" x14ac:dyDescent="0.35">
      <c r="B135" s="39">
        <v>36655</v>
      </c>
      <c r="C135" s="19">
        <v>4.7730284582386355</v>
      </c>
      <c r="D135" s="19">
        <v>10.485238659592149</v>
      </c>
      <c r="E135" s="19">
        <f t="shared" ref="E135:E198" si="4">INTERCEPT($C$6:$C$380,$D$6:$D$380)+SLOPE($C$6:$C$380,$D$6:$D$380)*D135</f>
        <v>7.515174127765567</v>
      </c>
      <c r="F135" s="23">
        <f t="shared" ref="F135:F198" si="5">C135-E135</f>
        <v>-2.7421456695269315</v>
      </c>
    </row>
    <row r="136" spans="2:6" x14ac:dyDescent="0.35">
      <c r="B136" s="39">
        <v>36656</v>
      </c>
      <c r="C136" s="19">
        <v>4.8834597034571701</v>
      </c>
      <c r="D136" s="19">
        <v>10.128298268550656</v>
      </c>
      <c r="E136" s="19">
        <f t="shared" si="4"/>
        <v>7.2372428598972212</v>
      </c>
      <c r="F136" s="23">
        <f t="shared" si="5"/>
        <v>-2.3537831564400511</v>
      </c>
    </row>
    <row r="137" spans="2:6" x14ac:dyDescent="0.35">
      <c r="B137" s="39">
        <v>36657</v>
      </c>
      <c r="C137" s="19">
        <v>5.3330774428711818</v>
      </c>
      <c r="D137" s="19">
        <v>11.016861444891846</v>
      </c>
      <c r="E137" s="19">
        <f t="shared" si="4"/>
        <v>7.9291216620160974</v>
      </c>
      <c r="F137" s="23">
        <f t="shared" si="5"/>
        <v>-2.5960442191449156</v>
      </c>
    </row>
    <row r="138" spans="2:6" x14ac:dyDescent="0.35">
      <c r="B138" s="39">
        <v>36658</v>
      </c>
      <c r="C138" s="19">
        <v>5.8291057247400024</v>
      </c>
      <c r="D138" s="19">
        <v>10.701443174387148</v>
      </c>
      <c r="E138" s="19">
        <f t="shared" si="4"/>
        <v>7.6835215505397212</v>
      </c>
      <c r="F138" s="23">
        <f t="shared" si="5"/>
        <v>-1.8544158257997188</v>
      </c>
    </row>
    <row r="139" spans="2:6" x14ac:dyDescent="0.35">
      <c r="B139" s="39">
        <v>36659</v>
      </c>
      <c r="C139" s="19">
        <v>6.1041024151990797</v>
      </c>
      <c r="D139" s="19">
        <v>10.722616190409237</v>
      </c>
      <c r="E139" s="19">
        <f t="shared" si="4"/>
        <v>7.7000078976590416</v>
      </c>
      <c r="F139" s="23">
        <f t="shared" si="5"/>
        <v>-1.5959054824599619</v>
      </c>
    </row>
    <row r="140" spans="2:6" x14ac:dyDescent="0.35">
      <c r="B140" s="39">
        <v>36660</v>
      </c>
      <c r="C140" s="19">
        <v>6.1340732896130472</v>
      </c>
      <c r="D140" s="19">
        <v>9.4927700634685426</v>
      </c>
      <c r="E140" s="19">
        <f t="shared" si="4"/>
        <v>6.7423894775462365</v>
      </c>
      <c r="F140" s="23">
        <f t="shared" si="5"/>
        <v>-0.60831618793318931</v>
      </c>
    </row>
    <row r="141" spans="2:6" x14ac:dyDescent="0.35">
      <c r="B141" s="39">
        <v>36661</v>
      </c>
      <c r="C141" s="19">
        <v>6.1530543940730782</v>
      </c>
      <c r="D141" s="19">
        <v>9.7477565255130365</v>
      </c>
      <c r="E141" s="19">
        <f t="shared" si="4"/>
        <v>6.9409344236043351</v>
      </c>
      <c r="F141" s="23">
        <f t="shared" si="5"/>
        <v>-0.78788002953125691</v>
      </c>
    </row>
    <row r="142" spans="2:6" x14ac:dyDescent="0.35">
      <c r="B142" s="39">
        <v>36662</v>
      </c>
      <c r="C142" s="19">
        <v>6.5292013222153553</v>
      </c>
      <c r="D142" s="19">
        <v>10.872508039225442</v>
      </c>
      <c r="E142" s="19">
        <f t="shared" si="4"/>
        <v>7.8167210313648194</v>
      </c>
      <c r="F142" s="23">
        <f t="shared" si="5"/>
        <v>-1.2875197091494641</v>
      </c>
    </row>
    <row r="143" spans="2:6" x14ac:dyDescent="0.35">
      <c r="B143" s="39">
        <v>36663</v>
      </c>
      <c r="C143" s="19">
        <v>6.2810191439098988</v>
      </c>
      <c r="D143" s="19">
        <v>11.079748847905726</v>
      </c>
      <c r="E143" s="19">
        <f t="shared" si="4"/>
        <v>7.9780888736045537</v>
      </c>
      <c r="F143" s="23">
        <f t="shared" si="5"/>
        <v>-1.6970697296946549</v>
      </c>
    </row>
    <row r="144" spans="2:6" x14ac:dyDescent="0.35">
      <c r="B144" s="39">
        <v>36664</v>
      </c>
      <c r="C144" s="19">
        <v>6.0143470663509513</v>
      </c>
      <c r="D144" s="19">
        <v>11.192256308357916</v>
      </c>
      <c r="E144" s="19">
        <f t="shared" si="4"/>
        <v>8.0656926918132079</v>
      </c>
      <c r="F144" s="23">
        <f t="shared" si="5"/>
        <v>-2.0513456254622566</v>
      </c>
    </row>
    <row r="145" spans="2:6" x14ac:dyDescent="0.35">
      <c r="B145" s="39">
        <v>36665</v>
      </c>
      <c r="C145" s="19">
        <v>5.7622798226072591</v>
      </c>
      <c r="D145" s="19">
        <v>10.707618297758442</v>
      </c>
      <c r="E145" s="19">
        <f t="shared" si="4"/>
        <v>7.6883298039929642</v>
      </c>
      <c r="F145" s="23">
        <f t="shared" si="5"/>
        <v>-1.926049981385705</v>
      </c>
    </row>
    <row r="146" spans="2:6" x14ac:dyDescent="0.35">
      <c r="B146" s="39">
        <v>36666</v>
      </c>
      <c r="C146" s="19">
        <v>5.7435116989571693</v>
      </c>
      <c r="D146" s="19">
        <v>12.057912280516366</v>
      </c>
      <c r="E146" s="19">
        <f t="shared" si="4"/>
        <v>8.7397348229875291</v>
      </c>
      <c r="F146" s="23">
        <f t="shared" si="5"/>
        <v>-2.9962231240303598</v>
      </c>
    </row>
    <row r="147" spans="2:6" x14ac:dyDescent="0.35">
      <c r="B147" s="39">
        <v>36667</v>
      </c>
      <c r="C147" s="19">
        <v>5.9587165458301632</v>
      </c>
      <c r="D147" s="19">
        <v>11.833944193453071</v>
      </c>
      <c r="E147" s="19">
        <f t="shared" si="4"/>
        <v>8.5653423026624367</v>
      </c>
      <c r="F147" s="23">
        <f t="shared" si="5"/>
        <v>-2.6066257568322735</v>
      </c>
    </row>
    <row r="148" spans="2:6" x14ac:dyDescent="0.35">
      <c r="B148" s="39">
        <v>36668</v>
      </c>
      <c r="C148" s="19">
        <v>6.2990858263212077</v>
      </c>
      <c r="D148" s="19">
        <v>12.741991166495588</v>
      </c>
      <c r="E148" s="19">
        <f t="shared" si="4"/>
        <v>9.2723921430162637</v>
      </c>
      <c r="F148" s="23">
        <f t="shared" si="5"/>
        <v>-2.973306316695056</v>
      </c>
    </row>
    <row r="149" spans="2:6" x14ac:dyDescent="0.35">
      <c r="B149" s="39">
        <v>36669</v>
      </c>
      <c r="C149" s="19">
        <v>6.9308202104706709</v>
      </c>
      <c r="D149" s="19">
        <v>13.631761916132861</v>
      </c>
      <c r="E149" s="19">
        <f t="shared" si="4"/>
        <v>9.9652112208384445</v>
      </c>
      <c r="F149" s="23">
        <f t="shared" si="5"/>
        <v>-3.0343910103677736</v>
      </c>
    </row>
    <row r="150" spans="2:6" x14ac:dyDescent="0.35">
      <c r="B150" s="39">
        <v>36670</v>
      </c>
      <c r="C150" s="19">
        <v>7.8209507755196679</v>
      </c>
      <c r="D150" s="19">
        <v>14.3838504118623</v>
      </c>
      <c r="E150" s="19">
        <f t="shared" si="4"/>
        <v>10.55082415345548</v>
      </c>
      <c r="F150" s="23">
        <f t="shared" si="5"/>
        <v>-2.729873377935812</v>
      </c>
    </row>
    <row r="151" spans="2:6" x14ac:dyDescent="0.35">
      <c r="B151" s="39">
        <v>36671</v>
      </c>
      <c r="C151" s="19">
        <v>7.6683222802837632</v>
      </c>
      <c r="D151" s="19">
        <v>13.181408458213619</v>
      </c>
      <c r="E151" s="19">
        <f t="shared" si="4"/>
        <v>9.6145439646526967</v>
      </c>
      <c r="F151" s="23">
        <f t="shared" si="5"/>
        <v>-1.9462216843689335</v>
      </c>
    </row>
    <row r="152" spans="2:6" x14ac:dyDescent="0.35">
      <c r="B152" s="39">
        <v>36672</v>
      </c>
      <c r="C152" s="19">
        <v>7.2823772705959202</v>
      </c>
      <c r="D152" s="19">
        <v>13.385433515875656</v>
      </c>
      <c r="E152" s="19">
        <f t="shared" si="4"/>
        <v>9.7734078656740024</v>
      </c>
      <c r="F152" s="23">
        <f t="shared" si="5"/>
        <v>-2.4910305950780822</v>
      </c>
    </row>
    <row r="153" spans="2:6" x14ac:dyDescent="0.35">
      <c r="B153" s="39">
        <v>36673</v>
      </c>
      <c r="C153" s="19">
        <v>7.8870649217337343</v>
      </c>
      <c r="D153" s="19">
        <v>13.412155701735768</v>
      </c>
      <c r="E153" s="19">
        <f t="shared" si="4"/>
        <v>9.7942150681725604</v>
      </c>
      <c r="F153" s="23">
        <f t="shared" si="5"/>
        <v>-1.9071501464388261</v>
      </c>
    </row>
    <row r="154" spans="2:6" x14ac:dyDescent="0.35">
      <c r="B154" s="39">
        <v>36674</v>
      </c>
      <c r="C154" s="19">
        <v>8.1918823496132624</v>
      </c>
      <c r="D154" s="19">
        <v>14.271691831427535</v>
      </c>
      <c r="E154" s="19">
        <f t="shared" si="4"/>
        <v>10.463491990313079</v>
      </c>
      <c r="F154" s="23">
        <f t="shared" si="5"/>
        <v>-2.2716096406998165</v>
      </c>
    </row>
    <row r="155" spans="2:6" x14ac:dyDescent="0.35">
      <c r="B155" s="39">
        <v>36675</v>
      </c>
      <c r="C155" s="19">
        <v>7.8115792135685229</v>
      </c>
      <c r="D155" s="19">
        <v>15.316476911968138</v>
      </c>
      <c r="E155" s="19">
        <f t="shared" si="4"/>
        <v>11.277012817242486</v>
      </c>
      <c r="F155" s="23">
        <f t="shared" si="5"/>
        <v>-3.4654336036739632</v>
      </c>
    </row>
    <row r="156" spans="2:6" x14ac:dyDescent="0.35">
      <c r="B156" s="39">
        <v>36676</v>
      </c>
      <c r="C156" s="19">
        <v>8.4548668556230613</v>
      </c>
      <c r="D156" s="19">
        <v>14.411529104236893</v>
      </c>
      <c r="E156" s="19">
        <f t="shared" si="4"/>
        <v>10.572376138766423</v>
      </c>
      <c r="F156" s="23">
        <f t="shared" si="5"/>
        <v>-2.1175092831433613</v>
      </c>
    </row>
    <row r="157" spans="2:6" x14ac:dyDescent="0.35">
      <c r="B157" s="39">
        <v>36677</v>
      </c>
      <c r="C157" s="19">
        <v>8.6495633244473531</v>
      </c>
      <c r="D157" s="19">
        <v>14.02391493373718</v>
      </c>
      <c r="E157" s="19">
        <f t="shared" si="4"/>
        <v>10.270560764114135</v>
      </c>
      <c r="F157" s="23">
        <f t="shared" si="5"/>
        <v>-1.6209974396667821</v>
      </c>
    </row>
    <row r="158" spans="2:6" x14ac:dyDescent="0.35">
      <c r="B158" s="39">
        <v>36678</v>
      </c>
      <c r="C158" s="19">
        <v>9.1460900540244037</v>
      </c>
      <c r="D158" s="19">
        <v>12.949101066078141</v>
      </c>
      <c r="E158" s="19">
        <f t="shared" si="4"/>
        <v>9.4336580530218743</v>
      </c>
      <c r="F158" s="23">
        <f t="shared" si="5"/>
        <v>-0.28756799899747065</v>
      </c>
    </row>
    <row r="159" spans="2:6" x14ac:dyDescent="0.35">
      <c r="B159" s="39">
        <v>36679</v>
      </c>
      <c r="C159" s="19">
        <v>9.1663299437499255</v>
      </c>
      <c r="D159" s="19">
        <v>12.722949891662859</v>
      </c>
      <c r="E159" s="19">
        <f t="shared" si="4"/>
        <v>9.2575656739785401</v>
      </c>
      <c r="F159" s="23">
        <f t="shared" si="5"/>
        <v>-9.1235730228614642E-2</v>
      </c>
    </row>
    <row r="160" spans="2:6" x14ac:dyDescent="0.35">
      <c r="B160" s="39">
        <v>36680</v>
      </c>
      <c r="C160" s="19">
        <v>9.5868214711343445</v>
      </c>
      <c r="D160" s="19">
        <v>14.673905287625439</v>
      </c>
      <c r="E160" s="19">
        <f t="shared" si="4"/>
        <v>10.776675083738327</v>
      </c>
      <c r="F160" s="23">
        <f t="shared" si="5"/>
        <v>-1.1898536126039829</v>
      </c>
    </row>
    <row r="161" spans="2:6" x14ac:dyDescent="0.35">
      <c r="B161" s="39">
        <v>36681</v>
      </c>
      <c r="C161" s="19">
        <v>10.010039663386218</v>
      </c>
      <c r="D161" s="19">
        <v>15.59863279447042</v>
      </c>
      <c r="E161" s="19">
        <f t="shared" si="4"/>
        <v>11.496713204558013</v>
      </c>
      <c r="F161" s="23">
        <f t="shared" si="5"/>
        <v>-1.4866735411717951</v>
      </c>
    </row>
    <row r="162" spans="2:6" x14ac:dyDescent="0.35">
      <c r="B162" s="39">
        <v>36682</v>
      </c>
      <c r="C162" s="19">
        <v>9.9487462854180873</v>
      </c>
      <c r="D162" s="19">
        <v>15.257103334674152</v>
      </c>
      <c r="E162" s="19">
        <f t="shared" si="4"/>
        <v>11.230781642431904</v>
      </c>
      <c r="F162" s="23">
        <f t="shared" si="5"/>
        <v>-1.2820353570138163</v>
      </c>
    </row>
    <row r="163" spans="2:6" x14ac:dyDescent="0.35">
      <c r="B163" s="39">
        <v>36683</v>
      </c>
      <c r="C163" s="19">
        <v>10.103277655737653</v>
      </c>
      <c r="D163" s="19">
        <v>14.902137616844005</v>
      </c>
      <c r="E163" s="19">
        <f t="shared" si="4"/>
        <v>10.95438795182584</v>
      </c>
      <c r="F163" s="23">
        <f t="shared" si="5"/>
        <v>-0.85111029608818711</v>
      </c>
    </row>
    <row r="164" spans="2:6" x14ac:dyDescent="0.35">
      <c r="B164" s="39">
        <v>36684</v>
      </c>
      <c r="C164" s="19">
        <v>10.985743839313498</v>
      </c>
      <c r="D164" s="19">
        <v>15.095036951982435</v>
      </c>
      <c r="E164" s="19">
        <f t="shared" si="4"/>
        <v>11.10458882046262</v>
      </c>
      <c r="F164" s="23">
        <f t="shared" si="5"/>
        <v>-0.11884498114912212</v>
      </c>
    </row>
    <row r="165" spans="2:6" x14ac:dyDescent="0.35">
      <c r="B165" s="39">
        <v>36685</v>
      </c>
      <c r="C165" s="19">
        <v>9.7366354777913333</v>
      </c>
      <c r="D165" s="19">
        <v>15.542601294682866</v>
      </c>
      <c r="E165" s="19">
        <f t="shared" si="4"/>
        <v>11.453084334955777</v>
      </c>
      <c r="F165" s="23">
        <f t="shared" si="5"/>
        <v>-1.7164488571644441</v>
      </c>
    </row>
    <row r="166" spans="2:6" x14ac:dyDescent="0.35">
      <c r="B166" s="39">
        <v>36686</v>
      </c>
      <c r="C166" s="19">
        <v>9.8195220101481215</v>
      </c>
      <c r="D166" s="19">
        <v>15.964203533988869</v>
      </c>
      <c r="E166" s="19">
        <f t="shared" si="4"/>
        <v>11.781364484379466</v>
      </c>
      <c r="F166" s="23">
        <f t="shared" si="5"/>
        <v>-1.9618424742313447</v>
      </c>
    </row>
    <row r="167" spans="2:6" x14ac:dyDescent="0.35">
      <c r="B167" s="39">
        <v>36687</v>
      </c>
      <c r="C167" s="19">
        <v>10.451367993878824</v>
      </c>
      <c r="D167" s="19">
        <v>16.003834705458967</v>
      </c>
      <c r="E167" s="19">
        <f t="shared" si="4"/>
        <v>11.812223255228158</v>
      </c>
      <c r="F167" s="23">
        <f t="shared" si="5"/>
        <v>-1.3608552613493341</v>
      </c>
    </row>
    <row r="168" spans="2:6" x14ac:dyDescent="0.35">
      <c r="B168" s="39">
        <v>36688</v>
      </c>
      <c r="C168" s="19">
        <v>10.302666900134374</v>
      </c>
      <c r="D168" s="19">
        <v>16.909168068838412</v>
      </c>
      <c r="E168" s="19">
        <f t="shared" si="4"/>
        <v>12.517160146212605</v>
      </c>
      <c r="F168" s="23">
        <f t="shared" si="5"/>
        <v>-2.2144932460782307</v>
      </c>
    </row>
    <row r="169" spans="2:6" x14ac:dyDescent="0.35">
      <c r="B169" s="39">
        <v>36689</v>
      </c>
      <c r="C169" s="19">
        <v>10.440763639314701</v>
      </c>
      <c r="D169" s="19">
        <v>17.619471833467479</v>
      </c>
      <c r="E169" s="19">
        <f t="shared" si="4"/>
        <v>13.070237440992805</v>
      </c>
      <c r="F169" s="23">
        <f t="shared" si="5"/>
        <v>-2.6294738016781043</v>
      </c>
    </row>
    <row r="170" spans="2:6" x14ac:dyDescent="0.35">
      <c r="B170" s="39">
        <v>36690</v>
      </c>
      <c r="C170" s="19">
        <v>10.594083731482863</v>
      </c>
      <c r="D170" s="19">
        <v>19.027647338432136</v>
      </c>
      <c r="E170" s="19">
        <f t="shared" si="4"/>
        <v>14.166711847640942</v>
      </c>
      <c r="F170" s="23">
        <f t="shared" si="5"/>
        <v>-3.5726281161580786</v>
      </c>
    </row>
    <row r="171" spans="2:6" x14ac:dyDescent="0.35">
      <c r="B171" s="39">
        <v>36691</v>
      </c>
      <c r="C171" s="19">
        <v>10.957254853760851</v>
      </c>
      <c r="D171" s="19">
        <v>18.153303651040925</v>
      </c>
      <c r="E171" s="19">
        <f t="shared" si="4"/>
        <v>13.485905035948189</v>
      </c>
      <c r="F171" s="23">
        <f t="shared" si="5"/>
        <v>-2.5286501821873379</v>
      </c>
    </row>
    <row r="172" spans="2:6" x14ac:dyDescent="0.35">
      <c r="B172" s="39">
        <v>36692</v>
      </c>
      <c r="C172" s="19">
        <v>11.31371466306531</v>
      </c>
      <c r="D172" s="19">
        <v>18.478545200250437</v>
      </c>
      <c r="E172" s="19">
        <f t="shared" si="4"/>
        <v>13.739154033270983</v>
      </c>
      <c r="F172" s="23">
        <f t="shared" si="5"/>
        <v>-2.4254393702056731</v>
      </c>
    </row>
    <row r="173" spans="2:6" x14ac:dyDescent="0.35">
      <c r="B173" s="39">
        <v>36693</v>
      </c>
      <c r="C173" s="19">
        <v>12.41510420992698</v>
      </c>
      <c r="D173" s="19">
        <v>18.995927164187144</v>
      </c>
      <c r="E173" s="19">
        <f t="shared" si="4"/>
        <v>14.142012966633972</v>
      </c>
      <c r="F173" s="23">
        <f t="shared" si="5"/>
        <v>-1.7269087567069921</v>
      </c>
    </row>
    <row r="174" spans="2:6" x14ac:dyDescent="0.35">
      <c r="B174" s="39">
        <v>36694</v>
      </c>
      <c r="C174" s="19">
        <v>12.866372398577996</v>
      </c>
      <c r="D174" s="19">
        <v>19.087129147577048</v>
      </c>
      <c r="E174" s="19">
        <f t="shared" si="4"/>
        <v>14.213027297070779</v>
      </c>
      <c r="F174" s="23">
        <f t="shared" si="5"/>
        <v>-1.3466548984927833</v>
      </c>
    </row>
    <row r="175" spans="2:6" x14ac:dyDescent="0.35">
      <c r="B175" s="39">
        <v>36695</v>
      </c>
      <c r="C175" s="19">
        <v>12.842517643138699</v>
      </c>
      <c r="D175" s="19">
        <v>20.112292563851287</v>
      </c>
      <c r="E175" s="19">
        <f t="shared" si="4"/>
        <v>15.01126973532771</v>
      </c>
      <c r="F175" s="23">
        <f t="shared" si="5"/>
        <v>-2.1687520921890115</v>
      </c>
    </row>
    <row r="176" spans="2:6" x14ac:dyDescent="0.35">
      <c r="B176" s="39">
        <v>36696</v>
      </c>
      <c r="C176" s="19">
        <v>13.240470828758571</v>
      </c>
      <c r="D176" s="19">
        <v>18.958748669598975</v>
      </c>
      <c r="E176" s="19">
        <f t="shared" si="4"/>
        <v>14.113063970113359</v>
      </c>
      <c r="F176" s="23">
        <f t="shared" si="5"/>
        <v>-0.8725931413547876</v>
      </c>
    </row>
    <row r="177" spans="2:6" x14ac:dyDescent="0.35">
      <c r="B177" s="39">
        <v>36697</v>
      </c>
      <c r="C177" s="19">
        <v>13.349177697040892</v>
      </c>
      <c r="D177" s="19">
        <v>18.493815287600899</v>
      </c>
      <c r="E177" s="19">
        <f t="shared" si="4"/>
        <v>13.751044071059621</v>
      </c>
      <c r="F177" s="23">
        <f t="shared" si="5"/>
        <v>-0.40186637401872893</v>
      </c>
    </row>
    <row r="178" spans="2:6" x14ac:dyDescent="0.35">
      <c r="B178" s="39">
        <v>36698</v>
      </c>
      <c r="C178" s="19">
        <v>14.338300646673371</v>
      </c>
      <c r="D178" s="19">
        <v>18.413144822686952</v>
      </c>
      <c r="E178" s="19">
        <f t="shared" si="4"/>
        <v>13.688230096637612</v>
      </c>
      <c r="F178" s="23">
        <f t="shared" si="5"/>
        <v>0.65007055003575864</v>
      </c>
    </row>
    <row r="179" spans="2:6" x14ac:dyDescent="0.35">
      <c r="B179" s="39">
        <v>36699</v>
      </c>
      <c r="C179" s="19">
        <v>14.707229933643875</v>
      </c>
      <c r="D179" s="19">
        <v>19.190650261646962</v>
      </c>
      <c r="E179" s="19">
        <f t="shared" si="4"/>
        <v>14.293633905923992</v>
      </c>
      <c r="F179" s="23">
        <f t="shared" si="5"/>
        <v>0.41359602771988335</v>
      </c>
    </row>
    <row r="180" spans="2:6" x14ac:dyDescent="0.35">
      <c r="B180" s="39">
        <v>36700</v>
      </c>
      <c r="C180" s="19">
        <v>14.631420599653042</v>
      </c>
      <c r="D180" s="19">
        <v>18.498682456003305</v>
      </c>
      <c r="E180" s="19">
        <f t="shared" si="4"/>
        <v>13.754833886723414</v>
      </c>
      <c r="F180" s="23">
        <f t="shared" si="5"/>
        <v>0.87658671292962786</v>
      </c>
    </row>
    <row r="181" spans="2:6" x14ac:dyDescent="0.35">
      <c r="B181" s="39">
        <v>36701</v>
      </c>
      <c r="C181" s="19">
        <v>15.072259736274301</v>
      </c>
      <c r="D181" s="19">
        <v>20.074009492375279</v>
      </c>
      <c r="E181" s="19">
        <f t="shared" si="4"/>
        <v>14.981460661150996</v>
      </c>
      <c r="F181" s="23">
        <f t="shared" si="5"/>
        <v>9.0799075123305428E-2</v>
      </c>
    </row>
    <row r="182" spans="2:6" x14ac:dyDescent="0.35">
      <c r="B182" s="39">
        <v>36702</v>
      </c>
      <c r="C182" s="19">
        <v>14.709456233809881</v>
      </c>
      <c r="D182" s="19">
        <v>19.808635761091054</v>
      </c>
      <c r="E182" s="19">
        <f t="shared" si="4"/>
        <v>14.774827678597322</v>
      </c>
      <c r="F182" s="23">
        <f t="shared" si="5"/>
        <v>-6.5371444787441391E-2</v>
      </c>
    </row>
    <row r="183" spans="2:6" x14ac:dyDescent="0.35">
      <c r="B183" s="39">
        <v>36703</v>
      </c>
      <c r="C183" s="19">
        <v>15.334997954571143</v>
      </c>
      <c r="D183" s="19">
        <v>19.908634012276472</v>
      </c>
      <c r="E183" s="19">
        <f t="shared" si="4"/>
        <v>14.852691213893751</v>
      </c>
      <c r="F183" s="23">
        <f t="shared" si="5"/>
        <v>0.48230674067739265</v>
      </c>
    </row>
    <row r="184" spans="2:6" x14ac:dyDescent="0.35">
      <c r="B184" s="39">
        <v>36704</v>
      </c>
      <c r="C184" s="19">
        <v>15.483779273152276</v>
      </c>
      <c r="D184" s="19">
        <v>20.038662490468475</v>
      </c>
      <c r="E184" s="19">
        <f t="shared" si="4"/>
        <v>14.953937754520457</v>
      </c>
      <c r="F184" s="23">
        <f t="shared" si="5"/>
        <v>0.5298415186318195</v>
      </c>
    </row>
    <row r="185" spans="2:6" x14ac:dyDescent="0.35">
      <c r="B185" s="39">
        <v>36705</v>
      </c>
      <c r="C185" s="19">
        <v>16.168688428538832</v>
      </c>
      <c r="D185" s="19">
        <v>20.242930319328767</v>
      </c>
      <c r="E185" s="19">
        <f t="shared" si="4"/>
        <v>15.112990689085253</v>
      </c>
      <c r="F185" s="23">
        <f t="shared" si="5"/>
        <v>1.0556977394535796</v>
      </c>
    </row>
    <row r="186" spans="2:6" x14ac:dyDescent="0.35">
      <c r="B186" s="39">
        <v>36706</v>
      </c>
      <c r="C186" s="19">
        <v>17.387553069144619</v>
      </c>
      <c r="D186" s="19">
        <v>20.712476701307327</v>
      </c>
      <c r="E186" s="19">
        <f t="shared" si="4"/>
        <v>15.478602495822825</v>
      </c>
      <c r="F186" s="23">
        <f t="shared" si="5"/>
        <v>1.9089505733217944</v>
      </c>
    </row>
    <row r="187" spans="2:6" x14ac:dyDescent="0.35">
      <c r="B187" s="39">
        <v>36707</v>
      </c>
      <c r="C187" s="19">
        <v>16.283630069243909</v>
      </c>
      <c r="D187" s="19">
        <v>20.320704451009867</v>
      </c>
      <c r="E187" s="19">
        <f t="shared" si="4"/>
        <v>15.173549436618465</v>
      </c>
      <c r="F187" s="23">
        <f t="shared" si="5"/>
        <v>1.1100806326254435</v>
      </c>
    </row>
    <row r="188" spans="2:6" x14ac:dyDescent="0.35">
      <c r="B188" s="39">
        <v>36708</v>
      </c>
      <c r="C188" s="19">
        <v>16.249133798764195</v>
      </c>
      <c r="D188" s="19">
        <v>20.991670440986457</v>
      </c>
      <c r="E188" s="19">
        <f t="shared" si="4"/>
        <v>15.695996413679842</v>
      </c>
      <c r="F188" s="23">
        <f t="shared" si="5"/>
        <v>0.55313738508435328</v>
      </c>
    </row>
    <row r="189" spans="2:6" x14ac:dyDescent="0.35">
      <c r="B189" s="39">
        <v>36709</v>
      </c>
      <c r="C189" s="19">
        <v>15.507373350243823</v>
      </c>
      <c r="D189" s="19">
        <v>23.019879460797778</v>
      </c>
      <c r="E189" s="19">
        <f t="shared" si="4"/>
        <v>17.275259278085251</v>
      </c>
      <c r="F189" s="23">
        <f t="shared" si="5"/>
        <v>-1.7678859278414283</v>
      </c>
    </row>
    <row r="190" spans="2:6" x14ac:dyDescent="0.35">
      <c r="B190" s="39">
        <v>36710</v>
      </c>
      <c r="C190" s="19">
        <v>15.528559940702543</v>
      </c>
      <c r="D190" s="19">
        <v>21.589433265479606</v>
      </c>
      <c r="E190" s="19">
        <f t="shared" si="4"/>
        <v>16.161443821330131</v>
      </c>
      <c r="F190" s="23">
        <f t="shared" si="5"/>
        <v>-0.63288388062758827</v>
      </c>
    </row>
    <row r="191" spans="2:6" x14ac:dyDescent="0.35">
      <c r="B191" s="39">
        <v>36711</v>
      </c>
      <c r="C191" s="19">
        <v>16.637004510198945</v>
      </c>
      <c r="D191" s="19">
        <v>24.250176949787328</v>
      </c>
      <c r="E191" s="19">
        <f t="shared" si="4"/>
        <v>18.233229150792532</v>
      </c>
      <c r="F191" s="23">
        <f t="shared" si="5"/>
        <v>-1.5962246405935865</v>
      </c>
    </row>
    <row r="192" spans="2:6" x14ac:dyDescent="0.35">
      <c r="B192" s="39">
        <v>36712</v>
      </c>
      <c r="C192" s="19">
        <v>16.862081662575775</v>
      </c>
      <c r="D192" s="19">
        <v>22.68936312139995</v>
      </c>
      <c r="E192" s="19">
        <f t="shared" si="4"/>
        <v>17.017903070814874</v>
      </c>
      <c r="F192" s="23">
        <f t="shared" si="5"/>
        <v>-0.15582140823909896</v>
      </c>
    </row>
    <row r="193" spans="2:6" x14ac:dyDescent="0.35">
      <c r="B193" s="39">
        <v>36713</v>
      </c>
      <c r="C193" s="19">
        <v>17.122897775760567</v>
      </c>
      <c r="D193" s="19">
        <v>22.282656014479166</v>
      </c>
      <c r="E193" s="19">
        <f t="shared" si="4"/>
        <v>16.701221000882306</v>
      </c>
      <c r="F193" s="23">
        <f t="shared" si="5"/>
        <v>0.42167677487826083</v>
      </c>
    </row>
    <row r="194" spans="2:6" x14ac:dyDescent="0.35">
      <c r="B194" s="39">
        <v>36714</v>
      </c>
      <c r="C194" s="19">
        <v>18.285100399218319</v>
      </c>
      <c r="D194" s="19">
        <v>23.442335241649527</v>
      </c>
      <c r="E194" s="19">
        <f t="shared" si="4"/>
        <v>17.60420403675446</v>
      </c>
      <c r="F194" s="23">
        <f t="shared" si="5"/>
        <v>0.68089636246385865</v>
      </c>
    </row>
    <row r="195" spans="2:6" x14ac:dyDescent="0.35">
      <c r="B195" s="39">
        <v>36715</v>
      </c>
      <c r="C195" s="19">
        <v>17.151894450157076</v>
      </c>
      <c r="D195" s="19">
        <v>22.489947253148625</v>
      </c>
      <c r="E195" s="19">
        <f t="shared" si="4"/>
        <v>16.862628110381173</v>
      </c>
      <c r="F195" s="23">
        <f t="shared" si="5"/>
        <v>0.28926633977590299</v>
      </c>
    </row>
    <row r="196" spans="2:6" x14ac:dyDescent="0.35">
      <c r="B196" s="39">
        <v>36716</v>
      </c>
      <c r="C196" s="19">
        <v>17.949442594764335</v>
      </c>
      <c r="D196" s="19">
        <v>21.163708596487389</v>
      </c>
      <c r="E196" s="19">
        <f t="shared" si="4"/>
        <v>15.829953746277001</v>
      </c>
      <c r="F196" s="23">
        <f t="shared" si="5"/>
        <v>2.1194888484873342</v>
      </c>
    </row>
    <row r="197" spans="2:6" x14ac:dyDescent="0.35">
      <c r="B197" s="39">
        <v>36717</v>
      </c>
      <c r="C197" s="19">
        <v>20.009345296459529</v>
      </c>
      <c r="D197" s="19">
        <v>19.557018769286479</v>
      </c>
      <c r="E197" s="19">
        <f t="shared" si="4"/>
        <v>14.578906367071289</v>
      </c>
      <c r="F197" s="23">
        <f t="shared" si="5"/>
        <v>5.4304389293882398</v>
      </c>
    </row>
    <row r="198" spans="2:6" x14ac:dyDescent="0.35">
      <c r="B198" s="39">
        <v>36718</v>
      </c>
      <c r="C198" s="19">
        <v>19.288100997605863</v>
      </c>
      <c r="D198" s="19">
        <v>20.537944122323655</v>
      </c>
      <c r="E198" s="19">
        <f t="shared" si="4"/>
        <v>15.342702882949858</v>
      </c>
      <c r="F198" s="23">
        <f t="shared" si="5"/>
        <v>3.9453981146560047</v>
      </c>
    </row>
    <row r="199" spans="2:6" x14ac:dyDescent="0.35">
      <c r="B199" s="39">
        <v>36719</v>
      </c>
      <c r="C199" s="19">
        <v>18.534144590607987</v>
      </c>
      <c r="D199" s="19">
        <v>20.331517811238697</v>
      </c>
      <c r="E199" s="19">
        <f t="shared" ref="E199:E262" si="6">INTERCEPT($C$6:$C$380,$D$6:$D$380)+SLOPE($C$6:$C$380,$D$6:$D$380)*D199</f>
        <v>15.181969248423867</v>
      </c>
      <c r="F199" s="23">
        <f t="shared" ref="F199:F262" si="7">C199-E199</f>
        <v>3.3521753421841201</v>
      </c>
    </row>
    <row r="200" spans="2:6" x14ac:dyDescent="0.35">
      <c r="B200" s="39">
        <v>36720</v>
      </c>
      <c r="C200" s="19">
        <v>18.452332102283872</v>
      </c>
      <c r="D200" s="19">
        <v>21.113458307814771</v>
      </c>
      <c r="E200" s="19">
        <f t="shared" si="6"/>
        <v>15.790826410755288</v>
      </c>
      <c r="F200" s="23">
        <f t="shared" si="7"/>
        <v>2.6615056915285837</v>
      </c>
    </row>
    <row r="201" spans="2:6" x14ac:dyDescent="0.35">
      <c r="B201" s="39">
        <v>36721</v>
      </c>
      <c r="C201" s="19">
        <v>19.032671402889587</v>
      </c>
      <c r="D201" s="19">
        <v>21.33429749193149</v>
      </c>
      <c r="E201" s="19">
        <f t="shared" si="6"/>
        <v>15.962782614023515</v>
      </c>
      <c r="F201" s="23">
        <f t="shared" si="7"/>
        <v>3.0698887888660717</v>
      </c>
    </row>
    <row r="202" spans="2:6" x14ac:dyDescent="0.35">
      <c r="B202" s="39">
        <v>36722</v>
      </c>
      <c r="C202" s="19">
        <v>17.498270752073179</v>
      </c>
      <c r="D202" s="19">
        <v>20.636757386621412</v>
      </c>
      <c r="E202" s="19">
        <f t="shared" si="6"/>
        <v>15.419643729426637</v>
      </c>
      <c r="F202" s="23">
        <f t="shared" si="7"/>
        <v>2.0786270226465415</v>
      </c>
    </row>
    <row r="203" spans="2:6" x14ac:dyDescent="0.35">
      <c r="B203" s="39">
        <v>36723</v>
      </c>
      <c r="C203" s="19">
        <v>17.78884616654166</v>
      </c>
      <c r="D203" s="19">
        <v>20.623190219638015</v>
      </c>
      <c r="E203" s="19">
        <f t="shared" si="6"/>
        <v>15.409079668827966</v>
      </c>
      <c r="F203" s="23">
        <f t="shared" si="7"/>
        <v>2.3797664977136943</v>
      </c>
    </row>
    <row r="204" spans="2:6" x14ac:dyDescent="0.35">
      <c r="B204" s="39">
        <v>36724</v>
      </c>
      <c r="C204" s="19">
        <v>16.900085946925866</v>
      </c>
      <c r="D204" s="19">
        <v>19.257004780508435</v>
      </c>
      <c r="E204" s="19">
        <f t="shared" si="6"/>
        <v>14.345300783696365</v>
      </c>
      <c r="F204" s="23">
        <f t="shared" si="7"/>
        <v>2.5547851632295018</v>
      </c>
    </row>
    <row r="205" spans="2:6" x14ac:dyDescent="0.35">
      <c r="B205" s="39">
        <v>36725</v>
      </c>
      <c r="C205" s="19">
        <v>17.018033668028945</v>
      </c>
      <c r="D205" s="19">
        <v>18.692207049382539</v>
      </c>
      <c r="E205" s="19">
        <f t="shared" si="6"/>
        <v>13.905521612045439</v>
      </c>
      <c r="F205" s="23">
        <f t="shared" si="7"/>
        <v>3.1125120559835064</v>
      </c>
    </row>
    <row r="206" spans="2:6" x14ac:dyDescent="0.35">
      <c r="B206" s="39">
        <v>36726</v>
      </c>
      <c r="C206" s="19">
        <v>17.560577990338281</v>
      </c>
      <c r="D206" s="19">
        <v>18.043627483595632</v>
      </c>
      <c r="E206" s="19">
        <f t="shared" si="6"/>
        <v>13.40050580112338</v>
      </c>
      <c r="F206" s="23">
        <f t="shared" si="7"/>
        <v>4.1600721892149011</v>
      </c>
    </row>
    <row r="207" spans="2:6" x14ac:dyDescent="0.35">
      <c r="B207" s="39">
        <v>36727</v>
      </c>
      <c r="C207" s="19">
        <v>18.168384971695708</v>
      </c>
      <c r="D207" s="19">
        <v>19.345871847201998</v>
      </c>
      <c r="E207" s="19">
        <f t="shared" si="6"/>
        <v>14.414497033652317</v>
      </c>
      <c r="F207" s="23">
        <f t="shared" si="7"/>
        <v>3.7538879380433912</v>
      </c>
    </row>
    <row r="208" spans="2:6" x14ac:dyDescent="0.35">
      <c r="B208" s="39">
        <v>36728</v>
      </c>
      <c r="C208" s="19">
        <v>19.611785014497258</v>
      </c>
      <c r="D208" s="19">
        <v>19.109135038026167</v>
      </c>
      <c r="E208" s="19">
        <f t="shared" si="6"/>
        <v>14.230162161004921</v>
      </c>
      <c r="F208" s="23">
        <f t="shared" si="7"/>
        <v>5.3816228534923365</v>
      </c>
    </row>
    <row r="209" spans="2:6" x14ac:dyDescent="0.35">
      <c r="B209" s="39">
        <v>36729</v>
      </c>
      <c r="C209" s="19">
        <v>21.937575264779181</v>
      </c>
      <c r="D209" s="19">
        <v>19.49135878414863</v>
      </c>
      <c r="E209" s="19">
        <f t="shared" si="6"/>
        <v>14.527780287267511</v>
      </c>
      <c r="F209" s="23">
        <f t="shared" si="7"/>
        <v>7.4097949775116696</v>
      </c>
    </row>
    <row r="210" spans="2:6" x14ac:dyDescent="0.35">
      <c r="B210" s="39">
        <v>36730</v>
      </c>
      <c r="C210" s="19">
        <v>21.432917640270148</v>
      </c>
      <c r="D210" s="19">
        <v>21.01649841132933</v>
      </c>
      <c r="E210" s="19">
        <f t="shared" si="6"/>
        <v>15.71532868721677</v>
      </c>
      <c r="F210" s="23">
        <f t="shared" si="7"/>
        <v>5.7175889530533777</v>
      </c>
    </row>
    <row r="211" spans="2:6" x14ac:dyDescent="0.35">
      <c r="B211" s="39">
        <v>36731</v>
      </c>
      <c r="C211" s="19">
        <v>19.846250462876792</v>
      </c>
      <c r="D211" s="19">
        <v>21.387982919597398</v>
      </c>
      <c r="E211" s="19">
        <f t="shared" si="6"/>
        <v>16.004584716984468</v>
      </c>
      <c r="F211" s="23">
        <f t="shared" si="7"/>
        <v>3.8416657458923247</v>
      </c>
    </row>
    <row r="212" spans="2:6" x14ac:dyDescent="0.35">
      <c r="B212" s="39">
        <v>36732</v>
      </c>
      <c r="C212" s="19">
        <v>17.840050566665457</v>
      </c>
      <c r="D212" s="19">
        <v>20.432391330931988</v>
      </c>
      <c r="E212" s="19">
        <f t="shared" si="6"/>
        <v>15.260514310642504</v>
      </c>
      <c r="F212" s="23">
        <f t="shared" si="7"/>
        <v>2.5795362560229531</v>
      </c>
    </row>
    <row r="213" spans="2:6" x14ac:dyDescent="0.35">
      <c r="B213" s="39">
        <v>36733</v>
      </c>
      <c r="C213" s="19">
        <v>19.052495980171841</v>
      </c>
      <c r="D213" s="19">
        <v>20.65752094931462</v>
      </c>
      <c r="E213" s="19">
        <f t="shared" si="6"/>
        <v>15.435811256133126</v>
      </c>
      <c r="F213" s="23">
        <f t="shared" si="7"/>
        <v>3.6166847240387145</v>
      </c>
    </row>
    <row r="214" spans="2:6" x14ac:dyDescent="0.35">
      <c r="B214" s="39">
        <v>36734</v>
      </c>
      <c r="C214" s="19">
        <v>19.323563532934628</v>
      </c>
      <c r="D214" s="19">
        <v>21.206198422459497</v>
      </c>
      <c r="E214" s="19">
        <f t="shared" si="6"/>
        <v>15.863038405509529</v>
      </c>
      <c r="F214" s="23">
        <f t="shared" si="7"/>
        <v>3.4605251274250985</v>
      </c>
    </row>
    <row r="215" spans="2:6" x14ac:dyDescent="0.35">
      <c r="B215" s="39">
        <v>36735</v>
      </c>
      <c r="C215" s="19">
        <v>20.12531835315205</v>
      </c>
      <c r="D215" s="19">
        <v>20.937591700098107</v>
      </c>
      <c r="E215" s="19">
        <f t="shared" si="6"/>
        <v>15.653888057783307</v>
      </c>
      <c r="F215" s="23">
        <f t="shared" si="7"/>
        <v>4.4714302953687426</v>
      </c>
    </row>
    <row r="216" spans="2:6" x14ac:dyDescent="0.35">
      <c r="B216" s="39">
        <v>36736</v>
      </c>
      <c r="C216" s="19">
        <v>19.501708161527276</v>
      </c>
      <c r="D216" s="19">
        <v>22.222816709138318</v>
      </c>
      <c r="E216" s="19">
        <f t="shared" si="6"/>
        <v>16.654627187407691</v>
      </c>
      <c r="F216" s="23">
        <f t="shared" si="7"/>
        <v>2.8470809741195851</v>
      </c>
    </row>
    <row r="217" spans="2:6" x14ac:dyDescent="0.35">
      <c r="B217" s="39">
        <v>36737</v>
      </c>
      <c r="C217" s="19">
        <v>18.547596183392855</v>
      </c>
      <c r="D217" s="19">
        <v>21.649742986044515</v>
      </c>
      <c r="E217" s="19">
        <f t="shared" si="6"/>
        <v>16.208403923134476</v>
      </c>
      <c r="F217" s="23">
        <f t="shared" si="7"/>
        <v>2.339192260258379</v>
      </c>
    </row>
    <row r="218" spans="2:6" x14ac:dyDescent="0.35">
      <c r="B218" s="39">
        <v>36738</v>
      </c>
      <c r="C218" s="19">
        <v>18.125506368911683</v>
      </c>
      <c r="D218" s="19">
        <v>22.718364018581852</v>
      </c>
      <c r="E218" s="19">
        <f t="shared" si="6"/>
        <v>17.040484589537279</v>
      </c>
      <c r="F218" s="23">
        <f t="shared" si="7"/>
        <v>1.0850217793744044</v>
      </c>
    </row>
    <row r="219" spans="2:6" x14ac:dyDescent="0.35">
      <c r="B219" s="39">
        <v>36739</v>
      </c>
      <c r="C219" s="19">
        <v>17.948938866535496</v>
      </c>
      <c r="D219" s="19">
        <v>24.492008960921453</v>
      </c>
      <c r="E219" s="19">
        <f t="shared" si="6"/>
        <v>18.421531397197164</v>
      </c>
      <c r="F219" s="23">
        <f t="shared" si="7"/>
        <v>-0.47259253066166806</v>
      </c>
    </row>
    <row r="220" spans="2:6" x14ac:dyDescent="0.35">
      <c r="B220" s="39">
        <v>36740</v>
      </c>
      <c r="C220" s="19">
        <v>17.600579576943179</v>
      </c>
      <c r="D220" s="19">
        <v>24.380963755654705</v>
      </c>
      <c r="E220" s="19">
        <f t="shared" si="6"/>
        <v>18.335066162482661</v>
      </c>
      <c r="F220" s="23">
        <f t="shared" si="7"/>
        <v>-0.73448658553948221</v>
      </c>
    </row>
    <row r="221" spans="2:6" x14ac:dyDescent="0.35">
      <c r="B221" s="39">
        <v>36741</v>
      </c>
      <c r="C221" s="19">
        <v>19.416486631861211</v>
      </c>
      <c r="D221" s="19">
        <v>24.183684249561967</v>
      </c>
      <c r="E221" s="19">
        <f t="shared" si="6"/>
        <v>18.18145467824349</v>
      </c>
      <c r="F221" s="23">
        <f t="shared" si="7"/>
        <v>1.235031953617721</v>
      </c>
    </row>
    <row r="222" spans="2:6" x14ac:dyDescent="0.35">
      <c r="B222" s="39">
        <v>36742</v>
      </c>
      <c r="C222" s="19">
        <v>19.785566868233733</v>
      </c>
      <c r="D222" s="19">
        <v>25.00326038158595</v>
      </c>
      <c r="E222" s="19">
        <f t="shared" si="6"/>
        <v>18.819616789355145</v>
      </c>
      <c r="F222" s="23">
        <f t="shared" si="7"/>
        <v>0.96595007887858841</v>
      </c>
    </row>
    <row r="223" spans="2:6" x14ac:dyDescent="0.35">
      <c r="B223" s="39">
        <v>36743</v>
      </c>
      <c r="C223" s="19">
        <v>21.161449566405455</v>
      </c>
      <c r="D223" s="19">
        <v>25.349667636667355</v>
      </c>
      <c r="E223" s="19">
        <f t="shared" si="6"/>
        <v>19.089346441756341</v>
      </c>
      <c r="F223" s="23">
        <f t="shared" si="7"/>
        <v>2.0721031246491144</v>
      </c>
    </row>
    <row r="224" spans="2:6" x14ac:dyDescent="0.35">
      <c r="B224" s="39">
        <v>36744</v>
      </c>
      <c r="C224" s="19">
        <v>21.865017074833553</v>
      </c>
      <c r="D224" s="19">
        <v>25.068547313214644</v>
      </c>
      <c r="E224" s="19">
        <f t="shared" si="6"/>
        <v>18.87045239142823</v>
      </c>
      <c r="F224" s="23">
        <f t="shared" si="7"/>
        <v>2.9945646834053221</v>
      </c>
    </row>
    <row r="225" spans="2:6" x14ac:dyDescent="0.35">
      <c r="B225" s="39">
        <v>36745</v>
      </c>
      <c r="C225" s="19">
        <v>22.85547115113695</v>
      </c>
      <c r="D225" s="19">
        <v>26.355321241940416</v>
      </c>
      <c r="E225" s="19">
        <f t="shared" si="6"/>
        <v>19.872397585770535</v>
      </c>
      <c r="F225" s="23">
        <f t="shared" si="7"/>
        <v>2.9830735653664142</v>
      </c>
    </row>
    <row r="226" spans="2:6" x14ac:dyDescent="0.35">
      <c r="B226" s="39">
        <v>36746</v>
      </c>
      <c r="C226" s="19">
        <v>23.068767270122422</v>
      </c>
      <c r="D226" s="19">
        <v>26.465480393135049</v>
      </c>
      <c r="E226" s="19">
        <f t="shared" si="6"/>
        <v>19.958172895394334</v>
      </c>
      <c r="F226" s="23">
        <f t="shared" si="7"/>
        <v>3.1105943747280875</v>
      </c>
    </row>
    <row r="227" spans="2:6" x14ac:dyDescent="0.35">
      <c r="B227" s="39">
        <v>36747</v>
      </c>
      <c r="C227" s="19">
        <v>23.712719144402797</v>
      </c>
      <c r="D227" s="19">
        <v>28.582279524386646</v>
      </c>
      <c r="E227" s="19">
        <f t="shared" si="6"/>
        <v>21.606416358832966</v>
      </c>
      <c r="F227" s="23">
        <f t="shared" si="7"/>
        <v>2.1063027855698309</v>
      </c>
    </row>
    <row r="228" spans="2:6" x14ac:dyDescent="0.35">
      <c r="B228" s="39">
        <v>36748</v>
      </c>
      <c r="C228" s="19">
        <v>21.797156701866662</v>
      </c>
      <c r="D228" s="19">
        <v>30.985394374805427</v>
      </c>
      <c r="E228" s="19">
        <f t="shared" si="6"/>
        <v>23.477599262121991</v>
      </c>
      <c r="F228" s="23">
        <f t="shared" si="7"/>
        <v>-1.6804425602553295</v>
      </c>
    </row>
    <row r="229" spans="2:6" x14ac:dyDescent="0.35">
      <c r="B229" s="39">
        <v>36749</v>
      </c>
      <c r="C229" s="19">
        <v>24.649746063829664</v>
      </c>
      <c r="D229" s="19">
        <v>29.885320543529996</v>
      </c>
      <c r="E229" s="19">
        <f t="shared" si="6"/>
        <v>22.621027906375289</v>
      </c>
      <c r="F229" s="23">
        <f t="shared" si="7"/>
        <v>2.0287181574543744</v>
      </c>
    </row>
    <row r="230" spans="2:6" x14ac:dyDescent="0.35">
      <c r="B230" s="39">
        <v>36750</v>
      </c>
      <c r="C230" s="19">
        <v>24.467210075484591</v>
      </c>
      <c r="D230" s="19">
        <v>30.457072300662958</v>
      </c>
      <c r="E230" s="19">
        <f t="shared" si="6"/>
        <v>23.066221823214605</v>
      </c>
      <c r="F230" s="23">
        <f t="shared" si="7"/>
        <v>1.4009882522699861</v>
      </c>
    </row>
    <row r="231" spans="2:6" x14ac:dyDescent="0.35">
      <c r="B231" s="39">
        <v>36751</v>
      </c>
      <c r="C231" s="19">
        <v>22.806383078432496</v>
      </c>
      <c r="D231" s="19">
        <v>29.433610408647144</v>
      </c>
      <c r="E231" s="19">
        <f t="shared" si="6"/>
        <v>22.269304275069082</v>
      </c>
      <c r="F231" s="23">
        <f t="shared" si="7"/>
        <v>0.53707880336341418</v>
      </c>
    </row>
    <row r="232" spans="2:6" x14ac:dyDescent="0.35">
      <c r="B232" s="39">
        <v>36752</v>
      </c>
      <c r="C232" s="19">
        <v>23.782268899022533</v>
      </c>
      <c r="D232" s="19">
        <v>29.541934139859411</v>
      </c>
      <c r="E232" s="19">
        <f t="shared" si="6"/>
        <v>22.353650436813929</v>
      </c>
      <c r="F232" s="23">
        <f t="shared" si="7"/>
        <v>1.428618462208604</v>
      </c>
    </row>
    <row r="233" spans="2:6" x14ac:dyDescent="0.35">
      <c r="B233" s="39">
        <v>36753</v>
      </c>
      <c r="C233" s="19">
        <v>23.035770008608221</v>
      </c>
      <c r="D233" s="19">
        <v>30.590693008211382</v>
      </c>
      <c r="E233" s="19">
        <f t="shared" si="6"/>
        <v>23.170265449530021</v>
      </c>
      <c r="F233" s="23">
        <f t="shared" si="7"/>
        <v>-0.13449544092179977</v>
      </c>
    </row>
    <row r="234" spans="2:6" x14ac:dyDescent="0.35">
      <c r="B234" s="39">
        <v>36754</v>
      </c>
      <c r="C234" s="19">
        <v>23.154614611483343</v>
      </c>
      <c r="D234" s="19">
        <v>30.841912713998557</v>
      </c>
      <c r="E234" s="19">
        <f t="shared" si="6"/>
        <v>23.365877414707775</v>
      </c>
      <c r="F234" s="23">
        <f t="shared" si="7"/>
        <v>-0.21126280322443236</v>
      </c>
    </row>
    <row r="235" spans="2:6" x14ac:dyDescent="0.35">
      <c r="B235" s="39">
        <v>36755</v>
      </c>
      <c r="C235" s="19">
        <v>25.824735669467817</v>
      </c>
      <c r="D235" s="19">
        <v>30.585960736211799</v>
      </c>
      <c r="E235" s="19">
        <f t="shared" si="6"/>
        <v>23.166580670811356</v>
      </c>
      <c r="F235" s="23">
        <f t="shared" si="7"/>
        <v>2.6581549986564603</v>
      </c>
    </row>
    <row r="236" spans="2:6" x14ac:dyDescent="0.35">
      <c r="B236" s="39">
        <v>36756</v>
      </c>
      <c r="C236" s="19">
        <v>26.656173601431735</v>
      </c>
      <c r="D236" s="19">
        <v>32.018835256064186</v>
      </c>
      <c r="E236" s="19">
        <f t="shared" si="6"/>
        <v>24.282286939964088</v>
      </c>
      <c r="F236" s="23">
        <f t="shared" si="7"/>
        <v>2.3738866614676475</v>
      </c>
    </row>
    <row r="237" spans="2:6" x14ac:dyDescent="0.35">
      <c r="B237" s="39">
        <v>36757</v>
      </c>
      <c r="C237" s="19">
        <v>26.227164749540403</v>
      </c>
      <c r="D237" s="19">
        <v>35.987416766330789</v>
      </c>
      <c r="E237" s="19">
        <f t="shared" si="6"/>
        <v>27.372418845655453</v>
      </c>
      <c r="F237" s="23">
        <f t="shared" si="7"/>
        <v>-1.1452540961150497</v>
      </c>
    </row>
    <row r="238" spans="2:6" x14ac:dyDescent="0.35">
      <c r="B238" s="39">
        <v>36758</v>
      </c>
      <c r="C238" s="19">
        <v>26.124179267299205</v>
      </c>
      <c r="D238" s="19">
        <v>35.472123248036532</v>
      </c>
      <c r="E238" s="19">
        <f t="shared" si="6"/>
        <v>26.971186078341049</v>
      </c>
      <c r="F238" s="23">
        <f t="shared" si="7"/>
        <v>-0.84700681104184383</v>
      </c>
    </row>
    <row r="239" spans="2:6" x14ac:dyDescent="0.35">
      <c r="B239" s="39">
        <v>36759</v>
      </c>
      <c r="C239" s="19">
        <v>25.995947758873829</v>
      </c>
      <c r="D239" s="19">
        <v>36.558960978904935</v>
      </c>
      <c r="E239" s="19">
        <f t="shared" si="6"/>
        <v>27.8174511581378</v>
      </c>
      <c r="F239" s="23">
        <f t="shared" si="7"/>
        <v>-1.8215033992639711</v>
      </c>
    </row>
    <row r="240" spans="2:6" x14ac:dyDescent="0.35">
      <c r="B240" s="39">
        <v>36760</v>
      </c>
      <c r="C240" s="19">
        <v>25.450040517363973</v>
      </c>
      <c r="D240" s="19">
        <v>36.599983334467787</v>
      </c>
      <c r="E240" s="19">
        <f t="shared" si="6"/>
        <v>27.849393173047517</v>
      </c>
      <c r="F240" s="23">
        <f t="shared" si="7"/>
        <v>-2.3993526556835434</v>
      </c>
    </row>
    <row r="241" spans="2:6" x14ac:dyDescent="0.35">
      <c r="B241" s="39">
        <v>36761</v>
      </c>
      <c r="C241" s="19">
        <v>24.034751216723102</v>
      </c>
      <c r="D241" s="19">
        <v>36.885199940939941</v>
      </c>
      <c r="E241" s="19">
        <f t="shared" si="6"/>
        <v>28.071476789929918</v>
      </c>
      <c r="F241" s="23">
        <f t="shared" si="7"/>
        <v>-4.0367255732068159</v>
      </c>
    </row>
    <row r="242" spans="2:6" x14ac:dyDescent="0.35">
      <c r="B242" s="39">
        <v>36762</v>
      </c>
      <c r="C242" s="19">
        <v>24.838527951937564</v>
      </c>
      <c r="D242" s="19">
        <v>34.599717387212799</v>
      </c>
      <c r="E242" s="19">
        <f t="shared" si="6"/>
        <v>26.29188815330928</v>
      </c>
      <c r="F242" s="23">
        <f t="shared" si="7"/>
        <v>-1.4533602013717157</v>
      </c>
    </row>
    <row r="243" spans="2:6" x14ac:dyDescent="0.35">
      <c r="B243" s="39">
        <v>36763</v>
      </c>
      <c r="C243" s="19">
        <v>22.762306149892186</v>
      </c>
      <c r="D243" s="19">
        <v>35.396846894063614</v>
      </c>
      <c r="E243" s="19">
        <f t="shared" si="6"/>
        <v>26.912572222847828</v>
      </c>
      <c r="F243" s="23">
        <f t="shared" si="7"/>
        <v>-4.1502660729556418</v>
      </c>
    </row>
    <row r="244" spans="2:6" x14ac:dyDescent="0.35">
      <c r="B244" s="39">
        <v>36764</v>
      </c>
      <c r="C244" s="19">
        <v>22.871407885605674</v>
      </c>
      <c r="D244" s="19">
        <v>35.456482491471689</v>
      </c>
      <c r="E244" s="19">
        <f t="shared" si="6"/>
        <v>26.959007419350392</v>
      </c>
      <c r="F244" s="23">
        <f t="shared" si="7"/>
        <v>-4.0875995337447186</v>
      </c>
    </row>
    <row r="245" spans="2:6" x14ac:dyDescent="0.35">
      <c r="B245" s="39">
        <v>36765</v>
      </c>
      <c r="C245" s="19">
        <v>23.513285733893415</v>
      </c>
      <c r="D245" s="19">
        <v>34.863977984693136</v>
      </c>
      <c r="E245" s="19">
        <f t="shared" si="6"/>
        <v>26.497654395372983</v>
      </c>
      <c r="F245" s="23">
        <f t="shared" si="7"/>
        <v>-2.9843686614795679</v>
      </c>
    </row>
    <row r="246" spans="2:6" x14ac:dyDescent="0.35">
      <c r="B246" s="39">
        <v>36766</v>
      </c>
      <c r="C246" s="19">
        <v>20.915330394038591</v>
      </c>
      <c r="D246" s="19">
        <v>34.23242971848228</v>
      </c>
      <c r="E246" s="19">
        <f t="shared" si="6"/>
        <v>26.005899988325126</v>
      </c>
      <c r="F246" s="23">
        <f t="shared" si="7"/>
        <v>-5.090569594286535</v>
      </c>
    </row>
    <row r="247" spans="2:6" x14ac:dyDescent="0.35">
      <c r="B247" s="39">
        <v>36767</v>
      </c>
      <c r="C247" s="19">
        <v>20.987209580543805</v>
      </c>
      <c r="D247" s="19">
        <v>33.551223212487123</v>
      </c>
      <c r="E247" s="19">
        <f t="shared" si="6"/>
        <v>25.475479244012696</v>
      </c>
      <c r="F247" s="23">
        <f t="shared" si="7"/>
        <v>-4.4882696634688912</v>
      </c>
    </row>
    <row r="248" spans="2:6" x14ac:dyDescent="0.35">
      <c r="B248" s="39">
        <v>36768</v>
      </c>
      <c r="C248" s="19">
        <v>22.476133610202503</v>
      </c>
      <c r="D248" s="19">
        <v>33.113238077197444</v>
      </c>
      <c r="E248" s="19">
        <f t="shared" si="6"/>
        <v>25.134442569504209</v>
      </c>
      <c r="F248" s="23">
        <f t="shared" si="7"/>
        <v>-2.6583089593017064</v>
      </c>
    </row>
    <row r="249" spans="2:6" x14ac:dyDescent="0.35">
      <c r="B249" s="39">
        <v>36769</v>
      </c>
      <c r="C249" s="19">
        <v>22.222351953679222</v>
      </c>
      <c r="D249" s="19">
        <v>33.104639717127526</v>
      </c>
      <c r="E249" s="19">
        <f t="shared" si="6"/>
        <v>25.127747465291293</v>
      </c>
      <c r="F249" s="23">
        <f t="shared" si="7"/>
        <v>-2.9053955116120704</v>
      </c>
    </row>
    <row r="250" spans="2:6" x14ac:dyDescent="0.35">
      <c r="B250" s="39">
        <v>36770</v>
      </c>
      <c r="C250" s="19">
        <v>21.975651724110797</v>
      </c>
      <c r="D250" s="19">
        <v>30.746591553440727</v>
      </c>
      <c r="E250" s="19">
        <f t="shared" si="6"/>
        <v>23.291655691211538</v>
      </c>
      <c r="F250" s="23">
        <f t="shared" si="7"/>
        <v>-1.3160039671007411</v>
      </c>
    </row>
    <row r="251" spans="2:6" x14ac:dyDescent="0.35">
      <c r="B251" s="39">
        <v>36771</v>
      </c>
      <c r="C251" s="19">
        <v>22.416450410630539</v>
      </c>
      <c r="D251" s="19">
        <v>31.124685781378407</v>
      </c>
      <c r="E251" s="19">
        <f t="shared" si="6"/>
        <v>23.586058372392571</v>
      </c>
      <c r="F251" s="23">
        <f t="shared" si="7"/>
        <v>-1.1696079617620327</v>
      </c>
    </row>
    <row r="252" spans="2:6" x14ac:dyDescent="0.35">
      <c r="B252" s="39">
        <v>36772</v>
      </c>
      <c r="C252" s="19">
        <v>23.81626567891503</v>
      </c>
      <c r="D252" s="19">
        <v>33.549236922413243</v>
      </c>
      <c r="E252" s="19">
        <f t="shared" si="6"/>
        <v>25.473932621292363</v>
      </c>
      <c r="F252" s="23">
        <f t="shared" si="7"/>
        <v>-1.6576669423773325</v>
      </c>
    </row>
    <row r="253" spans="2:6" x14ac:dyDescent="0.35">
      <c r="B253" s="39">
        <v>36773</v>
      </c>
      <c r="C253" s="19">
        <v>24.126568907917001</v>
      </c>
      <c r="D253" s="19">
        <v>33.311931379584479</v>
      </c>
      <c r="E253" s="19">
        <f t="shared" si="6"/>
        <v>25.289154904771856</v>
      </c>
      <c r="F253" s="23">
        <f t="shared" si="7"/>
        <v>-1.1625859968548546</v>
      </c>
    </row>
    <row r="254" spans="2:6" x14ac:dyDescent="0.35">
      <c r="B254" s="39">
        <v>36774</v>
      </c>
      <c r="C254" s="19">
        <v>24.575363586147798</v>
      </c>
      <c r="D254" s="19">
        <v>32.323939328795177</v>
      </c>
      <c r="E254" s="19">
        <f t="shared" si="6"/>
        <v>24.519855911966651</v>
      </c>
      <c r="F254" s="23">
        <f t="shared" si="7"/>
        <v>5.5507674181146882E-2</v>
      </c>
    </row>
    <row r="255" spans="2:6" x14ac:dyDescent="0.35">
      <c r="B255" s="39">
        <v>36775</v>
      </c>
      <c r="C255" s="19">
        <v>24.604330993864011</v>
      </c>
      <c r="D255" s="19">
        <v>33.035594204431803</v>
      </c>
      <c r="E255" s="19">
        <f t="shared" si="6"/>
        <v>25.073985247941359</v>
      </c>
      <c r="F255" s="23">
        <f t="shared" si="7"/>
        <v>-0.46965425407734784</v>
      </c>
    </row>
    <row r="256" spans="2:6" x14ac:dyDescent="0.35">
      <c r="B256" s="39">
        <v>36776</v>
      </c>
      <c r="C256" s="19">
        <v>25.369045309953986</v>
      </c>
      <c r="D256" s="19">
        <v>32.361927948404087</v>
      </c>
      <c r="E256" s="19">
        <f t="shared" si="6"/>
        <v>24.549435711500308</v>
      </c>
      <c r="F256" s="23">
        <f t="shared" si="7"/>
        <v>0.81960959845367753</v>
      </c>
    </row>
    <row r="257" spans="2:6" x14ac:dyDescent="0.35">
      <c r="B257" s="39">
        <v>36777</v>
      </c>
      <c r="C257" s="19">
        <v>23.992481511927494</v>
      </c>
      <c r="D257" s="19">
        <v>32.263348542405048</v>
      </c>
      <c r="E257" s="19">
        <f t="shared" si="6"/>
        <v>24.47267695854697</v>
      </c>
      <c r="F257" s="23">
        <f t="shared" si="7"/>
        <v>-0.48019544661947577</v>
      </c>
    </row>
    <row r="258" spans="2:6" x14ac:dyDescent="0.35">
      <c r="B258" s="39">
        <v>36778</v>
      </c>
      <c r="C258" s="19">
        <v>23.468764875303805</v>
      </c>
      <c r="D258" s="19">
        <v>31.786559277065308</v>
      </c>
      <c r="E258" s="19">
        <f t="shared" si="6"/>
        <v>24.101425488139725</v>
      </c>
      <c r="F258" s="23">
        <f t="shared" si="7"/>
        <v>-0.63266061283592023</v>
      </c>
    </row>
    <row r="259" spans="2:6" x14ac:dyDescent="0.35">
      <c r="B259" s="39">
        <v>36779</v>
      </c>
      <c r="C259" s="19">
        <v>25.337909823828603</v>
      </c>
      <c r="D259" s="19">
        <v>31.10540095544404</v>
      </c>
      <c r="E259" s="19">
        <f t="shared" si="6"/>
        <v>23.571042262540395</v>
      </c>
      <c r="F259" s="23">
        <f t="shared" si="7"/>
        <v>1.7668675612882083</v>
      </c>
    </row>
    <row r="260" spans="2:6" x14ac:dyDescent="0.35">
      <c r="B260" s="39">
        <v>36780</v>
      </c>
      <c r="C260" s="19">
        <v>24.27943395813513</v>
      </c>
      <c r="D260" s="19">
        <v>32.951703970355091</v>
      </c>
      <c r="E260" s="19">
        <f t="shared" si="6"/>
        <v>25.008664203576835</v>
      </c>
      <c r="F260" s="23">
        <f t="shared" si="7"/>
        <v>-0.72923024544170545</v>
      </c>
    </row>
    <row r="261" spans="2:6" x14ac:dyDescent="0.35">
      <c r="B261" s="39">
        <v>36781</v>
      </c>
      <c r="C261" s="19">
        <v>22.607785114829341</v>
      </c>
      <c r="D261" s="19">
        <v>33.603366467313194</v>
      </c>
      <c r="E261" s="19">
        <f t="shared" si="6"/>
        <v>25.51608053568021</v>
      </c>
      <c r="F261" s="23">
        <f t="shared" si="7"/>
        <v>-2.9082954208508696</v>
      </c>
    </row>
    <row r="262" spans="2:6" x14ac:dyDescent="0.35">
      <c r="B262" s="39">
        <v>36782</v>
      </c>
      <c r="C262" s="19">
        <v>23.607920479452243</v>
      </c>
      <c r="D262" s="19">
        <v>36.466836307191862</v>
      </c>
      <c r="E262" s="19">
        <f t="shared" si="6"/>
        <v>27.745718377388442</v>
      </c>
      <c r="F262" s="23">
        <f t="shared" si="7"/>
        <v>-4.1377978979361991</v>
      </c>
    </row>
    <row r="263" spans="2:6" x14ac:dyDescent="0.35">
      <c r="B263" s="39">
        <v>36783</v>
      </c>
      <c r="C263" s="19">
        <v>21.813238084164738</v>
      </c>
      <c r="D263" s="19">
        <v>35.78165420668212</v>
      </c>
      <c r="E263" s="19">
        <f t="shared" ref="E263:E326" si="8">INTERCEPT($C$6:$C$380,$D$6:$D$380)+SLOPE($C$6:$C$380,$D$6:$D$380)*D263</f>
        <v>27.212202040501722</v>
      </c>
      <c r="F263" s="23">
        <f t="shared" ref="F263:F326" si="9">C263-E263</f>
        <v>-5.3989639563369849</v>
      </c>
    </row>
    <row r="264" spans="2:6" x14ac:dyDescent="0.35">
      <c r="B264" s="39">
        <v>36784</v>
      </c>
      <c r="C264" s="19">
        <v>21.2891569064412</v>
      </c>
      <c r="D264" s="19">
        <v>34.632095377173563</v>
      </c>
      <c r="E264" s="19">
        <f t="shared" si="8"/>
        <v>26.317099241845845</v>
      </c>
      <c r="F264" s="23">
        <f t="shared" si="9"/>
        <v>-5.0279423354046457</v>
      </c>
    </row>
    <row r="265" spans="2:6" x14ac:dyDescent="0.35">
      <c r="B265" s="39">
        <v>36785</v>
      </c>
      <c r="C265" s="19">
        <v>22.082390133681102</v>
      </c>
      <c r="D265" s="19">
        <v>33.820405493254214</v>
      </c>
      <c r="E265" s="19">
        <f t="shared" si="8"/>
        <v>25.685077749698742</v>
      </c>
      <c r="F265" s="23">
        <f t="shared" si="9"/>
        <v>-3.60268761601764</v>
      </c>
    </row>
    <row r="266" spans="2:6" x14ac:dyDescent="0.35">
      <c r="B266" s="39">
        <v>36786</v>
      </c>
      <c r="C266" s="19">
        <v>20.793409121956774</v>
      </c>
      <c r="D266" s="19">
        <v>36.477368238750536</v>
      </c>
      <c r="E266" s="19">
        <f t="shared" si="8"/>
        <v>27.753919055049671</v>
      </c>
      <c r="F266" s="23">
        <f t="shared" si="9"/>
        <v>-6.9605099330928972</v>
      </c>
    </row>
    <row r="267" spans="2:6" x14ac:dyDescent="0.35">
      <c r="B267" s="39">
        <v>36787</v>
      </c>
      <c r="C267" s="19">
        <v>21.412739922462894</v>
      </c>
      <c r="D267" s="19">
        <v>36.327157873044371</v>
      </c>
      <c r="E267" s="19">
        <f t="shared" si="8"/>
        <v>27.636957908495567</v>
      </c>
      <c r="F267" s="23">
        <f t="shared" si="9"/>
        <v>-6.2242179860326736</v>
      </c>
    </row>
    <row r="268" spans="2:6" x14ac:dyDescent="0.35">
      <c r="B268" s="39">
        <v>36788</v>
      </c>
      <c r="C268" s="19">
        <v>23.16873007689669</v>
      </c>
      <c r="D268" s="19">
        <v>34.089498116109155</v>
      </c>
      <c r="E268" s="19">
        <f t="shared" si="8"/>
        <v>25.894606443343832</v>
      </c>
      <c r="F268" s="23">
        <f t="shared" si="9"/>
        <v>-2.7258763664471424</v>
      </c>
    </row>
    <row r="269" spans="2:6" x14ac:dyDescent="0.35">
      <c r="B269" s="39">
        <v>36789</v>
      </c>
      <c r="C269" s="19">
        <v>22.322400565245665</v>
      </c>
      <c r="D269" s="19">
        <v>30.514910596878831</v>
      </c>
      <c r="E269" s="19">
        <f t="shared" si="8"/>
        <v>23.111257552994914</v>
      </c>
      <c r="F269" s="23">
        <f t="shared" si="9"/>
        <v>-0.78885698774924862</v>
      </c>
    </row>
    <row r="270" spans="2:6" x14ac:dyDescent="0.35">
      <c r="B270" s="39">
        <v>36790</v>
      </c>
      <c r="C270" s="19">
        <v>25.533106485358868</v>
      </c>
      <c r="D270" s="19">
        <v>32.371595591063674</v>
      </c>
      <c r="E270" s="19">
        <f t="shared" si="8"/>
        <v>24.556963411500398</v>
      </c>
      <c r="F270" s="23">
        <f t="shared" si="9"/>
        <v>0.97614307385846999</v>
      </c>
    </row>
    <row r="271" spans="2:6" x14ac:dyDescent="0.35">
      <c r="B271" s="39">
        <v>36791</v>
      </c>
      <c r="C271" s="19">
        <v>25.611503525225604</v>
      </c>
      <c r="D271" s="19">
        <v>33.804979118017243</v>
      </c>
      <c r="E271" s="19">
        <f t="shared" si="8"/>
        <v>25.673066018508237</v>
      </c>
      <c r="F271" s="23">
        <f t="shared" si="9"/>
        <v>-6.1562493282632857E-2</v>
      </c>
    </row>
    <row r="272" spans="2:6" x14ac:dyDescent="0.35">
      <c r="B272" s="39">
        <v>36792</v>
      </c>
      <c r="C272" s="19">
        <v>25.947384386013159</v>
      </c>
      <c r="D272" s="19">
        <v>34.897704336802171</v>
      </c>
      <c r="E272" s="19">
        <f t="shared" si="8"/>
        <v>26.523915384707607</v>
      </c>
      <c r="F272" s="23">
        <f t="shared" si="9"/>
        <v>-0.57653099869444802</v>
      </c>
    </row>
    <row r="273" spans="2:6" x14ac:dyDescent="0.35">
      <c r="B273" s="39">
        <v>36793</v>
      </c>
      <c r="C273" s="19">
        <v>23.399736866719767</v>
      </c>
      <c r="D273" s="19">
        <v>31.225771314385877</v>
      </c>
      <c r="E273" s="19">
        <f t="shared" si="8"/>
        <v>23.664768518559946</v>
      </c>
      <c r="F273" s="23">
        <f t="shared" si="9"/>
        <v>-0.26503165184017874</v>
      </c>
    </row>
    <row r="274" spans="2:6" x14ac:dyDescent="0.35">
      <c r="B274" s="39">
        <v>36794</v>
      </c>
      <c r="C274" s="19">
        <v>22.451444650418001</v>
      </c>
      <c r="D274" s="19">
        <v>29.38078757668179</v>
      </c>
      <c r="E274" s="19">
        <f t="shared" si="8"/>
        <v>22.228173831361971</v>
      </c>
      <c r="F274" s="23">
        <f t="shared" si="9"/>
        <v>0.22327081905602952</v>
      </c>
    </row>
    <row r="275" spans="2:6" x14ac:dyDescent="0.35">
      <c r="B275" s="39">
        <v>36795</v>
      </c>
      <c r="C275" s="19">
        <v>21.695667638756579</v>
      </c>
      <c r="D275" s="19">
        <v>29.23048090222029</v>
      </c>
      <c r="E275" s="19">
        <f t="shared" si="8"/>
        <v>22.111137694094715</v>
      </c>
      <c r="F275" s="23">
        <f t="shared" si="9"/>
        <v>-0.41547005533813675</v>
      </c>
    </row>
    <row r="276" spans="2:6" x14ac:dyDescent="0.35">
      <c r="B276" s="39">
        <v>36796</v>
      </c>
      <c r="C276" s="19">
        <v>19.832948671548696</v>
      </c>
      <c r="D276" s="19">
        <v>29.122959287945633</v>
      </c>
      <c r="E276" s="19">
        <f t="shared" si="8"/>
        <v>22.027416099877229</v>
      </c>
      <c r="F276" s="23">
        <f t="shared" si="9"/>
        <v>-2.194467428328533</v>
      </c>
    </row>
    <row r="277" spans="2:6" x14ac:dyDescent="0.35">
      <c r="B277" s="39">
        <v>36797</v>
      </c>
      <c r="C277" s="19">
        <v>20.304110299611292</v>
      </c>
      <c r="D277" s="19">
        <v>26.984715799307253</v>
      </c>
      <c r="E277" s="19">
        <f t="shared" si="8"/>
        <v>20.362475009645117</v>
      </c>
      <c r="F277" s="23">
        <f t="shared" si="9"/>
        <v>-5.8364710033824707E-2</v>
      </c>
    </row>
    <row r="278" spans="2:6" x14ac:dyDescent="0.35">
      <c r="B278" s="39">
        <v>36798</v>
      </c>
      <c r="C278" s="19">
        <v>19.585525565851654</v>
      </c>
      <c r="D278" s="19">
        <v>26.610724176748967</v>
      </c>
      <c r="E278" s="19">
        <f t="shared" si="8"/>
        <v>20.07126681791744</v>
      </c>
      <c r="F278" s="23">
        <f t="shared" si="9"/>
        <v>-0.485741252065786</v>
      </c>
    </row>
    <row r="279" spans="2:6" x14ac:dyDescent="0.35">
      <c r="B279" s="39">
        <v>36799</v>
      </c>
      <c r="C279" s="19">
        <v>18.374412387037797</v>
      </c>
      <c r="D279" s="19">
        <v>26.992912951891576</v>
      </c>
      <c r="E279" s="19">
        <f t="shared" si="8"/>
        <v>20.368857714062578</v>
      </c>
      <c r="F279" s="23">
        <f t="shared" si="9"/>
        <v>-1.9944453270247813</v>
      </c>
    </row>
    <row r="280" spans="2:6" x14ac:dyDescent="0.35">
      <c r="B280" s="39">
        <v>36800</v>
      </c>
      <c r="C280" s="19">
        <v>18.063894148041488</v>
      </c>
      <c r="D280" s="19">
        <v>25.398500492678096</v>
      </c>
      <c r="E280" s="19">
        <f t="shared" si="8"/>
        <v>19.127370094795708</v>
      </c>
      <c r="F280" s="23">
        <f t="shared" si="9"/>
        <v>-1.0634759467542203</v>
      </c>
    </row>
    <row r="281" spans="2:6" x14ac:dyDescent="0.35">
      <c r="B281" s="39">
        <v>36801</v>
      </c>
      <c r="C281" s="19">
        <v>19.749070354675329</v>
      </c>
      <c r="D281" s="19">
        <v>26.482183263865789</v>
      </c>
      <c r="E281" s="19">
        <f t="shared" si="8"/>
        <v>19.971178568486387</v>
      </c>
      <c r="F281" s="23">
        <f t="shared" si="9"/>
        <v>-0.22210821381105816</v>
      </c>
    </row>
    <row r="282" spans="2:6" x14ac:dyDescent="0.35">
      <c r="B282" s="39">
        <v>36802</v>
      </c>
      <c r="C282" s="19">
        <v>21.109095627018718</v>
      </c>
      <c r="D282" s="19">
        <v>27.389335426744655</v>
      </c>
      <c r="E282" s="19">
        <f t="shared" si="8"/>
        <v>20.677531665827864</v>
      </c>
      <c r="F282" s="23">
        <f t="shared" si="9"/>
        <v>0.43156396119085372</v>
      </c>
    </row>
    <row r="283" spans="2:6" x14ac:dyDescent="0.35">
      <c r="B283" s="39">
        <v>36803</v>
      </c>
      <c r="C283" s="19">
        <v>22.264688509191693</v>
      </c>
      <c r="D283" s="19">
        <v>29.20208522474152</v>
      </c>
      <c r="E283" s="19">
        <f t="shared" si="8"/>
        <v>22.089027429070832</v>
      </c>
      <c r="F283" s="23">
        <f t="shared" si="9"/>
        <v>0.1756610801208609</v>
      </c>
    </row>
    <row r="284" spans="2:6" x14ac:dyDescent="0.35">
      <c r="B284" s="39">
        <v>36804</v>
      </c>
      <c r="C284" s="19">
        <v>20.540728619149117</v>
      </c>
      <c r="D284" s="19">
        <v>29.360487048430972</v>
      </c>
      <c r="E284" s="19">
        <f t="shared" si="8"/>
        <v>22.212366845947166</v>
      </c>
      <c r="F284" s="23">
        <f t="shared" si="9"/>
        <v>-1.6716382267980485</v>
      </c>
    </row>
    <row r="285" spans="2:6" x14ac:dyDescent="0.35">
      <c r="B285" s="39">
        <v>36805</v>
      </c>
      <c r="C285" s="19">
        <v>20.081909183576645</v>
      </c>
      <c r="D285" s="19">
        <v>28.402862717731292</v>
      </c>
      <c r="E285" s="19">
        <f t="shared" si="8"/>
        <v>21.466713647113757</v>
      </c>
      <c r="F285" s="23">
        <f t="shared" si="9"/>
        <v>-1.3848044635371117</v>
      </c>
    </row>
    <row r="286" spans="2:6" x14ac:dyDescent="0.35">
      <c r="B286" s="39">
        <v>36806</v>
      </c>
      <c r="C286" s="19">
        <v>21.404199655263959</v>
      </c>
      <c r="D286" s="19">
        <v>29.033853396272097</v>
      </c>
      <c r="E286" s="19">
        <f t="shared" si="8"/>
        <v>21.95803388909659</v>
      </c>
      <c r="F286" s="23">
        <f t="shared" si="9"/>
        <v>-0.55383423383263164</v>
      </c>
    </row>
    <row r="287" spans="2:6" x14ac:dyDescent="0.35">
      <c r="B287" s="39">
        <v>36807</v>
      </c>
      <c r="C287" s="19">
        <v>21.913687690962938</v>
      </c>
      <c r="D287" s="19">
        <v>28.073384685428483</v>
      </c>
      <c r="E287" s="19">
        <f t="shared" si="8"/>
        <v>21.210165916593553</v>
      </c>
      <c r="F287" s="23">
        <f t="shared" si="9"/>
        <v>0.7035217743693849</v>
      </c>
    </row>
    <row r="288" spans="2:6" x14ac:dyDescent="0.35">
      <c r="B288" s="39">
        <v>36808</v>
      </c>
      <c r="C288" s="19">
        <v>21.437874581987661</v>
      </c>
      <c r="D288" s="19">
        <v>25.886695339027256</v>
      </c>
      <c r="E288" s="19">
        <f t="shared" si="8"/>
        <v>19.507502509109223</v>
      </c>
      <c r="F288" s="23">
        <f t="shared" si="9"/>
        <v>1.9303720728784377</v>
      </c>
    </row>
    <row r="289" spans="2:6" x14ac:dyDescent="0.35">
      <c r="B289" s="39">
        <v>36809</v>
      </c>
      <c r="C289" s="19">
        <v>20.871307953069685</v>
      </c>
      <c r="D289" s="19">
        <v>27.320508306473574</v>
      </c>
      <c r="E289" s="19">
        <f t="shared" si="8"/>
        <v>20.623939499514456</v>
      </c>
      <c r="F289" s="23">
        <f t="shared" si="9"/>
        <v>0.24736845355522874</v>
      </c>
    </row>
    <row r="290" spans="2:6" x14ac:dyDescent="0.35">
      <c r="B290" s="39">
        <v>36810</v>
      </c>
      <c r="C290" s="19">
        <v>21.598809115363228</v>
      </c>
      <c r="D290" s="19">
        <v>26.327621543547895</v>
      </c>
      <c r="E290" s="19">
        <f t="shared" si="8"/>
        <v>19.850829244145366</v>
      </c>
      <c r="F290" s="23">
        <f t="shared" si="9"/>
        <v>1.7479798712178614</v>
      </c>
    </row>
    <row r="291" spans="2:6" x14ac:dyDescent="0.35">
      <c r="B291" s="39">
        <v>36811</v>
      </c>
      <c r="C291" s="19">
        <v>22.015909234033725</v>
      </c>
      <c r="D291" s="19">
        <v>22.487342218289541</v>
      </c>
      <c r="E291" s="19">
        <f t="shared" si="8"/>
        <v>16.860599702671095</v>
      </c>
      <c r="F291" s="23">
        <f t="shared" si="9"/>
        <v>5.1553095313626294</v>
      </c>
    </row>
    <row r="292" spans="2:6" x14ac:dyDescent="0.35">
      <c r="B292" s="39">
        <v>36812</v>
      </c>
      <c r="C292" s="19">
        <v>24.093196471794379</v>
      </c>
      <c r="D292" s="19">
        <v>24.318864575681207</v>
      </c>
      <c r="E292" s="19">
        <f t="shared" si="8"/>
        <v>18.286712699952801</v>
      </c>
      <c r="F292" s="23">
        <f t="shared" si="9"/>
        <v>5.8064837718415774</v>
      </c>
    </row>
    <row r="293" spans="2:6" x14ac:dyDescent="0.35">
      <c r="B293" s="39">
        <v>36813</v>
      </c>
      <c r="C293" s="19">
        <v>24.874689271658923</v>
      </c>
      <c r="D293" s="19">
        <v>22.926413107753788</v>
      </c>
      <c r="E293" s="19">
        <f t="shared" si="8"/>
        <v>17.202481798549385</v>
      </c>
      <c r="F293" s="23">
        <f t="shared" si="9"/>
        <v>7.6722074731095375</v>
      </c>
    </row>
    <row r="294" spans="2:6" x14ac:dyDescent="0.35">
      <c r="B294" s="39">
        <v>36814</v>
      </c>
      <c r="C294" s="19">
        <v>23.632862617897448</v>
      </c>
      <c r="D294" s="19">
        <v>22.217240388855721</v>
      </c>
      <c r="E294" s="19">
        <f t="shared" si="8"/>
        <v>16.650285191362755</v>
      </c>
      <c r="F294" s="23">
        <f t="shared" si="9"/>
        <v>6.9825774265346929</v>
      </c>
    </row>
    <row r="295" spans="2:6" x14ac:dyDescent="0.35">
      <c r="B295" s="39">
        <v>36815</v>
      </c>
      <c r="C295" s="19">
        <v>24.545076576414953</v>
      </c>
      <c r="D295" s="19">
        <v>22.392266747175537</v>
      </c>
      <c r="E295" s="19">
        <f t="shared" si="8"/>
        <v>16.786569285007261</v>
      </c>
      <c r="F295" s="23">
        <f t="shared" si="9"/>
        <v>7.7585072914076925</v>
      </c>
    </row>
    <row r="296" spans="2:6" x14ac:dyDescent="0.35">
      <c r="B296" s="39">
        <v>36816</v>
      </c>
      <c r="C296" s="19">
        <v>22.587816521415085</v>
      </c>
      <c r="D296" s="19">
        <v>23.295441419317569</v>
      </c>
      <c r="E296" s="19">
        <f t="shared" si="8"/>
        <v>17.48982531328295</v>
      </c>
      <c r="F296" s="23">
        <f t="shared" si="9"/>
        <v>5.0979912081321359</v>
      </c>
    </row>
    <row r="297" spans="2:6" x14ac:dyDescent="0.35">
      <c r="B297" s="39">
        <v>36817</v>
      </c>
      <c r="C297" s="19">
        <v>22.937563385373846</v>
      </c>
      <c r="D297" s="19">
        <v>21.978258656541495</v>
      </c>
      <c r="E297" s="19">
        <f t="shared" si="8"/>
        <v>16.464202311625712</v>
      </c>
      <c r="F297" s="23">
        <f t="shared" si="9"/>
        <v>6.4733610737481335</v>
      </c>
    </row>
    <row r="298" spans="2:6" x14ac:dyDescent="0.35">
      <c r="B298" s="39">
        <v>36818</v>
      </c>
      <c r="C298" s="19">
        <v>24.943512479508197</v>
      </c>
      <c r="D298" s="19">
        <v>22.806302330682534</v>
      </c>
      <c r="E298" s="19">
        <f t="shared" si="8"/>
        <v>17.10895766568602</v>
      </c>
      <c r="F298" s="23">
        <f t="shared" si="9"/>
        <v>7.8345548138221766</v>
      </c>
    </row>
    <row r="299" spans="2:6" x14ac:dyDescent="0.35">
      <c r="B299" s="39">
        <v>36819</v>
      </c>
      <c r="C299" s="19">
        <v>25.751193103026409</v>
      </c>
      <c r="D299" s="19">
        <v>21.783849264848644</v>
      </c>
      <c r="E299" s="19">
        <f t="shared" si="8"/>
        <v>16.312825639008054</v>
      </c>
      <c r="F299" s="23">
        <f t="shared" si="9"/>
        <v>9.4383674640183557</v>
      </c>
    </row>
    <row r="300" spans="2:6" x14ac:dyDescent="0.35">
      <c r="B300" s="39">
        <v>36820</v>
      </c>
      <c r="C300" s="19">
        <v>27.344465081205726</v>
      </c>
      <c r="D300" s="19">
        <v>21.032567930392744</v>
      </c>
      <c r="E300" s="19">
        <f t="shared" si="8"/>
        <v>15.727841201685356</v>
      </c>
      <c r="F300" s="23">
        <f t="shared" si="9"/>
        <v>11.61662387952037</v>
      </c>
    </row>
    <row r="301" spans="2:6" x14ac:dyDescent="0.35">
      <c r="B301" s="39">
        <v>36821</v>
      </c>
      <c r="C301" s="19">
        <v>28.252588104107694</v>
      </c>
      <c r="D301" s="19">
        <v>21.886999512590648</v>
      </c>
      <c r="E301" s="19">
        <f t="shared" si="8"/>
        <v>16.393143473176998</v>
      </c>
      <c r="F301" s="23">
        <f t="shared" si="9"/>
        <v>11.859444630930696</v>
      </c>
    </row>
    <row r="302" spans="2:6" x14ac:dyDescent="0.35">
      <c r="B302" s="39">
        <v>36822</v>
      </c>
      <c r="C302" s="19">
        <v>29.084917051571832</v>
      </c>
      <c r="D302" s="19">
        <v>22.557901242961893</v>
      </c>
      <c r="E302" s="19">
        <f t="shared" si="8"/>
        <v>16.915540414562855</v>
      </c>
      <c r="F302" s="23">
        <f t="shared" si="9"/>
        <v>12.169376637008977</v>
      </c>
    </row>
    <row r="303" spans="2:6" x14ac:dyDescent="0.35">
      <c r="B303" s="39">
        <v>36823</v>
      </c>
      <c r="C303" s="19">
        <v>27.184181887735551</v>
      </c>
      <c r="D303" s="19">
        <v>21.003045097954693</v>
      </c>
      <c r="E303" s="19">
        <f t="shared" si="8"/>
        <v>15.704853278613298</v>
      </c>
      <c r="F303" s="23">
        <f t="shared" si="9"/>
        <v>11.479328609122254</v>
      </c>
    </row>
    <row r="304" spans="2:6" x14ac:dyDescent="0.35">
      <c r="B304" s="39">
        <v>36824</v>
      </c>
      <c r="C304" s="19">
        <v>25.981134809526317</v>
      </c>
      <c r="D304" s="19">
        <v>20.825187016343158</v>
      </c>
      <c r="E304" s="19">
        <f t="shared" si="8"/>
        <v>15.566364266544108</v>
      </c>
      <c r="F304" s="23">
        <f t="shared" si="9"/>
        <v>10.414770542982209</v>
      </c>
    </row>
    <row r="305" spans="2:6" x14ac:dyDescent="0.35">
      <c r="B305" s="39">
        <v>36825</v>
      </c>
      <c r="C305" s="19">
        <v>28.242818147332446</v>
      </c>
      <c r="D305" s="19">
        <v>19.616556401145441</v>
      </c>
      <c r="E305" s="19">
        <f t="shared" si="8"/>
        <v>14.625265282799928</v>
      </c>
      <c r="F305" s="23">
        <f t="shared" si="9"/>
        <v>13.617552864532518</v>
      </c>
    </row>
    <row r="306" spans="2:6" x14ac:dyDescent="0.35">
      <c r="B306" s="39">
        <v>36826</v>
      </c>
      <c r="C306" s="19">
        <v>29.195350147864175</v>
      </c>
      <c r="D306" s="19">
        <v>21.003599744218647</v>
      </c>
      <c r="E306" s="19">
        <f t="shared" si="8"/>
        <v>15.705285153355488</v>
      </c>
      <c r="F306" s="23">
        <f t="shared" si="9"/>
        <v>13.490064994508687</v>
      </c>
    </row>
    <row r="307" spans="2:6" x14ac:dyDescent="0.35">
      <c r="B307" s="39">
        <v>36827</v>
      </c>
      <c r="C307" s="19">
        <v>28.472254692138335</v>
      </c>
      <c r="D307" s="19">
        <v>24.146147594818999</v>
      </c>
      <c r="E307" s="19">
        <f t="shared" si="8"/>
        <v>18.15222680068721</v>
      </c>
      <c r="F307" s="23">
        <f t="shared" si="9"/>
        <v>10.320027891451126</v>
      </c>
    </row>
    <row r="308" spans="2:6" x14ac:dyDescent="0.35">
      <c r="B308" s="39">
        <v>36828</v>
      </c>
      <c r="C308" s="19">
        <v>28.432756815058308</v>
      </c>
      <c r="D308" s="19">
        <v>25.623455663077976</v>
      </c>
      <c r="E308" s="19">
        <f t="shared" si="8"/>
        <v>19.302531206544224</v>
      </c>
      <c r="F308" s="23">
        <f t="shared" si="9"/>
        <v>9.1302256085140847</v>
      </c>
    </row>
    <row r="309" spans="2:6" x14ac:dyDescent="0.35">
      <c r="B309" s="39">
        <v>36829</v>
      </c>
      <c r="C309" s="19">
        <v>27.557376428307183</v>
      </c>
      <c r="D309" s="19">
        <v>26.502091645963308</v>
      </c>
      <c r="E309" s="19">
        <f t="shared" si="8"/>
        <v>19.986680209702804</v>
      </c>
      <c r="F309" s="23">
        <f t="shared" si="9"/>
        <v>7.5706962186043789</v>
      </c>
    </row>
    <row r="310" spans="2:6" x14ac:dyDescent="0.35">
      <c r="B310" s="39">
        <v>36830</v>
      </c>
      <c r="C310" s="19">
        <v>27.2523109738184</v>
      </c>
      <c r="D310" s="19">
        <v>25.617619436847949</v>
      </c>
      <c r="E310" s="19">
        <f t="shared" si="8"/>
        <v>19.297986835000998</v>
      </c>
      <c r="F310" s="23">
        <f t="shared" si="9"/>
        <v>7.9543241388174017</v>
      </c>
    </row>
    <row r="311" spans="2:6" x14ac:dyDescent="0.35">
      <c r="B311" s="39">
        <v>36831</v>
      </c>
      <c r="C311" s="19">
        <v>28.23293428352612</v>
      </c>
      <c r="D311" s="19">
        <v>25.152968328525809</v>
      </c>
      <c r="E311" s="19">
        <f t="shared" si="8"/>
        <v>18.936186728054309</v>
      </c>
      <c r="F311" s="23">
        <f t="shared" si="9"/>
        <v>9.2967475554718106</v>
      </c>
    </row>
    <row r="312" spans="2:6" x14ac:dyDescent="0.35">
      <c r="B312" s="39">
        <v>36832</v>
      </c>
      <c r="C312" s="19">
        <v>30.40421631603154</v>
      </c>
      <c r="D312" s="19">
        <v>24.389975361956143</v>
      </c>
      <c r="E312" s="19">
        <f t="shared" si="8"/>
        <v>18.342083040448145</v>
      </c>
      <c r="F312" s="23">
        <f t="shared" si="9"/>
        <v>12.062133275583395</v>
      </c>
    </row>
    <row r="313" spans="2:6" x14ac:dyDescent="0.35">
      <c r="B313" s="39">
        <v>36833</v>
      </c>
      <c r="C313" s="19">
        <v>29.378737338953169</v>
      </c>
      <c r="D313" s="19">
        <v>24.873639101669546</v>
      </c>
      <c r="E313" s="19">
        <f t="shared" si="8"/>
        <v>18.718687313246356</v>
      </c>
      <c r="F313" s="23">
        <f t="shared" si="9"/>
        <v>10.660050025706813</v>
      </c>
    </row>
    <row r="314" spans="2:6" x14ac:dyDescent="0.35">
      <c r="B314" s="39">
        <v>36834</v>
      </c>
      <c r="C314" s="19">
        <v>27.72517328083482</v>
      </c>
      <c r="D314" s="19">
        <v>25.09280629465108</v>
      </c>
      <c r="E314" s="19">
        <f t="shared" si="8"/>
        <v>18.889341622339167</v>
      </c>
      <c r="F314" s="23">
        <f t="shared" si="9"/>
        <v>8.8358316584956533</v>
      </c>
    </row>
    <row r="315" spans="2:6" x14ac:dyDescent="0.35">
      <c r="B315" s="39">
        <v>36835</v>
      </c>
      <c r="C315" s="19">
        <v>29.424098622298001</v>
      </c>
      <c r="D315" s="19">
        <v>25.673238281824265</v>
      </c>
      <c r="E315" s="19">
        <f t="shared" si="8"/>
        <v>19.341294391359455</v>
      </c>
      <c r="F315" s="23">
        <f t="shared" si="9"/>
        <v>10.082804230938546</v>
      </c>
    </row>
    <row r="316" spans="2:6" x14ac:dyDescent="0.35">
      <c r="B316" s="39">
        <v>36836</v>
      </c>
      <c r="C316" s="19">
        <v>27.450782547927698</v>
      </c>
      <c r="D316" s="19">
        <v>27.093742630509531</v>
      </c>
      <c r="E316" s="19">
        <f t="shared" si="8"/>
        <v>20.447368639473062</v>
      </c>
      <c r="F316" s="23">
        <f t="shared" si="9"/>
        <v>7.0034139084546361</v>
      </c>
    </row>
    <row r="317" spans="2:6" x14ac:dyDescent="0.35">
      <c r="B317" s="39">
        <v>36837</v>
      </c>
      <c r="C317" s="19">
        <v>28.242754222869131</v>
      </c>
      <c r="D317" s="19">
        <v>27.513310193292426</v>
      </c>
      <c r="E317" s="19">
        <f t="shared" si="8"/>
        <v>20.77406449011756</v>
      </c>
      <c r="F317" s="23">
        <f t="shared" si="9"/>
        <v>7.4686897327515709</v>
      </c>
    </row>
    <row r="318" spans="2:6" x14ac:dyDescent="0.35">
      <c r="B318" s="39">
        <v>36838</v>
      </c>
      <c r="C318" s="19">
        <v>27.827435205685717</v>
      </c>
      <c r="D318" s="19">
        <v>26.709480346081083</v>
      </c>
      <c r="E318" s="19">
        <f t="shared" si="8"/>
        <v>20.148163207458026</v>
      </c>
      <c r="F318" s="23">
        <f t="shared" si="9"/>
        <v>7.6792719982276907</v>
      </c>
    </row>
    <row r="319" spans="2:6" x14ac:dyDescent="0.35">
      <c r="B319" s="39">
        <v>36839</v>
      </c>
      <c r="C319" s="19">
        <v>29.205425077872903</v>
      </c>
      <c r="D319" s="19">
        <v>27.828624403026986</v>
      </c>
      <c r="E319" s="19">
        <f t="shared" si="8"/>
        <v>21.019583574782438</v>
      </c>
      <c r="F319" s="23">
        <f t="shared" si="9"/>
        <v>8.1858415030904652</v>
      </c>
    </row>
    <row r="320" spans="2:6" x14ac:dyDescent="0.35">
      <c r="B320" s="39">
        <v>36840</v>
      </c>
      <c r="C320" s="19">
        <v>30.747270080113111</v>
      </c>
      <c r="D320" s="19">
        <v>27.388381666906781</v>
      </c>
      <c r="E320" s="19">
        <f t="shared" si="8"/>
        <v>20.676789021712388</v>
      </c>
      <c r="F320" s="23">
        <f t="shared" si="9"/>
        <v>10.070481058400723</v>
      </c>
    </row>
    <row r="321" spans="2:6" x14ac:dyDescent="0.35">
      <c r="B321" s="39">
        <v>36841</v>
      </c>
      <c r="C321" s="19">
        <v>32.23417515236676</v>
      </c>
      <c r="D321" s="19">
        <v>28.487154202714262</v>
      </c>
      <c r="E321" s="19">
        <f t="shared" si="8"/>
        <v>21.532347125083184</v>
      </c>
      <c r="F321" s="23">
        <f t="shared" si="9"/>
        <v>10.701828027283575</v>
      </c>
    </row>
    <row r="322" spans="2:6" x14ac:dyDescent="0.35">
      <c r="B322" s="39">
        <v>36842</v>
      </c>
      <c r="C322" s="19">
        <v>29.898302267941126</v>
      </c>
      <c r="D322" s="19">
        <v>28.828157047376802</v>
      </c>
      <c r="E322" s="19">
        <f t="shared" si="8"/>
        <v>21.79786863887778</v>
      </c>
      <c r="F322" s="23">
        <f t="shared" si="9"/>
        <v>8.1004336290633461</v>
      </c>
    </row>
    <row r="323" spans="2:6" x14ac:dyDescent="0.35">
      <c r="B323" s="39">
        <v>36843</v>
      </c>
      <c r="C323" s="19">
        <v>28.439284647689867</v>
      </c>
      <c r="D323" s="19">
        <v>30.136081663855947</v>
      </c>
      <c r="E323" s="19">
        <f t="shared" si="8"/>
        <v>22.816282794455965</v>
      </c>
      <c r="F323" s="23">
        <f t="shared" si="9"/>
        <v>5.6230018532339017</v>
      </c>
    </row>
    <row r="324" spans="2:6" x14ac:dyDescent="0.35">
      <c r="B324" s="39">
        <v>36844</v>
      </c>
      <c r="C324" s="19">
        <v>28.827283928148322</v>
      </c>
      <c r="D324" s="19">
        <v>29.233116028515258</v>
      </c>
      <c r="E324" s="19">
        <f t="shared" si="8"/>
        <v>22.113189532470351</v>
      </c>
      <c r="F324" s="23">
        <f t="shared" si="9"/>
        <v>6.7140943956779715</v>
      </c>
    </row>
    <row r="325" spans="2:6" x14ac:dyDescent="0.35">
      <c r="B325" s="39">
        <v>36845</v>
      </c>
      <c r="C325" s="19">
        <v>27.489497096717727</v>
      </c>
      <c r="D325" s="19">
        <v>29.242678225067259</v>
      </c>
      <c r="E325" s="19">
        <f t="shared" si="8"/>
        <v>22.120635126967372</v>
      </c>
      <c r="F325" s="23">
        <f t="shared" si="9"/>
        <v>5.3688619697503555</v>
      </c>
    </row>
    <row r="326" spans="2:6" x14ac:dyDescent="0.35">
      <c r="B326" s="39">
        <v>36846</v>
      </c>
      <c r="C326" s="19">
        <v>27.994140051312957</v>
      </c>
      <c r="D326" s="19">
        <v>30.357521493535121</v>
      </c>
      <c r="E326" s="19">
        <f t="shared" si="8"/>
        <v>22.988706689772783</v>
      </c>
      <c r="F326" s="23">
        <f t="shared" si="9"/>
        <v>5.0054333615401738</v>
      </c>
    </row>
    <row r="327" spans="2:6" x14ac:dyDescent="0.35">
      <c r="B327" s="39">
        <v>36847</v>
      </c>
      <c r="C327" s="19">
        <v>27.547692664572242</v>
      </c>
      <c r="D327" s="19">
        <v>31.844920729854888</v>
      </c>
      <c r="E327" s="19">
        <f t="shared" ref="E327:E380" si="10">INTERCEPT($C$6:$C$380,$D$6:$D$380)+SLOPE($C$6:$C$380,$D$6:$D$380)*D327</f>
        <v>24.146868573247346</v>
      </c>
      <c r="F327" s="23">
        <f t="shared" ref="F327:F380" si="11">C327-E327</f>
        <v>3.4008240913248962</v>
      </c>
    </row>
    <row r="328" spans="2:6" x14ac:dyDescent="0.35">
      <c r="B328" s="39">
        <v>36848</v>
      </c>
      <c r="C328" s="19">
        <v>28.598572782345144</v>
      </c>
      <c r="D328" s="19">
        <v>33.017607046937798</v>
      </c>
      <c r="E328" s="19">
        <f t="shared" si="10"/>
        <v>25.059979566283786</v>
      </c>
      <c r="F328" s="23">
        <f t="shared" si="11"/>
        <v>3.5385932160613578</v>
      </c>
    </row>
    <row r="329" spans="2:6" x14ac:dyDescent="0.35">
      <c r="B329" s="39">
        <v>36849</v>
      </c>
      <c r="C329" s="19">
        <v>25.861308958535986</v>
      </c>
      <c r="D329" s="19">
        <v>33.270651461388482</v>
      </c>
      <c r="E329" s="19">
        <f t="shared" si="10"/>
        <v>25.257012338983102</v>
      </c>
      <c r="F329" s="23">
        <f t="shared" si="11"/>
        <v>0.60429661955288339</v>
      </c>
    </row>
    <row r="330" spans="2:6" x14ac:dyDescent="0.35">
      <c r="B330" s="39">
        <v>36850</v>
      </c>
      <c r="C330" s="19">
        <v>25.09624633111077</v>
      </c>
      <c r="D330" s="19">
        <v>34.539684339574151</v>
      </c>
      <c r="E330" s="19">
        <f t="shared" si="10"/>
        <v>26.245143482594017</v>
      </c>
      <c r="F330" s="23">
        <f t="shared" si="11"/>
        <v>-1.1488971514832471</v>
      </c>
    </row>
    <row r="331" spans="2:6" x14ac:dyDescent="0.35">
      <c r="B331" s="39">
        <v>36851</v>
      </c>
      <c r="C331" s="19">
        <v>26.579910648472801</v>
      </c>
      <c r="D331" s="19">
        <v>35.182479382323201</v>
      </c>
      <c r="E331" s="19">
        <f t="shared" si="10"/>
        <v>26.745655180610186</v>
      </c>
      <c r="F331" s="23">
        <f t="shared" si="11"/>
        <v>-0.16574453213738494</v>
      </c>
    </row>
    <row r="332" spans="2:6" x14ac:dyDescent="0.35">
      <c r="B332" s="39">
        <v>36852</v>
      </c>
      <c r="C332" s="19">
        <v>27.28910609094812</v>
      </c>
      <c r="D332" s="19">
        <v>35.104279603423002</v>
      </c>
      <c r="E332" s="19">
        <f t="shared" si="10"/>
        <v>26.6847650033082</v>
      </c>
      <c r="F332" s="23">
        <f t="shared" si="11"/>
        <v>0.60434108763992</v>
      </c>
    </row>
    <row r="333" spans="2:6" x14ac:dyDescent="0.35">
      <c r="B333" s="39">
        <v>36853</v>
      </c>
      <c r="C333" s="19">
        <v>26.991995819497049</v>
      </c>
      <c r="D333" s="19">
        <v>36.543840093327951</v>
      </c>
      <c r="E333" s="19">
        <f t="shared" si="10"/>
        <v>27.805677296156418</v>
      </c>
      <c r="F333" s="23">
        <f t="shared" si="11"/>
        <v>-0.81368147665936874</v>
      </c>
    </row>
    <row r="334" spans="2:6" x14ac:dyDescent="0.35">
      <c r="B334" s="39">
        <v>36854</v>
      </c>
      <c r="C334" s="19">
        <v>25.291356467082139</v>
      </c>
      <c r="D334" s="19">
        <v>38.934726310514122</v>
      </c>
      <c r="E334" s="19">
        <f t="shared" si="10"/>
        <v>29.667338386773253</v>
      </c>
      <c r="F334" s="23">
        <f t="shared" si="11"/>
        <v>-4.3759819196911138</v>
      </c>
    </row>
    <row r="335" spans="2:6" x14ac:dyDescent="0.35">
      <c r="B335" s="39">
        <v>36855</v>
      </c>
      <c r="C335" s="19">
        <v>25.729861580820153</v>
      </c>
      <c r="D335" s="19">
        <v>39.560800255282238</v>
      </c>
      <c r="E335" s="19">
        <f t="shared" si="10"/>
        <v>30.154830219067769</v>
      </c>
      <c r="F335" s="23">
        <f t="shared" si="11"/>
        <v>-4.4249686382476163</v>
      </c>
    </row>
    <row r="336" spans="2:6" x14ac:dyDescent="0.35">
      <c r="B336" s="39">
        <v>36856</v>
      </c>
      <c r="C336" s="19">
        <v>24.538521869048576</v>
      </c>
      <c r="D336" s="19">
        <v>42.726894039294606</v>
      </c>
      <c r="E336" s="19">
        <f t="shared" si="10"/>
        <v>32.620105883200594</v>
      </c>
      <c r="F336" s="23">
        <f t="shared" si="11"/>
        <v>-8.0815840141520177</v>
      </c>
    </row>
    <row r="337" spans="2:6" x14ac:dyDescent="0.35">
      <c r="B337" s="39">
        <v>36857</v>
      </c>
      <c r="C337" s="19">
        <v>24.895295533936263</v>
      </c>
      <c r="D337" s="19">
        <v>38.964389371794134</v>
      </c>
      <c r="E337" s="19">
        <f t="shared" si="10"/>
        <v>29.690435498888675</v>
      </c>
      <c r="F337" s="23">
        <f t="shared" si="11"/>
        <v>-4.795139964952412</v>
      </c>
    </row>
    <row r="338" spans="2:6" x14ac:dyDescent="0.35">
      <c r="B338" s="39">
        <v>36858</v>
      </c>
      <c r="C338" s="19">
        <v>25.356572054528144</v>
      </c>
      <c r="D338" s="19">
        <v>36.07837562481825</v>
      </c>
      <c r="E338" s="19">
        <f t="shared" si="10"/>
        <v>27.443243867137369</v>
      </c>
      <c r="F338" s="23">
        <f t="shared" si="11"/>
        <v>-2.0866718126092252</v>
      </c>
    </row>
    <row r="339" spans="2:6" x14ac:dyDescent="0.35">
      <c r="B339" s="39">
        <v>36859</v>
      </c>
      <c r="C339" s="19">
        <v>25.706201338868116</v>
      </c>
      <c r="D339" s="19">
        <v>39.677310609555917</v>
      </c>
      <c r="E339" s="19">
        <f t="shared" si="10"/>
        <v>30.245550886427907</v>
      </c>
      <c r="F339" s="23">
        <f t="shared" si="11"/>
        <v>-4.5393495475597909</v>
      </c>
    </row>
    <row r="340" spans="2:6" x14ac:dyDescent="0.35">
      <c r="B340" s="39">
        <v>36860</v>
      </c>
      <c r="C340" s="19">
        <v>24.135015654209891</v>
      </c>
      <c r="D340" s="19">
        <v>38.466314250050623</v>
      </c>
      <c r="E340" s="19">
        <f t="shared" si="10"/>
        <v>29.302609818315133</v>
      </c>
      <c r="F340" s="23">
        <f t="shared" si="11"/>
        <v>-5.1675941641052425</v>
      </c>
    </row>
    <row r="341" spans="2:6" x14ac:dyDescent="0.35">
      <c r="B341" s="39">
        <v>36861</v>
      </c>
      <c r="C341" s="19">
        <v>23.331583366464834</v>
      </c>
      <c r="D341" s="19">
        <v>39.846670984666652</v>
      </c>
      <c r="E341" s="19">
        <f t="shared" si="10"/>
        <v>30.37742316808211</v>
      </c>
      <c r="F341" s="23">
        <f t="shared" si="11"/>
        <v>-7.0458398016172765</v>
      </c>
    </row>
    <row r="342" spans="2:6" x14ac:dyDescent="0.35">
      <c r="B342" s="39">
        <v>36862</v>
      </c>
      <c r="C342" s="19">
        <v>23.828608793292467</v>
      </c>
      <c r="D342" s="19">
        <v>40.406568337194606</v>
      </c>
      <c r="E342" s="19">
        <f t="shared" si="10"/>
        <v>30.813386664984691</v>
      </c>
      <c r="F342" s="23">
        <f t="shared" si="11"/>
        <v>-6.9847778716922235</v>
      </c>
    </row>
    <row r="343" spans="2:6" x14ac:dyDescent="0.35">
      <c r="B343" s="39">
        <v>36863</v>
      </c>
      <c r="C343" s="19">
        <v>23.85354788199033</v>
      </c>
      <c r="D343" s="19">
        <v>41.221874728289308</v>
      </c>
      <c r="E343" s="19">
        <f t="shared" si="10"/>
        <v>31.448224146719213</v>
      </c>
      <c r="F343" s="23">
        <f t="shared" si="11"/>
        <v>-7.5946762647288821</v>
      </c>
    </row>
    <row r="344" spans="2:6" x14ac:dyDescent="0.35">
      <c r="B344" s="39">
        <v>36864</v>
      </c>
      <c r="C344" s="19">
        <v>24.042635673822151</v>
      </c>
      <c r="D344" s="19">
        <v>40.432457971574145</v>
      </c>
      <c r="E344" s="19">
        <f t="shared" si="10"/>
        <v>30.833545602130357</v>
      </c>
      <c r="F344" s="23">
        <f t="shared" si="11"/>
        <v>-6.7909099283082064</v>
      </c>
    </row>
    <row r="345" spans="2:6" x14ac:dyDescent="0.35">
      <c r="B345" s="39">
        <v>36865</v>
      </c>
      <c r="C345" s="19">
        <v>24.446072836250632</v>
      </c>
      <c r="D345" s="19">
        <v>40.057858367516069</v>
      </c>
      <c r="E345" s="19">
        <f t="shared" si="10"/>
        <v>30.541864006234029</v>
      </c>
      <c r="F345" s="23">
        <f t="shared" si="11"/>
        <v>-6.0957911699833964</v>
      </c>
    </row>
    <row r="346" spans="2:6" x14ac:dyDescent="0.35">
      <c r="B346" s="39">
        <v>36866</v>
      </c>
      <c r="C346" s="19">
        <v>24.50290158104999</v>
      </c>
      <c r="D346" s="19">
        <v>40.356195161345752</v>
      </c>
      <c r="E346" s="19">
        <f t="shared" si="10"/>
        <v>30.774163643489771</v>
      </c>
      <c r="F346" s="23">
        <f t="shared" si="11"/>
        <v>-6.2712620624397815</v>
      </c>
    </row>
    <row r="347" spans="2:6" x14ac:dyDescent="0.35">
      <c r="B347" s="39">
        <v>36867</v>
      </c>
      <c r="C347" s="19">
        <v>26.410805926601096</v>
      </c>
      <c r="D347" s="19">
        <v>42.139779597186767</v>
      </c>
      <c r="E347" s="19">
        <f t="shared" si="10"/>
        <v>32.162949827527754</v>
      </c>
      <c r="F347" s="23">
        <f t="shared" si="11"/>
        <v>-5.7521439009266579</v>
      </c>
    </row>
    <row r="348" spans="2:6" x14ac:dyDescent="0.35">
      <c r="B348" s="39">
        <v>36868</v>
      </c>
      <c r="C348" s="19">
        <v>27.42269696038964</v>
      </c>
      <c r="D348" s="19">
        <v>40.373718764701735</v>
      </c>
      <c r="E348" s="19">
        <f t="shared" si="10"/>
        <v>30.787808379195191</v>
      </c>
      <c r="F348" s="23">
        <f t="shared" si="11"/>
        <v>-3.3651114188055509</v>
      </c>
    </row>
    <row r="349" spans="2:6" x14ac:dyDescent="0.35">
      <c r="B349" s="39">
        <v>36869</v>
      </c>
      <c r="C349" s="19">
        <v>29.602733186666292</v>
      </c>
      <c r="D349" s="19">
        <v>38.76151893489191</v>
      </c>
      <c r="E349" s="19">
        <f t="shared" si="10"/>
        <v>29.532470642132843</v>
      </c>
      <c r="F349" s="23">
        <f t="shared" si="11"/>
        <v>7.0262544533449045E-2</v>
      </c>
    </row>
    <row r="350" spans="2:6" x14ac:dyDescent="0.35">
      <c r="B350" s="39">
        <v>36870</v>
      </c>
      <c r="C350" s="19">
        <v>28.803302081362446</v>
      </c>
      <c r="D350" s="19">
        <v>38.574651081870158</v>
      </c>
      <c r="E350" s="19">
        <f t="shared" si="10"/>
        <v>29.386966180834335</v>
      </c>
      <c r="F350" s="23">
        <f t="shared" si="11"/>
        <v>-0.58366409947188913</v>
      </c>
    </row>
    <row r="351" spans="2:6" x14ac:dyDescent="0.35">
      <c r="B351" s="39">
        <v>36871</v>
      </c>
      <c r="C351" s="19">
        <v>31.508552954607428</v>
      </c>
      <c r="D351" s="19">
        <v>40.140028549698556</v>
      </c>
      <c r="E351" s="19">
        <f t="shared" si="10"/>
        <v>30.60584573396261</v>
      </c>
      <c r="F351" s="23">
        <f t="shared" si="11"/>
        <v>0.90270722064481745</v>
      </c>
    </row>
    <row r="352" spans="2:6" x14ac:dyDescent="0.35">
      <c r="B352" s="39">
        <v>36872</v>
      </c>
      <c r="C352" s="19">
        <v>32.579867934294342</v>
      </c>
      <c r="D352" s="19">
        <v>41.294817648591597</v>
      </c>
      <c r="E352" s="19">
        <f t="shared" si="10"/>
        <v>31.505021076488021</v>
      </c>
      <c r="F352" s="23">
        <f t="shared" si="11"/>
        <v>1.0748468578063211</v>
      </c>
    </row>
    <row r="353" spans="2:6" x14ac:dyDescent="0.35">
      <c r="B353" s="39">
        <v>36873</v>
      </c>
      <c r="C353" s="19">
        <v>32.149021098323239</v>
      </c>
      <c r="D353" s="19">
        <v>41.820605556573668</v>
      </c>
      <c r="E353" s="19">
        <f t="shared" si="10"/>
        <v>31.914425289524573</v>
      </c>
      <c r="F353" s="23">
        <f t="shared" si="11"/>
        <v>0.23459580879866593</v>
      </c>
    </row>
    <row r="354" spans="2:6" x14ac:dyDescent="0.35">
      <c r="B354" s="39">
        <v>36874</v>
      </c>
      <c r="C354" s="19">
        <v>32.749196597312093</v>
      </c>
      <c r="D354" s="19">
        <v>39.861482408371863</v>
      </c>
      <c r="E354" s="19">
        <f t="shared" si="10"/>
        <v>30.388956067895755</v>
      </c>
      <c r="F354" s="23">
        <f t="shared" si="11"/>
        <v>2.3602405294163376</v>
      </c>
    </row>
    <row r="355" spans="2:6" x14ac:dyDescent="0.35">
      <c r="B355" s="39">
        <v>36875</v>
      </c>
      <c r="C355" s="19">
        <v>32.719065416761936</v>
      </c>
      <c r="D355" s="19">
        <v>41.252735112729624</v>
      </c>
      <c r="E355" s="19">
        <f t="shared" si="10"/>
        <v>31.472253553280282</v>
      </c>
      <c r="F355" s="23">
        <f t="shared" si="11"/>
        <v>1.2468118634816534</v>
      </c>
    </row>
    <row r="356" spans="2:6" x14ac:dyDescent="0.35">
      <c r="B356" s="39">
        <v>36876</v>
      </c>
      <c r="C356" s="19">
        <v>33.241352032880037</v>
      </c>
      <c r="D356" s="19">
        <v>40.199778541474231</v>
      </c>
      <c r="E356" s="19">
        <f t="shared" si="10"/>
        <v>30.652370003521689</v>
      </c>
      <c r="F356" s="23">
        <f t="shared" si="11"/>
        <v>2.5889820293583483</v>
      </c>
    </row>
    <row r="357" spans="2:6" x14ac:dyDescent="0.35">
      <c r="B357" s="39">
        <v>36877</v>
      </c>
      <c r="C357" s="19">
        <v>31.538191319674656</v>
      </c>
      <c r="D357" s="19">
        <v>40.99293326931322</v>
      </c>
      <c r="E357" s="19">
        <f t="shared" si="10"/>
        <v>31.269959115476347</v>
      </c>
      <c r="F357" s="23">
        <f t="shared" si="11"/>
        <v>0.26823220419830918</v>
      </c>
    </row>
    <row r="358" spans="2:6" x14ac:dyDescent="0.35">
      <c r="B358" s="39">
        <v>36878</v>
      </c>
      <c r="C358" s="19">
        <v>30.003047544212649</v>
      </c>
      <c r="D358" s="19">
        <v>40.176443236122857</v>
      </c>
      <c r="E358" s="19">
        <f t="shared" si="10"/>
        <v>30.634199992043087</v>
      </c>
      <c r="F358" s="23">
        <f t="shared" si="11"/>
        <v>-0.63115244783043778</v>
      </c>
    </row>
    <row r="359" spans="2:6" x14ac:dyDescent="0.35">
      <c r="B359" s="39">
        <v>36879</v>
      </c>
      <c r="C359" s="19">
        <v>30.89838491819275</v>
      </c>
      <c r="D359" s="19">
        <v>39.86839821348515</v>
      </c>
      <c r="E359" s="19">
        <f t="shared" si="10"/>
        <v>30.394341052424565</v>
      </c>
      <c r="F359" s="23">
        <f t="shared" si="11"/>
        <v>0.50404386576818538</v>
      </c>
    </row>
    <row r="360" spans="2:6" x14ac:dyDescent="0.35">
      <c r="B360" s="39">
        <v>36880</v>
      </c>
      <c r="C360" s="19">
        <v>29.72534507998488</v>
      </c>
      <c r="D360" s="19">
        <v>37.702847320435382</v>
      </c>
      <c r="E360" s="19">
        <f t="shared" si="10"/>
        <v>28.708137079871669</v>
      </c>
      <c r="F360" s="23">
        <f t="shared" si="11"/>
        <v>1.0172080001132109</v>
      </c>
    </row>
    <row r="361" spans="2:6" x14ac:dyDescent="0.35">
      <c r="B361" s="39">
        <v>36881</v>
      </c>
      <c r="C361" s="19">
        <v>28.973381887231884</v>
      </c>
      <c r="D361" s="19">
        <v>42.005542486063639</v>
      </c>
      <c r="E361" s="19">
        <f t="shared" si="10"/>
        <v>32.05842623920374</v>
      </c>
      <c r="F361" s="23">
        <f t="shared" si="11"/>
        <v>-3.085044351971856</v>
      </c>
    </row>
    <row r="362" spans="2:6" x14ac:dyDescent="0.35">
      <c r="B362" s="39">
        <v>36882</v>
      </c>
      <c r="C362" s="19">
        <v>29.561550791531829</v>
      </c>
      <c r="D362" s="19">
        <v>45.220162301437242</v>
      </c>
      <c r="E362" s="19">
        <f t="shared" si="10"/>
        <v>34.561486647678592</v>
      </c>
      <c r="F362" s="23">
        <f t="shared" si="11"/>
        <v>-4.9999358561467631</v>
      </c>
    </row>
    <row r="363" spans="2:6" x14ac:dyDescent="0.35">
      <c r="B363" s="39">
        <v>36883</v>
      </c>
      <c r="C363" s="19">
        <v>30.700942997041437</v>
      </c>
      <c r="D363" s="19">
        <v>45.639124421690227</v>
      </c>
      <c r="E363" s="19">
        <f t="shared" si="10"/>
        <v>34.887711071120727</v>
      </c>
      <c r="F363" s="23">
        <f t="shared" si="11"/>
        <v>-4.1867680740792892</v>
      </c>
    </row>
    <row r="364" spans="2:6" x14ac:dyDescent="0.35">
      <c r="B364" s="39">
        <v>36884</v>
      </c>
      <c r="C364" s="19">
        <v>30.501795993191223</v>
      </c>
      <c r="D364" s="19">
        <v>47.091155338300354</v>
      </c>
      <c r="E364" s="19">
        <f t="shared" si="10"/>
        <v>36.018333448879531</v>
      </c>
      <c r="F364" s="23">
        <f t="shared" si="11"/>
        <v>-5.516537455688308</v>
      </c>
    </row>
    <row r="365" spans="2:6" x14ac:dyDescent="0.35">
      <c r="B365" s="39">
        <v>36885</v>
      </c>
      <c r="C365" s="19">
        <v>30.797279548563132</v>
      </c>
      <c r="D365" s="19">
        <v>46.293162317936861</v>
      </c>
      <c r="E365" s="19">
        <f t="shared" si="10"/>
        <v>35.396977005433669</v>
      </c>
      <c r="F365" s="23">
        <f t="shared" si="11"/>
        <v>-4.5996974568705369</v>
      </c>
    </row>
    <row r="366" spans="2:6" x14ac:dyDescent="0.35">
      <c r="B366" s="39">
        <v>36886</v>
      </c>
      <c r="C366" s="19">
        <v>30.981930427670889</v>
      </c>
      <c r="D366" s="19">
        <v>54.51630636129947</v>
      </c>
      <c r="E366" s="19">
        <f t="shared" si="10"/>
        <v>41.799919645708101</v>
      </c>
      <c r="F366" s="23">
        <f t="shared" si="11"/>
        <v>-10.817989218037212</v>
      </c>
    </row>
    <row r="367" spans="2:6" x14ac:dyDescent="0.35">
      <c r="B367" s="39">
        <v>36887</v>
      </c>
      <c r="C367" s="19">
        <v>33.550343425976003</v>
      </c>
      <c r="D367" s="19">
        <v>52.442822783431097</v>
      </c>
      <c r="E367" s="19">
        <f t="shared" si="10"/>
        <v>40.185403793300239</v>
      </c>
      <c r="F367" s="23">
        <f t="shared" si="11"/>
        <v>-6.6350603673242361</v>
      </c>
    </row>
    <row r="368" spans="2:6" x14ac:dyDescent="0.35">
      <c r="B368" s="39">
        <v>36888</v>
      </c>
      <c r="C368" s="19">
        <v>33.559062002576525</v>
      </c>
      <c r="D368" s="19">
        <v>54.892587399746077</v>
      </c>
      <c r="E368" s="19">
        <f t="shared" si="10"/>
        <v>42.09291048875933</v>
      </c>
      <c r="F368" s="23">
        <f t="shared" si="11"/>
        <v>-8.533848486182805</v>
      </c>
    </row>
    <row r="369" spans="2:6" x14ac:dyDescent="0.35">
      <c r="B369" s="39">
        <v>36889</v>
      </c>
      <c r="C369" s="19">
        <v>34.450964552026207</v>
      </c>
      <c r="D369" s="19">
        <v>54.613345034287761</v>
      </c>
      <c r="E369" s="19">
        <f t="shared" si="10"/>
        <v>41.875478708489432</v>
      </c>
      <c r="F369" s="23">
        <f t="shared" si="11"/>
        <v>-7.4245141564632249</v>
      </c>
    </row>
    <row r="370" spans="2:6" x14ac:dyDescent="0.35">
      <c r="B370" s="39">
        <v>36890</v>
      </c>
      <c r="C370" s="19">
        <v>34.381851884672187</v>
      </c>
      <c r="D370" s="19">
        <v>54.015727548917468</v>
      </c>
      <c r="E370" s="19">
        <f t="shared" si="10"/>
        <v>41.410144468997466</v>
      </c>
      <c r="F370" s="23">
        <f t="shared" si="11"/>
        <v>-7.0282925843252784</v>
      </c>
    </row>
    <row r="371" spans="2:6" x14ac:dyDescent="0.35">
      <c r="B371" s="39">
        <v>36891</v>
      </c>
      <c r="C371" s="19">
        <v>33.397724876067187</v>
      </c>
      <c r="D371" s="19">
        <v>51.306815652110224</v>
      </c>
      <c r="E371" s="19">
        <f t="shared" si="10"/>
        <v>39.300853010481184</v>
      </c>
      <c r="F371" s="23">
        <f t="shared" si="11"/>
        <v>-5.903128134413997</v>
      </c>
    </row>
    <row r="372" spans="2:6" x14ac:dyDescent="0.35">
      <c r="B372" s="39">
        <v>36892</v>
      </c>
      <c r="C372" s="19">
        <v>35.117867235218682</v>
      </c>
      <c r="D372" s="19">
        <v>50.698624535584308</v>
      </c>
      <c r="E372" s="19">
        <f t="shared" si="10"/>
        <v>38.827285623979769</v>
      </c>
      <c r="F372" s="23">
        <f t="shared" si="11"/>
        <v>-3.7094183887610868</v>
      </c>
    </row>
    <row r="373" spans="2:6" x14ac:dyDescent="0.35">
      <c r="B373" s="39">
        <v>36893</v>
      </c>
      <c r="C373" s="19">
        <v>35.205900402245646</v>
      </c>
      <c r="D373" s="19">
        <v>50.082420274740649</v>
      </c>
      <c r="E373" s="19">
        <f t="shared" si="10"/>
        <v>38.347478810908157</v>
      </c>
      <c r="F373" s="23">
        <f t="shared" si="11"/>
        <v>-3.1415784086625109</v>
      </c>
    </row>
    <row r="374" spans="2:6" x14ac:dyDescent="0.35">
      <c r="B374" s="39">
        <v>36894</v>
      </c>
      <c r="C374" s="19">
        <v>36.595876625468826</v>
      </c>
      <c r="D374" s="19">
        <v>50.416576585807753</v>
      </c>
      <c r="E374" s="19">
        <f t="shared" si="10"/>
        <v>38.607669278369968</v>
      </c>
      <c r="F374" s="23">
        <f t="shared" si="11"/>
        <v>-2.0117926529011427</v>
      </c>
    </row>
    <row r="375" spans="2:6" x14ac:dyDescent="0.35">
      <c r="B375" s="39">
        <v>36895</v>
      </c>
      <c r="C375" s="19">
        <v>38.925785799443723</v>
      </c>
      <c r="D375" s="19">
        <v>47.9484803661068</v>
      </c>
      <c r="E375" s="19">
        <f t="shared" si="10"/>
        <v>36.685888698814274</v>
      </c>
      <c r="F375" s="23">
        <f t="shared" si="11"/>
        <v>2.2398971006294488</v>
      </c>
    </row>
    <row r="376" spans="2:6" x14ac:dyDescent="0.35">
      <c r="B376" s="39">
        <v>36896</v>
      </c>
      <c r="C376" s="19">
        <v>40.582676819844899</v>
      </c>
      <c r="D376" s="19">
        <v>45.960364836809084</v>
      </c>
      <c r="E376" s="19">
        <f t="shared" si="10"/>
        <v>35.137844589504638</v>
      </c>
      <c r="F376" s="23">
        <f t="shared" si="11"/>
        <v>5.4448322303402605</v>
      </c>
    </row>
    <row r="377" spans="2:6" x14ac:dyDescent="0.35">
      <c r="B377" s="39">
        <v>36897</v>
      </c>
      <c r="C377" s="19">
        <v>44.326155493545677</v>
      </c>
      <c r="D377" s="19">
        <v>46.80317323879941</v>
      </c>
      <c r="E377" s="19">
        <f t="shared" si="10"/>
        <v>35.794096483698468</v>
      </c>
      <c r="F377" s="23">
        <f t="shared" si="11"/>
        <v>8.5320590098472096</v>
      </c>
    </row>
    <row r="378" spans="2:6" x14ac:dyDescent="0.35">
      <c r="B378" s="39">
        <v>36898</v>
      </c>
      <c r="C378" s="19">
        <v>46.507197128172976</v>
      </c>
      <c r="D378" s="19">
        <v>46.831301071579055</v>
      </c>
      <c r="E378" s="19">
        <f t="shared" si="10"/>
        <v>35.815998191723232</v>
      </c>
      <c r="F378" s="23">
        <f t="shared" si="11"/>
        <v>10.691198936449744</v>
      </c>
    </row>
    <row r="379" spans="2:6" x14ac:dyDescent="0.35">
      <c r="B379" s="39">
        <v>36899</v>
      </c>
      <c r="C379" s="19">
        <v>47.842300514900884</v>
      </c>
      <c r="D379" s="19">
        <v>54.438793541627014</v>
      </c>
      <c r="E379" s="19">
        <f t="shared" si="10"/>
        <v>41.739564368501291</v>
      </c>
      <c r="F379" s="23">
        <f t="shared" si="11"/>
        <v>6.1027361463995931</v>
      </c>
    </row>
    <row r="380" spans="2:6" x14ac:dyDescent="0.35">
      <c r="B380" s="39">
        <v>36900</v>
      </c>
      <c r="C380" s="19">
        <v>49.805686785471352</v>
      </c>
      <c r="D380" s="19">
        <v>54.749746618886014</v>
      </c>
      <c r="E380" s="19">
        <f t="shared" si="10"/>
        <v>41.981687661855645</v>
      </c>
      <c r="F380" s="23">
        <f t="shared" si="11"/>
        <v>7.8239991236157067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Exemplo 1</vt:lpstr>
      <vt:lpstr>Exemplo 2</vt:lpstr>
      <vt:lpstr>Exemplo 3</vt:lpstr>
      <vt:lpstr>Exemplo 4</vt:lpstr>
      <vt:lpstr>Exemplo 5</vt:lpstr>
      <vt:lpstr>Exemplo 6</vt:lpstr>
      <vt:lpstr>Exemplo 7(a res)</vt:lpstr>
      <vt:lpstr>Exemplo 7</vt:lpstr>
      <vt:lpstr>Exemplo8</vt:lpstr>
      <vt:lpstr>MGBdiscreto</vt:lpstr>
      <vt:lpstr>Exemplo 9</vt:lpstr>
      <vt:lpstr>Exercicio 6</vt:lpstr>
      <vt:lpstr>Exercício 1</vt:lpstr>
      <vt:lpstr>Exercício 2</vt:lpstr>
      <vt:lpstr>Exercício 3</vt:lpstr>
      <vt:lpstr>Exercício 4</vt:lpstr>
      <vt:lpstr>Exercício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2020-10-28T11:50:55Z</dcterms:created>
  <dcterms:modified xsi:type="dcterms:W3CDTF">2020-11-03T01:01:37Z</dcterms:modified>
</cp:coreProperties>
</file>