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560" tabRatio="500"/>
  </bookViews>
  <sheets>
    <sheet name="DataAnalysi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9" i="1"/>
  <c r="D8" i="1"/>
  <c r="B9" i="1"/>
  <c r="B8" i="1"/>
</calcChain>
</file>

<file path=xl/sharedStrings.xml><?xml version="1.0" encoding="utf-8"?>
<sst xmlns="http://schemas.openxmlformats.org/spreadsheetml/2006/main" count="218" uniqueCount="164">
  <si>
    <t>Node</t>
  </si>
  <si>
    <t>AT_Mock_1_10000.merged.fastq.gz.noHG19.rma6</t>
  </si>
  <si>
    <t>AT_Mock_1_100.merged.fastq.gz.noHG19.rma6</t>
  </si>
  <si>
    <t>Hepatology_High_2.merged.fastq.gz.noHG19.rma6</t>
  </si>
  <si>
    <t>Hepatology_Low_2.merged.fastq.gz.noHG19.rma6</t>
  </si>
  <si>
    <t>Hepatology_Low_1.merged.fastq.gz.noHG19.rma6</t>
  </si>
  <si>
    <t>patient_1_AT.merged.fastq.gz.noHG19.rma6</t>
  </si>
  <si>
    <t>AT_Mock_1_50_3.merged.fastq.gz.noHG19.rma6</t>
  </si>
  <si>
    <t>AT_Mock_1_50_4.merged.fastq.gz.noHG19.rma6</t>
  </si>
  <si>
    <t>AT_Mock_1_1000000.merged.fastq.gz.noHG19.rma6</t>
  </si>
  <si>
    <t>Adipose_Tissue_Control.merged.fastq.gz.noHG19.rma6</t>
  </si>
  <si>
    <t>patient_1_stool.merged.fastq.gz.noHG19.rma6</t>
  </si>
  <si>
    <t>Hepatology_High_1.merged.fastq.gz.noHG19.rma6</t>
  </si>
  <si>
    <t>patient_2_AT.merged.fastq.gz.noHG19.rma6</t>
  </si>
  <si>
    <t>AT_Mock_1_50.merged.fastq.gz.noHG19.rma6</t>
  </si>
  <si>
    <t>patient_1_blood.merged.fastq.gz.noHG19.rma6</t>
  </si>
  <si>
    <t>patient_2_stool.merged.fastq.gz.noHG19.rma6</t>
  </si>
  <si>
    <t>AT_Mock_1_100000.merged.fastq.gz.noHG19.rma6</t>
  </si>
  <si>
    <t>AT_Mock_1_50_2.merged.fastq.gz.noHG19.rma6</t>
  </si>
  <si>
    <t>AT_Mock_1_50_1.merged.fastq.gz.noHG19.rma6</t>
  </si>
  <si>
    <t>AT_Mock_1_1000.merged.fastq.gz.noHG19.rma6</t>
  </si>
  <si>
    <t>patient_2_blood.merged.fastq.gz.noHG19.rma6</t>
  </si>
  <si>
    <t>Full_NT</t>
  </si>
  <si>
    <t>Silva</t>
  </si>
  <si>
    <t>Fraction 16S</t>
  </si>
  <si>
    <t>Median</t>
  </si>
  <si>
    <t>Standard.P</t>
  </si>
  <si>
    <t>Standard.V</t>
  </si>
  <si>
    <t>Mean</t>
  </si>
  <si>
    <t>Clostridium_oceanicum</t>
  </si>
  <si>
    <t>Blastomyces_dermatitidis_ER-3</t>
  </si>
  <si>
    <t>Shigella_sonnei_3233-85</t>
  </si>
  <si>
    <t>Streptococcus_anginosus_C238</t>
  </si>
  <si>
    <t>Salmonella_enterica_subsp._enterica_serovar_Manhattan</t>
  </si>
  <si>
    <t>Salmonella_enterica_subsp._enterica_serovar_Enteritidis_str._EC20120009</t>
  </si>
  <si>
    <t>Streptococcus_agalactiae_18RS21</t>
  </si>
  <si>
    <t>Neisseria_sp._C6I7</t>
  </si>
  <si>
    <t>Streptococcus_rifensis</t>
  </si>
  <si>
    <t>Streptococcus_sp._S16-08</t>
  </si>
  <si>
    <t>Salmonella_enterica_subsp._enterica_serovar_Enteritidis_str._EC20090332</t>
  </si>
  <si>
    <t>Neisseria_sp._Z_S_TSA_2</t>
  </si>
  <si>
    <t>Clostridium_perfringens_B_str._ATCC_3626</t>
  </si>
  <si>
    <t>Salmonella_enterica_subsp._enterica_serovar_Enteritidis_str._EC20110222</t>
  </si>
  <si>
    <t>Salmonella_enterica_subsp._enterica_serovar_Enteritidis_str._EC20100134</t>
  </si>
  <si>
    <t>Bacillus_cereus_VD115</t>
  </si>
  <si>
    <t>Escherichia_coli_UMEA_3033-1</t>
  </si>
  <si>
    <t>Streptococcus_phocae_subsp._salmonis</t>
  </si>
  <si>
    <t>Clostridium_sp._enrichment_culture_clone_DhR^2/LM-G01</t>
  </si>
  <si>
    <t>Escherichia_coli_UMEA_3355-1</t>
  </si>
  <si>
    <t>Escherichia_coli_KTE136</t>
  </si>
  <si>
    <t>Streptococcus_sp._DP42</t>
  </si>
  <si>
    <t>Escherichia_coli_KTE15</t>
  </si>
  <si>
    <t>Salmonella_enterica_subsp._enterica_serovar_Enteritidis_str._EC20090531</t>
  </si>
  <si>
    <t>Escherichia_coli_DEC4E</t>
  </si>
  <si>
    <t>Streptococcus_pneumoniae_GA19077</t>
  </si>
  <si>
    <t>Bacillus_mycoides_KBAB4</t>
  </si>
  <si>
    <t>Escherichia_coli_HVH_84_(4-1021478)</t>
  </si>
  <si>
    <t>Vibrio_parahaemolyticus_VPCR-2010</t>
  </si>
  <si>
    <t>Escherichia_coli_DEC10A</t>
  </si>
  <si>
    <t>Clostridium_sp._enrichment_culture_clone_HT3</t>
  </si>
  <si>
    <t>Clostridium_sp._T2</t>
  </si>
  <si>
    <t>Escherichia_coli_DEC9D</t>
  </si>
  <si>
    <t>Neisseria_tadorna</t>
  </si>
  <si>
    <t>Streptococcus_sp._RR3</t>
  </si>
  <si>
    <t>Streptococcus_pneumoniae_SPN032672</t>
  </si>
  <si>
    <t>Clostridium_uliginosum</t>
  </si>
  <si>
    <t>Salmonella_enterica_subsp._enterica_serovar_Enteritidis_str._EC20121176</t>
  </si>
  <si>
    <t>Escherichia_coli_DEC10D</t>
  </si>
  <si>
    <t>Clostridium_sp._TW14</t>
  </si>
  <si>
    <t>Escherichia_coli_HVH_79_(4-2512823)</t>
  </si>
  <si>
    <t>Bacillus_sp._M70(2010)</t>
  </si>
  <si>
    <t>Escherichia_coli_DEC7B</t>
  </si>
  <si>
    <t>Escherichia_coli_B7-2</t>
  </si>
  <si>
    <t>Escherichia_coli_Envira_10/1</t>
  </si>
  <si>
    <t>Streptococcus_mutans_AC4446</t>
  </si>
  <si>
    <t>Bacillus_cereus_W</t>
  </si>
  <si>
    <t>Streptococcus_henryi</t>
  </si>
  <si>
    <t>Salmonella_enterica_subsp._enterica_serovar_Enteritidis_str._SA20092320</t>
  </si>
  <si>
    <t>Escherichia_coli_P0304777.1</t>
  </si>
  <si>
    <t>Neisseria_sp._oral_clone_AP067</t>
  </si>
  <si>
    <t>Clostridium_botulinum_Bf</t>
  </si>
  <si>
    <t>Escherichia_coli_STEC_EH250</t>
  </si>
  <si>
    <t>Clostridium_sp._E13</t>
  </si>
  <si>
    <t>Streptococcus_agalactiae_GD201008-001</t>
  </si>
  <si>
    <t>Staphylococcus_aureus_M1016</t>
  </si>
  <si>
    <t>Streptococcus_sp._C3I3</t>
  </si>
  <si>
    <t>Escherichia_coli_93.0624</t>
  </si>
  <si>
    <t>Clostridium_sp._NB7</t>
  </si>
  <si>
    <t>Escherichia_coli_TOP498</t>
  </si>
  <si>
    <t>Salmonella_enterica_subsp._enterica_serovar_Tennessee_str._TXSC_TXSC08-21</t>
  </si>
  <si>
    <t>Escherichia_coli_3-373-03_S3_C3</t>
  </si>
  <si>
    <t>Escherichia_coli_B95</t>
  </si>
  <si>
    <t>Streptococcus_sp._C3I8</t>
  </si>
  <si>
    <t>Clostridium_sp._TB10</t>
  </si>
  <si>
    <t>Escherichia_coli_DSM_30083_=_JCM_1649_=_ATCC_11775</t>
  </si>
  <si>
    <t>Escherichia_coli_TOP550-1</t>
  </si>
  <si>
    <t>Escherichia_coli_EPEC_C342-62</t>
  </si>
  <si>
    <t>Streptococcus_dentirousetti</t>
  </si>
  <si>
    <t>Escherichia_coli_O104:H4_str._01-09591</t>
  </si>
  <si>
    <t>Clostridium_sp._AL05-1</t>
  </si>
  <si>
    <t>Streptococcus_sp._oral_clone_ASCE06</t>
  </si>
  <si>
    <t>Shigella_flexneri_4343-70</t>
  </si>
  <si>
    <t>Salmonella_enterica_subsp._enterica_serovar_Enteritidis_str._EC20120497</t>
  </si>
  <si>
    <t>Streptococcus_massiliensis</t>
  </si>
  <si>
    <t>Streptococcus_agalactiae_FSL_S3-170</t>
  </si>
  <si>
    <t>Streptococcus_ferus</t>
  </si>
  <si>
    <t>Staphylococcus_aureus_subsp._aureus_CIGC348</t>
  </si>
  <si>
    <t>Shigella_flexneri_K-227</t>
  </si>
  <si>
    <t>Streptococcus_sp._0722XY</t>
  </si>
  <si>
    <t>Salmonella_enterica_subsp._enterica_serovar_Tennessee_str._CDC07-0191</t>
  </si>
  <si>
    <t>Klebsiella_pneumoniae_BIDMC_16</t>
  </si>
  <si>
    <t>Escherichia_coli_EC1734</t>
  </si>
  <si>
    <t>Escherichia_coli_B26-2</t>
  </si>
  <si>
    <t>Streptococcus_sp._oral_clone_ASCC04</t>
  </si>
  <si>
    <t>Escherichia_coli_P0299438.2</t>
  </si>
  <si>
    <t>Streptococcus_sp._oral_clone_ASCC05</t>
  </si>
  <si>
    <t>Escherichia_coli_EC1738</t>
  </si>
  <si>
    <t>Staphylococcus_aureus_subsp._aureus_USA300_FPR3757</t>
  </si>
  <si>
    <t>Escherichia_coli_STEC_B2F1</t>
  </si>
  <si>
    <t>Yersinia_pestis_biovar_Antiqua_str._UG05-0454</t>
  </si>
  <si>
    <t>Klebsiella_pneumoniae</t>
  </si>
  <si>
    <t>Taenia_solium</t>
  </si>
  <si>
    <t>Borreliaceae</t>
  </si>
  <si>
    <t>Streptococcus_mutans</t>
  </si>
  <si>
    <t>uncultured_Treponema_sp.</t>
  </si>
  <si>
    <t>Shigella_dysenteriae</t>
  </si>
  <si>
    <t>Vibrio_cholerae_V51</t>
  </si>
  <si>
    <t>Clostridium_sp._CE6</t>
  </si>
  <si>
    <t>Streptococcus_hyointestinalis</t>
  </si>
  <si>
    <t>Neisseria_polysaccharea</t>
  </si>
  <si>
    <t>Streptococcus_agalactiae</t>
  </si>
  <si>
    <t>Bacillus_cereus</t>
  </si>
  <si>
    <t>Salmonella_enterica_subsp._enterica_serovar_Typhimurium</t>
  </si>
  <si>
    <t>Bordetella_parapertussis_Bpp5</t>
  </si>
  <si>
    <t>Vibrio_parahaemolyticus</t>
  </si>
  <si>
    <t>Streptococcus_mutans_NN2025</t>
  </si>
  <si>
    <t>Helicobacter_pylori</t>
  </si>
  <si>
    <t>Streptococcus_thermophilus</t>
  </si>
  <si>
    <t>Salmonella_enterica_subsp._enterica</t>
  </si>
  <si>
    <t>Shigella_dysenteriae_1617</t>
  </si>
  <si>
    <t>Streptococcus_sobrinus</t>
  </si>
  <si>
    <t>Streptococcus_infantis</t>
  </si>
  <si>
    <t>Bacillus_anthracis_str._CDC_684</t>
  </si>
  <si>
    <t>Staphylococcus_aureus_RF122</t>
  </si>
  <si>
    <t>Escherichia_coli_O157:H7</t>
  </si>
  <si>
    <t>Neisseria</t>
  </si>
  <si>
    <t>Shigella_flexneri</t>
  </si>
  <si>
    <t>Streptococcus_macacae_NCTC_11558</t>
  </si>
  <si>
    <t>Streptococcus_uberis</t>
  </si>
  <si>
    <t>Streptococcus_dentasini</t>
  </si>
  <si>
    <t>Bacillus_anthracis</t>
  </si>
  <si>
    <t>Bacillus_thuringiensis_MC28</t>
  </si>
  <si>
    <t>Clostridium_botulinum</t>
  </si>
  <si>
    <t>Bacillus_pseudomycoides</t>
  </si>
  <si>
    <t>Clostridium_puniceum</t>
  </si>
  <si>
    <t>Streptococcus_iniae</t>
  </si>
  <si>
    <t>Streptococcus_parasanguinis_ATCC_15912</t>
  </si>
  <si>
    <t>Clostridium</t>
  </si>
  <si>
    <t>Legionella_pneumophila_subsp._pneumophila</t>
  </si>
  <si>
    <t>Streptococcus_anginosus_group</t>
  </si>
  <si>
    <t>Streptococcus_mutans_UA159</t>
  </si>
  <si>
    <t>Streptococcus_thermophilus_LMD-9</t>
  </si>
  <si>
    <t>Streptococcus_canis</t>
  </si>
  <si>
    <t xml:space="preserve">References Lacking in FullNT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</si>
</sst>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workbookViewId="0">
      <selection activeCell="J4" sqref="J4:L4"/>
    </sheetView>
  </sheetViews>
  <sheetFormatPr baseColWidth="10" defaultRowHeight="15" x14ac:dyDescent="0"/>
  <cols>
    <col min="13" max="13" width="13.33203125" customWidth="1"/>
  </cols>
  <sheetData>
    <row r="1" spans="1:22">
      <c r="A1" s="3" t="s">
        <v>0</v>
      </c>
      <c r="B1" s="3" t="s">
        <v>10</v>
      </c>
      <c r="C1" s="3" t="s">
        <v>2</v>
      </c>
      <c r="D1" s="3" t="s">
        <v>20</v>
      </c>
      <c r="E1" s="3" t="s">
        <v>1</v>
      </c>
      <c r="F1" s="3" t="s">
        <v>17</v>
      </c>
      <c r="G1" s="3" t="s">
        <v>9</v>
      </c>
      <c r="H1" s="4" t="s">
        <v>19</v>
      </c>
      <c r="I1" s="3" t="s">
        <v>18</v>
      </c>
      <c r="J1" s="3" t="s">
        <v>7</v>
      </c>
      <c r="K1" s="3" t="s">
        <v>8</v>
      </c>
      <c r="L1" s="3" t="s">
        <v>14</v>
      </c>
      <c r="M1" s="3" t="s">
        <v>12</v>
      </c>
      <c r="N1" s="3" t="s">
        <v>3</v>
      </c>
      <c r="O1" s="3" t="s">
        <v>5</v>
      </c>
      <c r="P1" s="3" t="s">
        <v>4</v>
      </c>
      <c r="Q1" s="3" t="s">
        <v>6</v>
      </c>
      <c r="R1" s="3" t="s">
        <v>15</v>
      </c>
      <c r="S1" s="3" t="s">
        <v>11</v>
      </c>
      <c r="T1" s="3" t="s">
        <v>13</v>
      </c>
      <c r="U1" s="3" t="s">
        <v>21</v>
      </c>
      <c r="V1" s="3" t="s">
        <v>16</v>
      </c>
    </row>
    <row r="2" spans="1:22">
      <c r="A2" s="3" t="s">
        <v>22</v>
      </c>
      <c r="B2" s="5">
        <v>2028469</v>
      </c>
      <c r="C2" s="5">
        <v>5267296</v>
      </c>
      <c r="D2" s="5">
        <v>4334674</v>
      </c>
      <c r="E2" s="5">
        <v>3255296</v>
      </c>
      <c r="F2" s="5">
        <v>2367032</v>
      </c>
      <c r="G2" s="5">
        <v>2440571</v>
      </c>
      <c r="H2" s="6">
        <v>4235015</v>
      </c>
      <c r="I2" s="5">
        <v>3979</v>
      </c>
      <c r="J2" s="5">
        <v>5771194</v>
      </c>
      <c r="K2" s="5">
        <v>5144390</v>
      </c>
      <c r="L2" s="5">
        <v>5676888</v>
      </c>
      <c r="M2" s="5">
        <v>2391159</v>
      </c>
      <c r="N2" s="5">
        <v>2742158</v>
      </c>
      <c r="O2" s="5">
        <v>2572458</v>
      </c>
      <c r="P2" s="5">
        <v>2689962</v>
      </c>
      <c r="Q2" s="5">
        <v>1986360</v>
      </c>
      <c r="R2" s="5">
        <v>2990827</v>
      </c>
      <c r="S2" s="5">
        <v>7677345</v>
      </c>
      <c r="T2" s="5">
        <v>1638267</v>
      </c>
      <c r="U2" s="5">
        <v>3185060</v>
      </c>
      <c r="V2" s="5">
        <v>10542231</v>
      </c>
    </row>
    <row r="3" spans="1:22">
      <c r="A3" s="3" t="s">
        <v>23</v>
      </c>
      <c r="B3" s="5">
        <v>1168807</v>
      </c>
      <c r="C3" s="5">
        <v>3852269</v>
      </c>
      <c r="D3" s="5">
        <v>3210899</v>
      </c>
      <c r="E3" s="5">
        <v>2139321</v>
      </c>
      <c r="F3" s="5">
        <v>1421248</v>
      </c>
      <c r="G3" s="5">
        <v>1251280</v>
      </c>
      <c r="H3" s="6">
        <v>4348816</v>
      </c>
      <c r="I3" s="5">
        <v>2383</v>
      </c>
      <c r="J3" s="5">
        <v>4577662</v>
      </c>
      <c r="K3" s="5">
        <v>3932193</v>
      </c>
      <c r="L3" s="5">
        <v>4176794</v>
      </c>
      <c r="M3" s="5">
        <v>1086898</v>
      </c>
      <c r="N3" s="5">
        <v>1423877</v>
      </c>
      <c r="O3" s="5">
        <v>1229533</v>
      </c>
      <c r="P3" s="5">
        <v>1405069</v>
      </c>
      <c r="Q3" s="5">
        <v>216706</v>
      </c>
      <c r="R3" s="5">
        <v>1520126</v>
      </c>
      <c r="S3" s="5">
        <v>5418087</v>
      </c>
      <c r="T3" s="5">
        <v>834689</v>
      </c>
      <c r="U3" s="5">
        <v>1618191</v>
      </c>
      <c r="V3" s="5">
        <v>7657300</v>
      </c>
    </row>
    <row r="4" spans="1:22">
      <c r="A4" s="3" t="s">
        <v>24</v>
      </c>
      <c r="B4" s="5">
        <f>B3/B2</f>
        <v>0.57620155890969993</v>
      </c>
      <c r="C4" s="6">
        <f t="shared" ref="C4:V4" si="0">C3/C2</f>
        <v>0.73135608858890788</v>
      </c>
      <c r="D4" s="6">
        <f t="shared" si="0"/>
        <v>0.74074751642222691</v>
      </c>
      <c r="E4" s="6">
        <f t="shared" si="0"/>
        <v>0.65718171250786406</v>
      </c>
      <c r="F4" s="6">
        <f t="shared" si="0"/>
        <v>0.6004346371320709</v>
      </c>
      <c r="G4" s="5">
        <f t="shared" si="0"/>
        <v>0.51269969199830701</v>
      </c>
      <c r="H4" s="6">
        <f t="shared" si="0"/>
        <v>1.0268714514588495</v>
      </c>
      <c r="I4" s="5">
        <f t="shared" si="0"/>
        <v>0.59889419452123649</v>
      </c>
      <c r="J4" s="6">
        <f t="shared" si="0"/>
        <v>0.79319149555533919</v>
      </c>
      <c r="K4" s="6">
        <f t="shared" si="0"/>
        <v>0.76436526002111038</v>
      </c>
      <c r="L4" s="6">
        <f t="shared" si="0"/>
        <v>0.73575416671951255</v>
      </c>
      <c r="M4" s="5">
        <f t="shared" si="0"/>
        <v>0.45454861010915626</v>
      </c>
      <c r="N4" s="5">
        <f t="shared" si="0"/>
        <v>0.51925417864324375</v>
      </c>
      <c r="O4" s="5">
        <f t="shared" si="0"/>
        <v>0.47796037875059572</v>
      </c>
      <c r="P4" s="5">
        <f t="shared" si="0"/>
        <v>0.52233786202184274</v>
      </c>
      <c r="Q4" s="5">
        <f t="shared" si="0"/>
        <v>0.10909704182524819</v>
      </c>
      <c r="R4" s="5">
        <f t="shared" si="0"/>
        <v>0.50826276478044363</v>
      </c>
      <c r="S4" s="5">
        <f t="shared" si="0"/>
        <v>0.7057240491341733</v>
      </c>
      <c r="T4" s="5">
        <f t="shared" si="0"/>
        <v>0.50949509451145636</v>
      </c>
      <c r="U4" s="5">
        <f t="shared" si="0"/>
        <v>0.50805667711126323</v>
      </c>
      <c r="V4" s="5">
        <f t="shared" si="0"/>
        <v>0.72634530584655188</v>
      </c>
    </row>
    <row r="8" spans="1:22">
      <c r="A8" s="2" t="s">
        <v>25</v>
      </c>
      <c r="B8">
        <f>MEDIAN(B4:V4)</f>
        <v>0.59889419452123649</v>
      </c>
      <c r="C8" s="2" t="s">
        <v>26</v>
      </c>
      <c r="D8">
        <f>_xlfn.STDEV.P(B4:V4)</f>
        <v>0.17644321865415621</v>
      </c>
    </row>
    <row r="9" spans="1:22">
      <c r="A9" s="2" t="s">
        <v>28</v>
      </c>
      <c r="B9">
        <f>AVERAGE(B4:V4)</f>
        <v>0.60851332078900477</v>
      </c>
      <c r="C9" s="2" t="s">
        <v>27</v>
      </c>
      <c r="D9">
        <f>_xlfn.STDEV.S(B4:V4)</f>
        <v>0.18080049745365831</v>
      </c>
    </row>
    <row r="14" spans="1:22">
      <c r="A14" s="2" t="s">
        <v>163</v>
      </c>
      <c r="B14" s="2"/>
      <c r="G14" t="s">
        <v>9</v>
      </c>
      <c r="I14" t="s">
        <v>10</v>
      </c>
      <c r="K14" s="1" t="s">
        <v>12</v>
      </c>
      <c r="N14" t="s">
        <v>17</v>
      </c>
      <c r="P14" s="1" t="s">
        <v>18</v>
      </c>
      <c r="R14" t="s">
        <v>19</v>
      </c>
    </row>
    <row r="15" spans="1:22">
      <c r="A15" s="2" t="s">
        <v>30</v>
      </c>
      <c r="B15" s="2"/>
      <c r="G15" t="s">
        <v>120</v>
      </c>
      <c r="H15" s="1">
        <v>1107</v>
      </c>
      <c r="I15" t="s">
        <v>120</v>
      </c>
      <c r="J15">
        <v>5</v>
      </c>
      <c r="K15" s="1" t="s">
        <v>120</v>
      </c>
      <c r="L15" s="1">
        <v>3668</v>
      </c>
      <c r="N15" t="s">
        <v>29</v>
      </c>
      <c r="O15">
        <v>1</v>
      </c>
      <c r="P15" t="s">
        <v>120</v>
      </c>
      <c r="Q15">
        <v>32</v>
      </c>
      <c r="R15" t="s">
        <v>31</v>
      </c>
      <c r="S15">
        <v>4</v>
      </c>
    </row>
    <row r="16" spans="1:22">
      <c r="A16" s="2" t="s">
        <v>39</v>
      </c>
      <c r="B16" s="2"/>
      <c r="G16" t="s">
        <v>141</v>
      </c>
      <c r="H16">
        <v>1</v>
      </c>
      <c r="I16" t="s">
        <v>30</v>
      </c>
      <c r="J16" s="1">
        <v>805</v>
      </c>
      <c r="K16" t="s">
        <v>121</v>
      </c>
      <c r="L16">
        <v>5</v>
      </c>
      <c r="N16" t="s">
        <v>32</v>
      </c>
      <c r="O16">
        <v>2</v>
      </c>
      <c r="P16" t="s">
        <v>30</v>
      </c>
      <c r="Q16">
        <v>1</v>
      </c>
      <c r="R16" t="s">
        <v>34</v>
      </c>
      <c r="S16">
        <v>5</v>
      </c>
    </row>
    <row r="17" spans="1:19">
      <c r="A17" s="2" t="s">
        <v>42</v>
      </c>
      <c r="B17" s="2"/>
      <c r="G17" t="s">
        <v>142</v>
      </c>
      <c r="H17">
        <v>2</v>
      </c>
      <c r="I17" t="s">
        <v>40</v>
      </c>
      <c r="J17">
        <v>1</v>
      </c>
      <c r="K17" s="1" t="s">
        <v>30</v>
      </c>
      <c r="L17" s="1">
        <v>496</v>
      </c>
      <c r="N17" t="s">
        <v>35</v>
      </c>
      <c r="O17">
        <v>1</v>
      </c>
      <c r="P17" t="s">
        <v>135</v>
      </c>
      <c r="Q17">
        <v>1</v>
      </c>
      <c r="R17" t="s">
        <v>36</v>
      </c>
      <c r="S17">
        <v>1</v>
      </c>
    </row>
    <row r="18" spans="1:19">
      <c r="A18" s="2" t="s">
        <v>46</v>
      </c>
      <c r="B18" s="2"/>
      <c r="G18" t="s">
        <v>143</v>
      </c>
      <c r="H18">
        <v>1</v>
      </c>
      <c r="I18" t="s">
        <v>123</v>
      </c>
      <c r="J18">
        <v>15</v>
      </c>
      <c r="K18" t="s">
        <v>122</v>
      </c>
      <c r="L18">
        <v>1</v>
      </c>
      <c r="N18" t="s">
        <v>37</v>
      </c>
      <c r="O18">
        <v>10</v>
      </c>
      <c r="P18" t="s">
        <v>136</v>
      </c>
      <c r="Q18">
        <v>1</v>
      </c>
      <c r="R18" t="s">
        <v>38</v>
      </c>
      <c r="S18">
        <v>9</v>
      </c>
    </row>
    <row r="19" spans="1:19">
      <c r="A19" s="2" t="s">
        <v>50</v>
      </c>
      <c r="B19" s="2"/>
      <c r="G19" t="s">
        <v>30</v>
      </c>
      <c r="H19" s="1">
        <v>986</v>
      </c>
      <c r="I19" t="s">
        <v>43</v>
      </c>
      <c r="J19">
        <v>5</v>
      </c>
      <c r="K19" t="s">
        <v>123</v>
      </c>
      <c r="L19">
        <v>30</v>
      </c>
      <c r="N19" t="s">
        <v>30</v>
      </c>
      <c r="O19" s="1">
        <v>782</v>
      </c>
      <c r="P19" t="s">
        <v>123</v>
      </c>
      <c r="Q19">
        <v>86</v>
      </c>
      <c r="R19" t="s">
        <v>41</v>
      </c>
      <c r="S19">
        <v>3</v>
      </c>
    </row>
    <row r="20" spans="1:19">
      <c r="A20" s="2" t="s">
        <v>53</v>
      </c>
      <c r="B20" s="2"/>
      <c r="G20" t="s">
        <v>39</v>
      </c>
      <c r="H20">
        <v>2</v>
      </c>
      <c r="I20" t="s">
        <v>47</v>
      </c>
      <c r="J20">
        <v>1</v>
      </c>
      <c r="K20" t="s">
        <v>124</v>
      </c>
      <c r="L20">
        <v>3</v>
      </c>
      <c r="N20" t="s">
        <v>44</v>
      </c>
      <c r="O20">
        <v>1</v>
      </c>
      <c r="P20" t="s">
        <v>137</v>
      </c>
      <c r="Q20">
        <v>2</v>
      </c>
      <c r="R20" t="s">
        <v>45</v>
      </c>
      <c r="S20">
        <v>2</v>
      </c>
    </row>
    <row r="21" spans="1:19">
      <c r="A21" s="2" t="s">
        <v>43</v>
      </c>
      <c r="B21" s="2"/>
      <c r="G21" t="s">
        <v>42</v>
      </c>
      <c r="H21">
        <v>1</v>
      </c>
      <c r="I21" t="s">
        <v>138</v>
      </c>
      <c r="J21">
        <v>1</v>
      </c>
      <c r="K21" t="s">
        <v>125</v>
      </c>
      <c r="L21">
        <v>1</v>
      </c>
      <c r="N21" t="s">
        <v>48</v>
      </c>
      <c r="O21">
        <v>1</v>
      </c>
      <c r="P21" t="s">
        <v>33</v>
      </c>
      <c r="Q21">
        <v>1</v>
      </c>
      <c r="R21" t="s">
        <v>49</v>
      </c>
      <c r="S21">
        <v>5</v>
      </c>
    </row>
    <row r="22" spans="1:19">
      <c r="A22" s="2" t="s">
        <v>57</v>
      </c>
      <c r="B22" s="2"/>
      <c r="G22" t="s">
        <v>144</v>
      </c>
      <c r="H22">
        <v>2</v>
      </c>
      <c r="I22" t="s">
        <v>131</v>
      </c>
      <c r="J22">
        <v>19</v>
      </c>
      <c r="K22" t="s">
        <v>126</v>
      </c>
      <c r="L22">
        <v>2</v>
      </c>
      <c r="N22" t="s">
        <v>51</v>
      </c>
      <c r="O22">
        <v>1</v>
      </c>
      <c r="P22" t="s">
        <v>138</v>
      </c>
      <c r="Q22">
        <v>2</v>
      </c>
      <c r="R22" t="s">
        <v>52</v>
      </c>
      <c r="S22">
        <v>1</v>
      </c>
    </row>
    <row r="23" spans="1:19">
      <c r="A23" s="2" t="s">
        <v>60</v>
      </c>
      <c r="B23" s="2"/>
      <c r="G23" t="s">
        <v>46</v>
      </c>
      <c r="H23">
        <v>1</v>
      </c>
      <c r="I23" t="s">
        <v>139</v>
      </c>
      <c r="J23">
        <v>1</v>
      </c>
      <c r="K23" t="s">
        <v>127</v>
      </c>
      <c r="L23">
        <v>1</v>
      </c>
      <c r="N23" t="s">
        <v>54</v>
      </c>
      <c r="O23">
        <v>1</v>
      </c>
      <c r="P23" t="s">
        <v>130</v>
      </c>
      <c r="Q23">
        <v>6</v>
      </c>
      <c r="R23" t="s">
        <v>55</v>
      </c>
      <c r="S23">
        <v>1</v>
      </c>
    </row>
    <row r="24" spans="1:19">
      <c r="A24" s="2" t="s">
        <v>63</v>
      </c>
      <c r="B24" s="2"/>
      <c r="G24" t="s">
        <v>145</v>
      </c>
      <c r="H24" s="1">
        <v>587</v>
      </c>
      <c r="I24" t="s">
        <v>140</v>
      </c>
      <c r="J24">
        <v>1</v>
      </c>
      <c r="K24" t="s">
        <v>43</v>
      </c>
      <c r="L24">
        <v>14</v>
      </c>
      <c r="N24" t="s">
        <v>56</v>
      </c>
      <c r="O24">
        <v>1</v>
      </c>
      <c r="P24" t="s">
        <v>131</v>
      </c>
      <c r="Q24">
        <v>74</v>
      </c>
      <c r="R24" t="s">
        <v>32</v>
      </c>
      <c r="S24">
        <v>6</v>
      </c>
    </row>
    <row r="25" spans="1:19">
      <c r="A25" s="2" t="s">
        <v>66</v>
      </c>
      <c r="B25" s="2"/>
      <c r="G25" t="s">
        <v>146</v>
      </c>
      <c r="H25">
        <v>3</v>
      </c>
      <c r="K25" t="s">
        <v>128</v>
      </c>
      <c r="L25">
        <v>1</v>
      </c>
      <c r="N25" t="s">
        <v>58</v>
      </c>
      <c r="O25">
        <v>1</v>
      </c>
      <c r="R25" t="s">
        <v>59</v>
      </c>
      <c r="S25">
        <v>4</v>
      </c>
    </row>
    <row r="26" spans="1:19">
      <c r="A26" s="2" t="s">
        <v>68</v>
      </c>
      <c r="B26" s="2"/>
      <c r="G26" t="s">
        <v>50</v>
      </c>
      <c r="H26">
        <v>1</v>
      </c>
      <c r="K26" t="s">
        <v>129</v>
      </c>
      <c r="L26">
        <v>1</v>
      </c>
      <c r="N26" t="s">
        <v>61</v>
      </c>
      <c r="O26">
        <v>5</v>
      </c>
      <c r="R26" t="s">
        <v>62</v>
      </c>
      <c r="S26">
        <v>1</v>
      </c>
    </row>
    <row r="27" spans="1:19">
      <c r="G27" t="s">
        <v>147</v>
      </c>
      <c r="H27">
        <v>1</v>
      </c>
      <c r="K27" t="s">
        <v>130</v>
      </c>
      <c r="L27">
        <v>4</v>
      </c>
      <c r="N27" t="s">
        <v>64</v>
      </c>
      <c r="O27">
        <v>1</v>
      </c>
      <c r="R27" t="s">
        <v>65</v>
      </c>
      <c r="S27">
        <v>1</v>
      </c>
    </row>
    <row r="28" spans="1:19">
      <c r="G28" t="s">
        <v>135</v>
      </c>
      <c r="H28">
        <v>5</v>
      </c>
      <c r="K28" s="1" t="s">
        <v>131</v>
      </c>
      <c r="L28" s="1">
        <v>2439</v>
      </c>
      <c r="N28" t="s">
        <v>67</v>
      </c>
      <c r="O28">
        <v>1</v>
      </c>
      <c r="R28" t="s">
        <v>35</v>
      </c>
      <c r="S28">
        <v>9</v>
      </c>
    </row>
    <row r="29" spans="1:19">
      <c r="G29" t="s">
        <v>148</v>
      </c>
      <c r="H29">
        <v>3</v>
      </c>
      <c r="K29" t="s">
        <v>132</v>
      </c>
      <c r="L29">
        <v>1</v>
      </c>
      <c r="N29" t="s">
        <v>69</v>
      </c>
      <c r="O29">
        <v>1</v>
      </c>
      <c r="R29" t="s">
        <v>70</v>
      </c>
      <c r="S29">
        <v>2</v>
      </c>
    </row>
    <row r="30" spans="1:19">
      <c r="G30" t="s">
        <v>149</v>
      </c>
      <c r="H30">
        <v>4</v>
      </c>
      <c r="K30" t="s">
        <v>133</v>
      </c>
      <c r="L30">
        <v>2</v>
      </c>
      <c r="N30" t="s">
        <v>71</v>
      </c>
      <c r="O30">
        <v>3</v>
      </c>
      <c r="R30" t="s">
        <v>37</v>
      </c>
      <c r="S30">
        <v>3</v>
      </c>
    </row>
    <row r="31" spans="1:19">
      <c r="G31" t="s">
        <v>123</v>
      </c>
      <c r="H31" s="1">
        <v>9296</v>
      </c>
      <c r="K31" t="s">
        <v>134</v>
      </c>
      <c r="L31">
        <v>7</v>
      </c>
      <c r="N31" t="s">
        <v>72</v>
      </c>
      <c r="O31">
        <v>2</v>
      </c>
      <c r="R31" t="s">
        <v>73</v>
      </c>
      <c r="S31">
        <v>5</v>
      </c>
    </row>
    <row r="32" spans="1:19">
      <c r="G32" t="s">
        <v>150</v>
      </c>
      <c r="H32">
        <v>3</v>
      </c>
      <c r="N32" t="s">
        <v>74</v>
      </c>
      <c r="O32">
        <v>1</v>
      </c>
      <c r="R32" t="s">
        <v>75</v>
      </c>
      <c r="S32">
        <v>3</v>
      </c>
    </row>
    <row r="33" spans="7:19">
      <c r="G33" t="s">
        <v>137</v>
      </c>
      <c r="H33">
        <v>3</v>
      </c>
      <c r="N33" t="s">
        <v>53</v>
      </c>
      <c r="O33">
        <v>1</v>
      </c>
      <c r="R33" t="s">
        <v>76</v>
      </c>
      <c r="S33">
        <v>3</v>
      </c>
    </row>
    <row r="34" spans="7:19">
      <c r="G34" t="s">
        <v>53</v>
      </c>
      <c r="H34">
        <v>1</v>
      </c>
      <c r="N34" t="s">
        <v>33</v>
      </c>
      <c r="O34">
        <v>1</v>
      </c>
      <c r="R34" t="s">
        <v>77</v>
      </c>
      <c r="S34">
        <v>3</v>
      </c>
    </row>
    <row r="35" spans="7:19">
      <c r="G35" t="s">
        <v>151</v>
      </c>
      <c r="H35">
        <v>1</v>
      </c>
      <c r="N35" t="s">
        <v>43</v>
      </c>
      <c r="O35" s="1">
        <v>218</v>
      </c>
      <c r="R35" t="s">
        <v>30</v>
      </c>
      <c r="S35" s="1">
        <v>341</v>
      </c>
    </row>
    <row r="36" spans="7:19">
      <c r="G36" t="s">
        <v>152</v>
      </c>
      <c r="H36">
        <v>4</v>
      </c>
      <c r="N36" t="s">
        <v>78</v>
      </c>
      <c r="O36">
        <v>3</v>
      </c>
      <c r="R36" t="s">
        <v>79</v>
      </c>
      <c r="S36">
        <v>2</v>
      </c>
    </row>
    <row r="37" spans="7:19">
      <c r="G37" t="s">
        <v>43</v>
      </c>
      <c r="H37">
        <v>15</v>
      </c>
      <c r="N37" t="s">
        <v>80</v>
      </c>
      <c r="O37">
        <v>1</v>
      </c>
      <c r="R37" t="s">
        <v>81</v>
      </c>
      <c r="S37">
        <v>2</v>
      </c>
    </row>
    <row r="38" spans="7:19">
      <c r="G38" t="s">
        <v>153</v>
      </c>
      <c r="H38">
        <v>2</v>
      </c>
      <c r="N38" t="s">
        <v>82</v>
      </c>
      <c r="O38">
        <v>2</v>
      </c>
      <c r="R38" t="s">
        <v>83</v>
      </c>
      <c r="S38">
        <v>3</v>
      </c>
    </row>
    <row r="39" spans="7:19">
      <c r="G39" t="s">
        <v>138</v>
      </c>
      <c r="H39">
        <v>3</v>
      </c>
      <c r="N39" t="s">
        <v>84</v>
      </c>
      <c r="O39">
        <v>1</v>
      </c>
      <c r="R39" t="s">
        <v>85</v>
      </c>
      <c r="S39">
        <v>1</v>
      </c>
    </row>
    <row r="40" spans="7:19">
      <c r="G40" t="s">
        <v>154</v>
      </c>
      <c r="H40">
        <v>2</v>
      </c>
      <c r="N40" t="s">
        <v>86</v>
      </c>
      <c r="O40">
        <v>1</v>
      </c>
      <c r="R40" t="s">
        <v>87</v>
      </c>
      <c r="S40">
        <v>2</v>
      </c>
    </row>
    <row r="41" spans="7:19">
      <c r="G41" t="s">
        <v>130</v>
      </c>
      <c r="H41">
        <v>3</v>
      </c>
      <c r="N41" t="s">
        <v>88</v>
      </c>
      <c r="O41">
        <v>1</v>
      </c>
      <c r="R41" t="s">
        <v>39</v>
      </c>
      <c r="S41">
        <v>10</v>
      </c>
    </row>
    <row r="42" spans="7:19">
      <c r="G42" t="s">
        <v>155</v>
      </c>
      <c r="H42">
        <v>1</v>
      </c>
      <c r="N42" t="s">
        <v>89</v>
      </c>
      <c r="O42">
        <v>1</v>
      </c>
      <c r="R42" t="s">
        <v>90</v>
      </c>
      <c r="S42">
        <v>4</v>
      </c>
    </row>
    <row r="43" spans="7:19">
      <c r="G43" t="s">
        <v>131</v>
      </c>
      <c r="H43" s="1">
        <v>2435</v>
      </c>
      <c r="N43" t="s">
        <v>91</v>
      </c>
      <c r="O43">
        <v>1</v>
      </c>
      <c r="R43" t="s">
        <v>92</v>
      </c>
      <c r="S43">
        <v>5</v>
      </c>
    </row>
    <row r="44" spans="7:19">
      <c r="G44" t="s">
        <v>57</v>
      </c>
      <c r="H44">
        <v>1</v>
      </c>
      <c r="N44" t="s">
        <v>93</v>
      </c>
      <c r="O44">
        <v>1</v>
      </c>
      <c r="R44" t="s">
        <v>44</v>
      </c>
      <c r="S44">
        <v>3</v>
      </c>
    </row>
    <row r="45" spans="7:19">
      <c r="G45" t="s">
        <v>156</v>
      </c>
      <c r="H45">
        <v>1</v>
      </c>
      <c r="N45" t="s">
        <v>94</v>
      </c>
      <c r="O45">
        <v>1</v>
      </c>
      <c r="R45" t="s">
        <v>95</v>
      </c>
      <c r="S45">
        <v>1</v>
      </c>
    </row>
    <row r="46" spans="7:19">
      <c r="G46" t="s">
        <v>132</v>
      </c>
      <c r="H46">
        <v>4</v>
      </c>
      <c r="N46" t="s">
        <v>96</v>
      </c>
      <c r="O46">
        <v>1</v>
      </c>
      <c r="R46" t="s">
        <v>97</v>
      </c>
      <c r="S46">
        <v>1</v>
      </c>
    </row>
    <row r="47" spans="7:19">
      <c r="G47" t="s">
        <v>157</v>
      </c>
      <c r="H47" s="1">
        <v>72</v>
      </c>
      <c r="N47" t="s">
        <v>98</v>
      </c>
      <c r="O47">
        <v>2</v>
      </c>
      <c r="R47" t="s">
        <v>46</v>
      </c>
      <c r="S47">
        <v>1</v>
      </c>
    </row>
    <row r="48" spans="7:19">
      <c r="G48" t="s">
        <v>60</v>
      </c>
      <c r="H48">
        <v>1</v>
      </c>
      <c r="N48" t="s">
        <v>99</v>
      </c>
      <c r="O48">
        <v>1</v>
      </c>
      <c r="R48" t="s">
        <v>100</v>
      </c>
      <c r="S48">
        <v>5</v>
      </c>
    </row>
    <row r="49" spans="7:19">
      <c r="G49" t="s">
        <v>63</v>
      </c>
      <c r="H49">
        <v>3</v>
      </c>
      <c r="N49" t="s">
        <v>101</v>
      </c>
      <c r="O49">
        <v>2</v>
      </c>
      <c r="R49" t="s">
        <v>102</v>
      </c>
      <c r="S49">
        <v>2</v>
      </c>
    </row>
    <row r="50" spans="7:19">
      <c r="G50" t="s">
        <v>139</v>
      </c>
      <c r="H50">
        <v>4</v>
      </c>
      <c r="N50" t="s">
        <v>103</v>
      </c>
      <c r="O50">
        <v>1</v>
      </c>
      <c r="R50" t="s">
        <v>104</v>
      </c>
      <c r="S50">
        <v>1</v>
      </c>
    </row>
    <row r="51" spans="7:19">
      <c r="G51" t="s">
        <v>66</v>
      </c>
      <c r="H51">
        <v>1</v>
      </c>
      <c r="N51" t="s">
        <v>105</v>
      </c>
      <c r="O51">
        <v>2</v>
      </c>
      <c r="R51" t="s">
        <v>106</v>
      </c>
      <c r="S51">
        <v>4</v>
      </c>
    </row>
    <row r="52" spans="7:19">
      <c r="G52" t="s">
        <v>158</v>
      </c>
      <c r="H52">
        <v>2</v>
      </c>
      <c r="N52" t="s">
        <v>107</v>
      </c>
      <c r="O52">
        <v>1</v>
      </c>
      <c r="R52" t="s">
        <v>108</v>
      </c>
      <c r="S52">
        <v>4</v>
      </c>
    </row>
    <row r="53" spans="7:19">
      <c r="G53" t="s">
        <v>159</v>
      </c>
      <c r="H53">
        <v>1</v>
      </c>
      <c r="N53" t="s">
        <v>109</v>
      </c>
      <c r="O53">
        <v>2</v>
      </c>
      <c r="R53" t="s">
        <v>110</v>
      </c>
      <c r="S53">
        <v>9</v>
      </c>
    </row>
    <row r="54" spans="7:19">
      <c r="G54" t="s">
        <v>160</v>
      </c>
      <c r="H54">
        <v>1</v>
      </c>
      <c r="N54" t="s">
        <v>66</v>
      </c>
      <c r="O54">
        <v>3</v>
      </c>
      <c r="R54" t="s">
        <v>111</v>
      </c>
      <c r="S54">
        <v>19</v>
      </c>
    </row>
    <row r="55" spans="7:19">
      <c r="G55" t="s">
        <v>161</v>
      </c>
      <c r="H55">
        <v>1</v>
      </c>
      <c r="N55" t="s">
        <v>112</v>
      </c>
      <c r="O55">
        <v>1</v>
      </c>
      <c r="R55" t="s">
        <v>113</v>
      </c>
      <c r="S55">
        <v>1</v>
      </c>
    </row>
    <row r="56" spans="7:19">
      <c r="G56" t="s">
        <v>68</v>
      </c>
      <c r="H56">
        <v>1</v>
      </c>
      <c r="N56" t="s">
        <v>114</v>
      </c>
      <c r="O56">
        <v>2</v>
      </c>
      <c r="R56" t="s">
        <v>115</v>
      </c>
      <c r="S56">
        <v>2</v>
      </c>
    </row>
    <row r="57" spans="7:19">
      <c r="G57" t="s">
        <v>162</v>
      </c>
      <c r="H57">
        <v>2</v>
      </c>
      <c r="R57" t="s">
        <v>116</v>
      </c>
      <c r="S57">
        <v>2</v>
      </c>
    </row>
    <row r="58" spans="7:19">
      <c r="R58" t="s">
        <v>117</v>
      </c>
      <c r="S58">
        <v>11</v>
      </c>
    </row>
    <row r="59" spans="7:19">
      <c r="R59" t="s">
        <v>118</v>
      </c>
      <c r="S59">
        <v>3</v>
      </c>
    </row>
    <row r="60" spans="7:19">
      <c r="R60" t="s">
        <v>50</v>
      </c>
      <c r="S60">
        <v>1</v>
      </c>
    </row>
    <row r="61" spans="7:19">
      <c r="R61" t="s">
        <v>48</v>
      </c>
      <c r="S61">
        <v>2</v>
      </c>
    </row>
    <row r="62" spans="7:19">
      <c r="R62" t="s">
        <v>119</v>
      </c>
      <c r="S62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DataAnalysis.txt</vt:lpstr>
    </vt:vector>
  </TitlesOfParts>
  <Company>MPI SHH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Huebler</dc:creator>
  <cp:lastModifiedBy>Ron Huebler</cp:lastModifiedBy>
  <dcterms:created xsi:type="dcterms:W3CDTF">2018-04-20T11:43:27Z</dcterms:created>
  <dcterms:modified xsi:type="dcterms:W3CDTF">2018-05-02T07:31:35Z</dcterms:modified>
</cp:coreProperties>
</file>