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hysL\Desktop\"/>
    </mc:Choice>
  </mc:AlternateContent>
  <xr:revisionPtr revIDLastSave="0" documentId="13_ncr:1_{C7DB27FC-5B55-46D9-AF31-168F319F4B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s" sheetId="1" r:id="rId1"/>
  </sheets>
  <definedNames>
    <definedName name="_xlnm._FilterDatabase" localSheetId="0" hidden="1">Functions!$A$1:$O$155</definedName>
    <definedName name="Z_7FDADB78_35A6_4993_ACA1_9BB1E061C64F_.wvu.FilterData" localSheetId="0" hidden="1">Functions!$A$1:$O$155</definedName>
  </definedNames>
  <calcPr calcId="191029"/>
  <customWorkbookViews>
    <customWorkbookView name="Filter 1" guid="{7FDADB78-35A6-4993-ACA1-9BB1E061C64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5" i="1" l="1"/>
  <c r="G155" i="1"/>
  <c r="L154" i="1"/>
  <c r="G154" i="1"/>
  <c r="N154" i="1" s="1"/>
  <c r="L153" i="1"/>
  <c r="G153" i="1"/>
  <c r="L152" i="1"/>
  <c r="G152" i="1"/>
  <c r="N152" i="1" s="1"/>
  <c r="L151" i="1"/>
  <c r="G151" i="1"/>
  <c r="N151" i="1" s="1"/>
  <c r="L150" i="1"/>
  <c r="G150" i="1"/>
  <c r="N150" i="1" s="1"/>
  <c r="L149" i="1"/>
  <c r="G149" i="1"/>
  <c r="N149" i="1" s="1"/>
  <c r="L148" i="1"/>
  <c r="G148" i="1"/>
  <c r="N148" i="1" s="1"/>
  <c r="L147" i="1"/>
  <c r="G147" i="1"/>
  <c r="N147" i="1" s="1"/>
  <c r="L146" i="1"/>
  <c r="G146" i="1"/>
  <c r="N146" i="1" s="1"/>
  <c r="L145" i="1"/>
  <c r="G145" i="1"/>
  <c r="N145" i="1" s="1"/>
  <c r="L144" i="1"/>
  <c r="G144" i="1"/>
  <c r="N144" i="1" s="1"/>
  <c r="L143" i="1"/>
  <c r="G143" i="1"/>
  <c r="N143" i="1" s="1"/>
  <c r="L142" i="1"/>
  <c r="G142" i="1"/>
  <c r="N142" i="1" s="1"/>
  <c r="L141" i="1"/>
  <c r="G141" i="1"/>
  <c r="N141" i="1" s="1"/>
  <c r="L140" i="1"/>
  <c r="G140" i="1"/>
  <c r="N140" i="1" s="1"/>
  <c r="L139" i="1"/>
  <c r="G139" i="1"/>
  <c r="N139" i="1" s="1"/>
  <c r="L138" i="1"/>
  <c r="G138" i="1"/>
  <c r="N138" i="1" s="1"/>
  <c r="L137" i="1"/>
  <c r="G137" i="1"/>
  <c r="N137" i="1" s="1"/>
  <c r="L136" i="1"/>
  <c r="G136" i="1"/>
  <c r="N136" i="1" s="1"/>
  <c r="L135" i="1"/>
  <c r="G135" i="1"/>
  <c r="N135" i="1" s="1"/>
  <c r="L134" i="1"/>
  <c r="G134" i="1"/>
  <c r="N134" i="1" s="1"/>
  <c r="L133" i="1"/>
  <c r="G133" i="1"/>
  <c r="N133" i="1" s="1"/>
  <c r="L132" i="1"/>
  <c r="G132" i="1"/>
  <c r="N132" i="1" s="1"/>
  <c r="L131" i="1"/>
  <c r="G131" i="1"/>
  <c r="N131" i="1" s="1"/>
  <c r="L130" i="1"/>
  <c r="G130" i="1"/>
  <c r="N130" i="1" s="1"/>
  <c r="L129" i="1"/>
  <c r="G129" i="1"/>
  <c r="N129" i="1" s="1"/>
  <c r="L128" i="1"/>
  <c r="G128" i="1"/>
  <c r="N128" i="1" s="1"/>
  <c r="L127" i="1"/>
  <c r="G127" i="1"/>
  <c r="N127" i="1" s="1"/>
  <c r="L126" i="1"/>
  <c r="G126" i="1"/>
  <c r="N126" i="1" s="1"/>
  <c r="L125" i="1"/>
  <c r="G125" i="1"/>
  <c r="N125" i="1" s="1"/>
  <c r="L124" i="1"/>
  <c r="G124" i="1"/>
  <c r="N124" i="1" s="1"/>
  <c r="L123" i="1"/>
  <c r="G123" i="1"/>
  <c r="N123" i="1" s="1"/>
  <c r="L122" i="1"/>
  <c r="G122" i="1"/>
  <c r="N122" i="1" s="1"/>
  <c r="L121" i="1"/>
  <c r="G121" i="1"/>
  <c r="N121" i="1" s="1"/>
  <c r="L120" i="1"/>
  <c r="G120" i="1"/>
  <c r="N120" i="1" s="1"/>
  <c r="L119" i="1"/>
  <c r="G119" i="1"/>
  <c r="N119" i="1" s="1"/>
  <c r="L118" i="1"/>
  <c r="G118" i="1"/>
  <c r="N118" i="1" s="1"/>
  <c r="L117" i="1"/>
  <c r="G117" i="1"/>
  <c r="N117" i="1" s="1"/>
  <c r="L116" i="1"/>
  <c r="G116" i="1"/>
  <c r="N116" i="1" s="1"/>
  <c r="L115" i="1"/>
  <c r="G115" i="1"/>
  <c r="N115" i="1" s="1"/>
  <c r="L114" i="1"/>
  <c r="G114" i="1"/>
  <c r="N114" i="1" s="1"/>
  <c r="L113" i="1"/>
  <c r="G113" i="1"/>
  <c r="N113" i="1" s="1"/>
  <c r="L112" i="1"/>
  <c r="G112" i="1"/>
  <c r="N112" i="1" s="1"/>
  <c r="L111" i="1"/>
  <c r="G111" i="1"/>
  <c r="N111" i="1" s="1"/>
  <c r="L110" i="1"/>
  <c r="G110" i="1"/>
  <c r="N110" i="1" s="1"/>
  <c r="L109" i="1"/>
  <c r="G109" i="1"/>
  <c r="N109" i="1" s="1"/>
  <c r="L108" i="1"/>
  <c r="G108" i="1"/>
  <c r="N108" i="1" s="1"/>
  <c r="L107" i="1"/>
  <c r="G107" i="1"/>
  <c r="N107" i="1" s="1"/>
  <c r="L106" i="1"/>
  <c r="G106" i="1"/>
  <c r="N106" i="1" s="1"/>
  <c r="L105" i="1"/>
  <c r="G105" i="1"/>
  <c r="N105" i="1" s="1"/>
  <c r="L104" i="1"/>
  <c r="G104" i="1"/>
  <c r="N104" i="1" s="1"/>
  <c r="L103" i="1"/>
  <c r="G103" i="1"/>
  <c r="N103" i="1" s="1"/>
  <c r="L102" i="1"/>
  <c r="G102" i="1"/>
  <c r="N102" i="1" s="1"/>
  <c r="L101" i="1"/>
  <c r="G101" i="1"/>
  <c r="N101" i="1" s="1"/>
  <c r="L100" i="1"/>
  <c r="G100" i="1"/>
  <c r="N100" i="1" s="1"/>
  <c r="L99" i="1"/>
  <c r="G99" i="1"/>
  <c r="N99" i="1" s="1"/>
  <c r="L98" i="1"/>
  <c r="G98" i="1"/>
  <c r="N98" i="1" s="1"/>
  <c r="L97" i="1"/>
  <c r="G97" i="1"/>
  <c r="N97" i="1" s="1"/>
  <c r="L96" i="1"/>
  <c r="G96" i="1"/>
  <c r="N96" i="1" s="1"/>
  <c r="L95" i="1"/>
  <c r="G95" i="1"/>
  <c r="N95" i="1" s="1"/>
  <c r="L94" i="1"/>
  <c r="G94" i="1"/>
  <c r="N94" i="1" s="1"/>
  <c r="L93" i="1"/>
  <c r="G93" i="1"/>
  <c r="N93" i="1" s="1"/>
  <c r="L92" i="1"/>
  <c r="G92" i="1"/>
  <c r="N92" i="1" s="1"/>
  <c r="L91" i="1"/>
  <c r="G91" i="1"/>
  <c r="N91" i="1" s="1"/>
  <c r="L90" i="1"/>
  <c r="G90" i="1"/>
  <c r="N90" i="1" s="1"/>
  <c r="L89" i="1"/>
  <c r="G89" i="1"/>
  <c r="N89" i="1" s="1"/>
  <c r="L88" i="1"/>
  <c r="G88" i="1"/>
  <c r="N88" i="1" s="1"/>
  <c r="L87" i="1"/>
  <c r="G87" i="1"/>
  <c r="N87" i="1" s="1"/>
  <c r="L86" i="1"/>
  <c r="G86" i="1"/>
  <c r="N86" i="1" s="1"/>
  <c r="L85" i="1"/>
  <c r="G85" i="1"/>
  <c r="N85" i="1" s="1"/>
  <c r="L84" i="1"/>
  <c r="G84" i="1"/>
  <c r="N84" i="1" s="1"/>
  <c r="L83" i="1"/>
  <c r="G83" i="1"/>
  <c r="N83" i="1" s="1"/>
  <c r="L82" i="1"/>
  <c r="G82" i="1"/>
  <c r="N82" i="1" s="1"/>
  <c r="L81" i="1"/>
  <c r="G81" i="1"/>
  <c r="N81" i="1" s="1"/>
  <c r="L80" i="1"/>
  <c r="G80" i="1"/>
  <c r="N80" i="1" s="1"/>
  <c r="L79" i="1"/>
  <c r="G79" i="1"/>
  <c r="N79" i="1" s="1"/>
  <c r="L78" i="1"/>
  <c r="G78" i="1"/>
  <c r="N78" i="1" s="1"/>
  <c r="L77" i="1"/>
  <c r="G77" i="1"/>
  <c r="N77" i="1" s="1"/>
  <c r="L76" i="1"/>
  <c r="G76" i="1"/>
  <c r="N76" i="1" s="1"/>
  <c r="L75" i="1"/>
  <c r="G75" i="1"/>
  <c r="N75" i="1" s="1"/>
  <c r="L74" i="1"/>
  <c r="G74" i="1"/>
  <c r="N74" i="1" s="1"/>
  <c r="L73" i="1"/>
  <c r="G73" i="1"/>
  <c r="N73" i="1" s="1"/>
  <c r="L72" i="1"/>
  <c r="G72" i="1"/>
  <c r="N72" i="1" s="1"/>
  <c r="L71" i="1"/>
  <c r="G71" i="1"/>
  <c r="N71" i="1" s="1"/>
  <c r="L70" i="1"/>
  <c r="G70" i="1"/>
  <c r="N70" i="1" s="1"/>
  <c r="L69" i="1"/>
  <c r="G69" i="1"/>
  <c r="N69" i="1" s="1"/>
  <c r="L68" i="1"/>
  <c r="G68" i="1"/>
  <c r="N68" i="1" s="1"/>
  <c r="L67" i="1"/>
  <c r="G67" i="1"/>
  <c r="N67" i="1" s="1"/>
  <c r="L66" i="1"/>
  <c r="G66" i="1"/>
  <c r="N66" i="1" s="1"/>
  <c r="L65" i="1"/>
  <c r="G65" i="1"/>
  <c r="N65" i="1" s="1"/>
  <c r="L64" i="1"/>
  <c r="G64" i="1"/>
  <c r="N64" i="1" s="1"/>
  <c r="L63" i="1"/>
  <c r="G63" i="1"/>
  <c r="N63" i="1" s="1"/>
  <c r="L62" i="1"/>
  <c r="G62" i="1"/>
  <c r="N62" i="1" s="1"/>
  <c r="L61" i="1"/>
  <c r="G61" i="1"/>
  <c r="N61" i="1" s="1"/>
  <c r="L60" i="1"/>
  <c r="G60" i="1"/>
  <c r="N60" i="1" s="1"/>
  <c r="L59" i="1"/>
  <c r="G59" i="1"/>
  <c r="N59" i="1" s="1"/>
  <c r="L58" i="1"/>
  <c r="G58" i="1"/>
  <c r="N58" i="1" s="1"/>
  <c r="L57" i="1"/>
  <c r="G57" i="1"/>
  <c r="N57" i="1" s="1"/>
  <c r="L56" i="1"/>
  <c r="G56" i="1"/>
  <c r="N56" i="1" s="1"/>
  <c r="L55" i="1"/>
  <c r="G55" i="1"/>
  <c r="N55" i="1" s="1"/>
  <c r="L54" i="1"/>
  <c r="G54" i="1"/>
  <c r="N54" i="1" s="1"/>
  <c r="L53" i="1"/>
  <c r="G53" i="1"/>
  <c r="N53" i="1" s="1"/>
  <c r="L52" i="1"/>
  <c r="G52" i="1"/>
  <c r="N52" i="1" s="1"/>
  <c r="L51" i="1"/>
  <c r="G51" i="1"/>
  <c r="N51" i="1" s="1"/>
  <c r="L50" i="1"/>
  <c r="G50" i="1"/>
  <c r="N50" i="1" s="1"/>
  <c r="L49" i="1"/>
  <c r="G49" i="1"/>
  <c r="N49" i="1" s="1"/>
  <c r="L48" i="1"/>
  <c r="G48" i="1"/>
  <c r="N48" i="1" s="1"/>
  <c r="L47" i="1"/>
  <c r="G47" i="1"/>
  <c r="N47" i="1" s="1"/>
  <c r="L46" i="1"/>
  <c r="G46" i="1"/>
  <c r="N46" i="1" s="1"/>
  <c r="L45" i="1"/>
  <c r="G45" i="1"/>
  <c r="N45" i="1" s="1"/>
  <c r="L44" i="1"/>
  <c r="G44" i="1"/>
  <c r="N44" i="1" s="1"/>
  <c r="L43" i="1"/>
  <c r="G43" i="1"/>
  <c r="N43" i="1" s="1"/>
  <c r="L42" i="1"/>
  <c r="G42" i="1"/>
  <c r="N42" i="1" s="1"/>
  <c r="L41" i="1"/>
  <c r="G41" i="1"/>
  <c r="N41" i="1" s="1"/>
  <c r="L40" i="1"/>
  <c r="G40" i="1"/>
  <c r="N40" i="1" s="1"/>
  <c r="L39" i="1"/>
  <c r="G39" i="1"/>
  <c r="N39" i="1" s="1"/>
  <c r="L38" i="1"/>
  <c r="G38" i="1"/>
  <c r="N38" i="1" s="1"/>
  <c r="L37" i="1"/>
  <c r="G37" i="1"/>
  <c r="N37" i="1" s="1"/>
  <c r="L36" i="1"/>
  <c r="G36" i="1"/>
  <c r="N36" i="1" s="1"/>
  <c r="L35" i="1"/>
  <c r="G35" i="1"/>
  <c r="N35" i="1" s="1"/>
  <c r="L34" i="1"/>
  <c r="G34" i="1"/>
  <c r="N34" i="1" s="1"/>
  <c r="L33" i="1"/>
  <c r="G33" i="1"/>
  <c r="N33" i="1" s="1"/>
  <c r="L32" i="1"/>
  <c r="G32" i="1"/>
  <c r="N32" i="1" s="1"/>
  <c r="L31" i="1"/>
  <c r="G31" i="1"/>
  <c r="N31" i="1" s="1"/>
  <c r="L30" i="1"/>
  <c r="G30" i="1"/>
  <c r="N30" i="1" s="1"/>
  <c r="L29" i="1"/>
  <c r="G29" i="1"/>
  <c r="N29" i="1" s="1"/>
  <c r="L28" i="1"/>
  <c r="G28" i="1"/>
  <c r="N28" i="1" s="1"/>
  <c r="S27" i="1"/>
  <c r="R27" i="1"/>
  <c r="Q27" i="1"/>
  <c r="L27" i="1"/>
  <c r="G27" i="1"/>
  <c r="S26" i="1"/>
  <c r="R26" i="1"/>
  <c r="Q26" i="1"/>
  <c r="L26" i="1"/>
  <c r="G26" i="1"/>
  <c r="N26" i="1" s="1"/>
  <c r="S25" i="1"/>
  <c r="R25" i="1"/>
  <c r="Q25" i="1"/>
  <c r="L25" i="1"/>
  <c r="G25" i="1"/>
  <c r="S24" i="1"/>
  <c r="R24" i="1"/>
  <c r="Q24" i="1"/>
  <c r="L24" i="1"/>
  <c r="G24" i="1"/>
  <c r="N24" i="1" s="1"/>
  <c r="S23" i="1"/>
  <c r="R23" i="1"/>
  <c r="Q23" i="1"/>
  <c r="L23" i="1"/>
  <c r="G23" i="1"/>
  <c r="S22" i="1"/>
  <c r="R22" i="1"/>
  <c r="Q22" i="1"/>
  <c r="L22" i="1"/>
  <c r="G22" i="1"/>
  <c r="N22" i="1" s="1"/>
  <c r="S21" i="1"/>
  <c r="R21" i="1"/>
  <c r="Q21" i="1"/>
  <c r="L21" i="1"/>
  <c r="G21" i="1"/>
  <c r="S20" i="1"/>
  <c r="R20" i="1"/>
  <c r="Q20" i="1"/>
  <c r="L20" i="1"/>
  <c r="G20" i="1"/>
  <c r="N20" i="1" s="1"/>
  <c r="S19" i="1"/>
  <c r="R19" i="1"/>
  <c r="Q19" i="1"/>
  <c r="L19" i="1"/>
  <c r="G19" i="1"/>
  <c r="S18" i="1"/>
  <c r="R18" i="1"/>
  <c r="Q18" i="1"/>
  <c r="L18" i="1"/>
  <c r="G18" i="1"/>
  <c r="N18" i="1" s="1"/>
  <c r="S17" i="1"/>
  <c r="R17" i="1"/>
  <c r="Q17" i="1"/>
  <c r="L17" i="1"/>
  <c r="G17" i="1"/>
  <c r="S16" i="1"/>
  <c r="R16" i="1"/>
  <c r="Q16" i="1"/>
  <c r="L16" i="1"/>
  <c r="G16" i="1"/>
  <c r="N16" i="1" s="1"/>
  <c r="S15" i="1"/>
  <c r="R15" i="1"/>
  <c r="Q15" i="1"/>
  <c r="L15" i="1"/>
  <c r="G15" i="1"/>
  <c r="S14" i="1"/>
  <c r="R14" i="1"/>
  <c r="Q14" i="1"/>
  <c r="L14" i="1"/>
  <c r="N14" i="1" s="1"/>
  <c r="G14" i="1"/>
  <c r="S13" i="1"/>
  <c r="R13" i="1"/>
  <c r="Q13" i="1"/>
  <c r="L13" i="1"/>
  <c r="N13" i="1" s="1"/>
  <c r="G13" i="1"/>
  <c r="S12" i="1"/>
  <c r="R12" i="1"/>
  <c r="Q12" i="1"/>
  <c r="L12" i="1"/>
  <c r="G12" i="1"/>
  <c r="N12" i="1" s="1"/>
  <c r="S11" i="1"/>
  <c r="R11" i="1"/>
  <c r="Q11" i="1"/>
  <c r="L11" i="1"/>
  <c r="G11" i="1"/>
  <c r="N11" i="1" s="1"/>
  <c r="S10" i="1"/>
  <c r="R10" i="1"/>
  <c r="Q10" i="1"/>
  <c r="L10" i="1"/>
  <c r="G10" i="1"/>
  <c r="N10" i="1" s="1"/>
  <c r="S9" i="1"/>
  <c r="R9" i="1"/>
  <c r="Q9" i="1"/>
  <c r="L9" i="1"/>
  <c r="G9" i="1"/>
  <c r="N9" i="1" s="1"/>
  <c r="S8" i="1"/>
  <c r="R8" i="1"/>
  <c r="Q8" i="1"/>
  <c r="L8" i="1"/>
  <c r="G8" i="1"/>
  <c r="N8" i="1" s="1"/>
  <c r="S7" i="1"/>
  <c r="R7" i="1"/>
  <c r="Q7" i="1"/>
  <c r="L7" i="1"/>
  <c r="G7" i="1"/>
  <c r="N7" i="1" s="1"/>
  <c r="S6" i="1"/>
  <c r="R6" i="1"/>
  <c r="Q6" i="1"/>
  <c r="L6" i="1"/>
  <c r="G6" i="1"/>
  <c r="N6" i="1" s="1"/>
  <c r="S5" i="1"/>
  <c r="R5" i="1"/>
  <c r="Q5" i="1"/>
  <c r="L5" i="1"/>
  <c r="G5" i="1"/>
  <c r="N5" i="1" s="1"/>
  <c r="S4" i="1"/>
  <c r="R4" i="1"/>
  <c r="Q4" i="1"/>
  <c r="L4" i="1"/>
  <c r="G4" i="1"/>
  <c r="N4" i="1" s="1"/>
  <c r="S3" i="1"/>
  <c r="R3" i="1"/>
  <c r="Q3" i="1"/>
  <c r="L3" i="1"/>
  <c r="G3" i="1"/>
  <c r="N3" i="1" s="1"/>
  <c r="S2" i="1"/>
  <c r="R2" i="1"/>
  <c r="Q2" i="1"/>
  <c r="L2" i="1"/>
  <c r="G2" i="1"/>
  <c r="N2" i="1" s="1"/>
  <c r="N19" i="1" l="1"/>
  <c r="N25" i="1"/>
  <c r="N153" i="1"/>
  <c r="N17" i="1"/>
  <c r="N23" i="1"/>
  <c r="N15" i="1"/>
  <c r="N21" i="1"/>
  <c r="N27" i="1"/>
  <c r="N155" i="1"/>
</calcChain>
</file>

<file path=xl/sharedStrings.xml><?xml version="1.0" encoding="utf-8"?>
<sst xmlns="http://schemas.openxmlformats.org/spreadsheetml/2006/main" count="19" uniqueCount="18">
  <si>
    <t>(1, 2)</t>
  </si>
  <si>
    <t>(1, 3)</t>
  </si>
  <si>
    <t>(2, 3)</t>
  </si>
  <si>
    <t>(1, 4)</t>
  </si>
  <si>
    <t>(2, 4)</t>
  </si>
  <si>
    <t>(3, 4)</t>
  </si>
  <si>
    <t>2-set Sum</t>
  </si>
  <si>
    <t>(1, 2, 3)</t>
  </si>
  <si>
    <t>(1, 2, 4)</t>
  </si>
  <si>
    <t>(2, 3, 4)</t>
  </si>
  <si>
    <t>(1, 3, 4)</t>
  </si>
  <si>
    <t>3-set Sum</t>
  </si>
  <si>
    <t>(1, 2, 3, 4)</t>
  </si>
  <si>
    <t>Characteristic</t>
  </si>
  <si>
    <t>S_n orbit index</t>
  </si>
  <si>
    <t>Distinct Characteristic's</t>
  </si>
  <si>
    <t>Characteristic size.</t>
  </si>
  <si>
    <t>Number of S_n Orbits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</si>
</sst>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2" borderId="0" xfId="0" applyFont="1" applyFill="1"/>
    <xf numFmtId="0" fontId="2" fillId="0" borderId="5" xfId="0" applyFont="1" applyBorder="1"/>
    <xf numFmtId="0" fontId="3" fillId="3" borderId="0" xfId="0" applyFont="1" applyFill="1"/>
    <xf numFmtId="0" fontId="2" fillId="0" borderId="6" xfId="0" applyFont="1" applyBorder="1"/>
    <xf numFmtId="0" fontId="2" fillId="3" borderId="0" xfId="0" applyFont="1" applyFill="1"/>
    <xf numFmtId="0" fontId="2" fillId="4" borderId="5" xfId="0" applyFont="1" applyFill="1" applyBorder="1"/>
    <xf numFmtId="0" fontId="2" fillId="4" borderId="0" xfId="0" applyFont="1" applyFill="1"/>
    <xf numFmtId="0" fontId="3" fillId="4" borderId="0" xfId="0" applyFont="1" applyFill="1"/>
    <xf numFmtId="0" fontId="2" fillId="4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3" fillId="3" borderId="8" xfId="0" applyFont="1" applyFill="1" applyBorder="1"/>
    <xf numFmtId="0" fontId="2" fillId="0" borderId="9" xfId="0" applyFont="1" applyBorder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000"/>
  <sheetViews>
    <sheetView tabSelected="1" workbookViewId="0"/>
  </sheetViews>
  <sheetFormatPr defaultColWidth="14.42578125" defaultRowHeight="15.75" customHeight="1" x14ac:dyDescent="0.2"/>
  <cols>
    <col min="1" max="6" width="8" customWidth="1"/>
    <col min="7" max="7" width="11.85546875" hidden="1" customWidth="1"/>
    <col min="8" max="11" width="9.85546875" customWidth="1"/>
    <col min="12" max="12" width="11.85546875" hidden="1" customWidth="1"/>
    <col min="13" max="13" width="11.85546875" customWidth="1"/>
    <col min="14" max="14" width="14.7109375" hidden="1" customWidth="1"/>
    <col min="15" max="15" width="15.85546875" hidden="1" customWidth="1"/>
    <col min="16" max="16" width="8.7109375" customWidth="1"/>
    <col min="17" max="17" width="19.140625" hidden="1" customWidth="1"/>
    <col min="18" max="18" width="15.42578125" hidden="1" customWidth="1"/>
    <col min="19" max="19" width="12.7109375" hidden="1" customWidth="1"/>
    <col min="20" max="20" width="18" hidden="1" customWidth="1"/>
    <col min="21" max="42" width="12.7109375" customWidth="1"/>
  </cols>
  <sheetData>
    <row r="1" spans="1:4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Q1" s="3" t="s">
        <v>15</v>
      </c>
      <c r="R1" s="4" t="s">
        <v>16</v>
      </c>
      <c r="S1" s="4" t="s">
        <v>14</v>
      </c>
      <c r="T1" s="5" t="s">
        <v>17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14.25" hidden="1" x14ac:dyDescent="0.2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f t="shared" ref="G2:G155" si="0">SUM(A2:F2)</f>
        <v>0</v>
      </c>
      <c r="H2" s="6">
        <v>0</v>
      </c>
      <c r="I2" s="6">
        <v>0</v>
      </c>
      <c r="J2" s="6">
        <v>0</v>
      </c>
      <c r="K2" s="6">
        <v>0</v>
      </c>
      <c r="L2" s="7">
        <f t="shared" ref="L2:L155" si="1">SUM(H2:K2)</f>
        <v>0</v>
      </c>
      <c r="M2" s="6">
        <v>0</v>
      </c>
      <c r="N2" s="6" t="str">
        <f t="shared" ref="N2:N155" si="2">CONCATENATE(G2,L2,M2)</f>
        <v>000</v>
      </c>
      <c r="O2" s="6">
        <v>18</v>
      </c>
      <c r="Q2" s="8" t="str">
        <f ca="1">IFERROR(__xludf.DUMMYFUNCTION("UNIQUE($N$2:$N1000)"),"000")</f>
        <v>000</v>
      </c>
      <c r="R2" s="6">
        <f ca="1">IFERROR(__xludf.DUMMYFUNCTION("COUNTA(TRANSPOSE(FILTER(O2:O1000,N2:N1000=Q2)))"),1)</f>
        <v>1</v>
      </c>
      <c r="S2" s="9">
        <f ca="1">IFERROR(__xludf.DUMMYFUNCTION("UNIQUE((FILTER(O2:O1000,N2:N1000=Q2)))"),18)</f>
        <v>18</v>
      </c>
      <c r="T2" s="10">
        <v>1</v>
      </c>
    </row>
    <row r="3" spans="1:42" ht="14.25" hidden="1" x14ac:dyDescent="0.2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7">
        <f t="shared" si="0"/>
        <v>0</v>
      </c>
      <c r="H3" s="6">
        <v>0</v>
      </c>
      <c r="I3" s="6">
        <v>0</v>
      </c>
      <c r="J3" s="6">
        <v>0</v>
      </c>
      <c r="K3" s="6">
        <v>0</v>
      </c>
      <c r="L3" s="7">
        <f t="shared" si="1"/>
        <v>0</v>
      </c>
      <c r="M3" s="6">
        <v>1</v>
      </c>
      <c r="N3" s="6" t="str">
        <f t="shared" si="2"/>
        <v>001</v>
      </c>
      <c r="O3" s="6">
        <v>11</v>
      </c>
      <c r="Q3" s="8" t="str">
        <f ca="1">IFERROR(__xludf.DUMMYFUNCTION("""COMPUTED_VALUE"""),"001")</f>
        <v>001</v>
      </c>
      <c r="R3" s="6">
        <f ca="1">IFERROR(__xludf.DUMMYFUNCTION("COUNTA(TRANSPOSE(FILTER(O3:O1000,N3:N1000=Q3)))"),1)</f>
        <v>1</v>
      </c>
      <c r="S3" s="9">
        <f ca="1">IFERROR(__xludf.DUMMYFUNCTION("UNIQUE((FILTER(O3:O1000,N3:N1000=Q3)))"),11)</f>
        <v>11</v>
      </c>
      <c r="T3" s="10">
        <v>1</v>
      </c>
    </row>
    <row r="4" spans="1:42" ht="14.25" hidden="1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7">
        <f t="shared" si="0"/>
        <v>0</v>
      </c>
      <c r="H4" s="6">
        <v>0</v>
      </c>
      <c r="I4" s="6">
        <v>0</v>
      </c>
      <c r="J4" s="6">
        <v>0</v>
      </c>
      <c r="K4" s="6">
        <v>1</v>
      </c>
      <c r="L4" s="7">
        <f t="shared" si="1"/>
        <v>1</v>
      </c>
      <c r="M4" s="6">
        <v>1</v>
      </c>
      <c r="N4" s="6" t="str">
        <f t="shared" si="2"/>
        <v>011</v>
      </c>
      <c r="O4" s="6">
        <v>19</v>
      </c>
      <c r="Q4" s="8" t="str">
        <f ca="1">IFERROR(__xludf.DUMMYFUNCTION("""COMPUTED_VALUE"""),"011")</f>
        <v>011</v>
      </c>
      <c r="R4" s="6">
        <f ca="1">IFERROR(__xludf.DUMMYFUNCTION("COUNTA(TRANSPOSE(FILTER(O4:O1000,N4:N1000=Q4)))"),4)</f>
        <v>4</v>
      </c>
      <c r="S4" s="9">
        <f ca="1">IFERROR(__xludf.DUMMYFUNCTION("UNIQUE((FILTER(O4:O1000,N4:N1000=Q4)))"),19)</f>
        <v>19</v>
      </c>
      <c r="T4" s="10">
        <v>1</v>
      </c>
      <c r="U4" s="6"/>
      <c r="V4" s="6"/>
    </row>
    <row r="5" spans="1:42" ht="14.25" hidden="1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7">
        <f t="shared" si="0"/>
        <v>0</v>
      </c>
      <c r="H5" s="6">
        <v>0</v>
      </c>
      <c r="I5" s="6">
        <v>1</v>
      </c>
      <c r="J5" s="6">
        <v>0</v>
      </c>
      <c r="K5" s="6">
        <v>0</v>
      </c>
      <c r="L5" s="7">
        <f t="shared" si="1"/>
        <v>1</v>
      </c>
      <c r="M5" s="6">
        <v>1</v>
      </c>
      <c r="N5" s="6" t="str">
        <f t="shared" si="2"/>
        <v>011</v>
      </c>
      <c r="O5" s="6">
        <v>19</v>
      </c>
      <c r="Q5" s="8" t="str">
        <f ca="1">IFERROR(__xludf.DUMMYFUNCTION("""COMPUTED_VALUE"""),"021")</f>
        <v>021</v>
      </c>
      <c r="R5" s="6">
        <f ca="1">IFERROR(__xludf.DUMMYFUNCTION("COUNTA(TRANSPOSE(FILTER(O5:O1000,N5:N1000=Q5)))"),6)</f>
        <v>6</v>
      </c>
      <c r="S5" s="9">
        <f ca="1">IFERROR(__xludf.DUMMYFUNCTION("UNIQUE((FILTER(O5:O1000,N5:N1000=Q5)))"),13)</f>
        <v>13</v>
      </c>
      <c r="T5" s="10">
        <v>1</v>
      </c>
      <c r="U5" s="6"/>
      <c r="V5" s="6"/>
      <c r="W5" s="6"/>
      <c r="X5" s="6"/>
    </row>
    <row r="6" spans="1:42" ht="14.25" hidden="1" x14ac:dyDescent="0.2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7">
        <f t="shared" si="0"/>
        <v>0</v>
      </c>
      <c r="H6" s="6">
        <v>1</v>
      </c>
      <c r="I6" s="6">
        <v>0</v>
      </c>
      <c r="J6" s="6">
        <v>0</v>
      </c>
      <c r="K6" s="6">
        <v>0</v>
      </c>
      <c r="L6" s="7">
        <f t="shared" si="1"/>
        <v>1</v>
      </c>
      <c r="M6" s="6">
        <v>1</v>
      </c>
      <c r="N6" s="6" t="str">
        <f t="shared" si="2"/>
        <v>011</v>
      </c>
      <c r="O6" s="6">
        <v>19</v>
      </c>
      <c r="Q6" s="8" t="str">
        <f ca="1">IFERROR(__xludf.DUMMYFUNCTION("""COMPUTED_VALUE"""),"031")</f>
        <v>031</v>
      </c>
      <c r="R6" s="6">
        <f ca="1">IFERROR(__xludf.DUMMYFUNCTION("COUNTA(TRANSPOSE(FILTER(O6:O1000,N6:N1000=Q6)))"),4)</f>
        <v>4</v>
      </c>
      <c r="S6" s="9">
        <f ca="1">IFERROR(__xludf.DUMMYFUNCTION("UNIQUE((FILTER(O6:O1000,N6:N1000=Q6)))"),10)</f>
        <v>10</v>
      </c>
      <c r="T6" s="10">
        <v>1</v>
      </c>
      <c r="U6" s="6"/>
      <c r="V6" s="6"/>
    </row>
    <row r="7" spans="1:42" ht="14.25" hidden="1" x14ac:dyDescent="0.2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7">
        <f t="shared" si="0"/>
        <v>0</v>
      </c>
      <c r="H7" s="6">
        <v>0</v>
      </c>
      <c r="I7" s="6">
        <v>0</v>
      </c>
      <c r="J7" s="6">
        <v>1</v>
      </c>
      <c r="K7" s="6">
        <v>0</v>
      </c>
      <c r="L7" s="7">
        <f t="shared" si="1"/>
        <v>1</v>
      </c>
      <c r="M7" s="6">
        <v>1</v>
      </c>
      <c r="N7" s="6" t="str">
        <f t="shared" si="2"/>
        <v>011</v>
      </c>
      <c r="O7" s="6">
        <v>19</v>
      </c>
      <c r="Q7" s="8" t="str">
        <f ca="1">IFERROR(__xludf.DUMMYFUNCTION("""COMPUTED_VALUE"""),"041")</f>
        <v>041</v>
      </c>
      <c r="R7" s="6">
        <f ca="1">IFERROR(__xludf.DUMMYFUNCTION("COUNTA(TRANSPOSE(FILTER(O7:O1000,N7:N1000=Q7)))"),1)</f>
        <v>1</v>
      </c>
      <c r="S7" s="9">
        <f ca="1">IFERROR(__xludf.DUMMYFUNCTION("UNIQUE((FILTER(O7:O1000,N7:N1000=Q7)))"),12)</f>
        <v>12</v>
      </c>
      <c r="T7" s="10">
        <v>1</v>
      </c>
    </row>
    <row r="8" spans="1:42" ht="14.25" hidden="1" x14ac:dyDescent="0.2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7">
        <f t="shared" si="0"/>
        <v>0</v>
      </c>
      <c r="H8" s="6">
        <v>0</v>
      </c>
      <c r="I8" s="6">
        <v>0</v>
      </c>
      <c r="J8" s="6">
        <v>1</v>
      </c>
      <c r="K8" s="6">
        <v>1</v>
      </c>
      <c r="L8" s="7">
        <f t="shared" si="1"/>
        <v>2</v>
      </c>
      <c r="M8" s="6">
        <v>1</v>
      </c>
      <c r="N8" s="11" t="str">
        <f t="shared" si="2"/>
        <v>021</v>
      </c>
      <c r="O8" s="11">
        <v>13</v>
      </c>
      <c r="Q8" s="8" t="str">
        <f ca="1">IFERROR(__xludf.DUMMYFUNCTION("""COMPUTED_VALUE"""),"121")</f>
        <v>121</v>
      </c>
      <c r="R8" s="6">
        <f ca="1">IFERROR(__xludf.DUMMYFUNCTION("COUNTA(TRANSPOSE(FILTER(O8:O1000,N8:N1000=Q8)))"),6)</f>
        <v>6</v>
      </c>
      <c r="S8" s="9">
        <f ca="1">IFERROR(__xludf.DUMMYFUNCTION("UNIQUE((FILTER(O8:O1000,N8:N1000=Q8)))"),4)</f>
        <v>4</v>
      </c>
      <c r="T8" s="10">
        <v>1</v>
      </c>
      <c r="U8" s="6"/>
      <c r="V8" s="6"/>
      <c r="W8" s="6"/>
      <c r="X8" s="6"/>
    </row>
    <row r="9" spans="1:42" ht="14.25" hidden="1" x14ac:dyDescent="0.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7">
        <f t="shared" si="0"/>
        <v>0</v>
      </c>
      <c r="H9" s="6">
        <v>0</v>
      </c>
      <c r="I9" s="6">
        <v>1</v>
      </c>
      <c r="J9" s="6">
        <v>1</v>
      </c>
      <c r="K9" s="6">
        <v>0</v>
      </c>
      <c r="L9" s="7">
        <f t="shared" si="1"/>
        <v>2</v>
      </c>
      <c r="M9" s="6">
        <v>1</v>
      </c>
      <c r="N9" s="11" t="str">
        <f t="shared" si="2"/>
        <v>021</v>
      </c>
      <c r="O9" s="11">
        <v>13</v>
      </c>
      <c r="Q9" s="8" t="str">
        <f ca="1">IFERROR(__xludf.DUMMYFUNCTION("""COMPUTED_VALUE"""),"131")</f>
        <v>131</v>
      </c>
      <c r="R9" s="6">
        <f ca="1">IFERROR(__xludf.DUMMYFUNCTION("COUNTA(TRANSPOSE(FILTER(O9:O1000,N9:N1000=Q9)))"),12)</f>
        <v>12</v>
      </c>
      <c r="S9" s="9">
        <f ca="1">IFERROR(__xludf.DUMMYFUNCTION("UNIQUE((FILTER(O9:O1000,N9:N1000=Q9)))"),21)</f>
        <v>21</v>
      </c>
      <c r="T9" s="10">
        <v>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42" ht="14.25" hidden="1" x14ac:dyDescent="0.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7">
        <f t="shared" si="0"/>
        <v>0</v>
      </c>
      <c r="H10" s="6">
        <v>1</v>
      </c>
      <c r="I10" s="6">
        <v>0</v>
      </c>
      <c r="J10" s="6">
        <v>0</v>
      </c>
      <c r="K10" s="6">
        <v>1</v>
      </c>
      <c r="L10" s="7">
        <f t="shared" si="1"/>
        <v>2</v>
      </c>
      <c r="M10" s="6">
        <v>1</v>
      </c>
      <c r="N10" s="11" t="str">
        <f t="shared" si="2"/>
        <v>021</v>
      </c>
      <c r="O10" s="11">
        <v>13</v>
      </c>
      <c r="Q10" s="8" t="str">
        <f ca="1">IFERROR(__xludf.DUMMYFUNCTION("""COMPUTED_VALUE"""),"141")</f>
        <v>141</v>
      </c>
      <c r="R10" s="6">
        <f ca="1">IFERROR(__xludf.DUMMYFUNCTION("COUNTA(TRANSPOSE(FILTER(O10:O1000,N10:N1000=Q10)))"),6)</f>
        <v>6</v>
      </c>
      <c r="S10" s="9">
        <f ca="1">IFERROR(__xludf.DUMMYFUNCTION("UNIQUE((FILTER(O10:O1000,N10:N1000=Q10)))"),27)</f>
        <v>27</v>
      </c>
      <c r="T10" s="10">
        <v>1</v>
      </c>
      <c r="U10" s="6"/>
      <c r="V10" s="6"/>
      <c r="W10" s="6"/>
      <c r="X10" s="6"/>
    </row>
    <row r="11" spans="1:42" ht="14.25" hidden="1" x14ac:dyDescent="0.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7">
        <f t="shared" si="0"/>
        <v>0</v>
      </c>
      <c r="H11" s="6">
        <v>0</v>
      </c>
      <c r="I11" s="6">
        <v>1</v>
      </c>
      <c r="J11" s="6">
        <v>0</v>
      </c>
      <c r="K11" s="6">
        <v>1</v>
      </c>
      <c r="L11" s="7">
        <f t="shared" si="1"/>
        <v>2</v>
      </c>
      <c r="M11" s="6">
        <v>1</v>
      </c>
      <c r="N11" s="11" t="str">
        <f t="shared" si="2"/>
        <v>021</v>
      </c>
      <c r="O11" s="11">
        <v>13</v>
      </c>
      <c r="Q11" s="8" t="str">
        <f ca="1">IFERROR(__xludf.DUMMYFUNCTION("""COMPUTED_VALUE"""),"231")</f>
        <v>231</v>
      </c>
      <c r="R11" s="6">
        <f ca="1">IFERROR(__xludf.DUMMYFUNCTION("COUNTA(TRANSPOSE(FILTER(O11:O1000,N11:N1000=Q11)))"),12)</f>
        <v>12</v>
      </c>
      <c r="S11" s="9">
        <f ca="1">IFERROR(__xludf.DUMMYFUNCTION("UNIQUE((FILTER(O11:O1000,N11:N1000=Q11)))"),24)</f>
        <v>24</v>
      </c>
      <c r="T11" s="10">
        <v>1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42" ht="14.25" hidden="1" x14ac:dyDescent="0.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7">
        <f t="shared" si="0"/>
        <v>0</v>
      </c>
      <c r="H12" s="6">
        <v>1</v>
      </c>
      <c r="I12" s="6">
        <v>0</v>
      </c>
      <c r="J12" s="6">
        <v>1</v>
      </c>
      <c r="K12" s="6">
        <v>0</v>
      </c>
      <c r="L12" s="7">
        <f t="shared" si="1"/>
        <v>2</v>
      </c>
      <c r="M12" s="6">
        <v>1</v>
      </c>
      <c r="N12" s="11" t="str">
        <f t="shared" si="2"/>
        <v>021</v>
      </c>
      <c r="O12" s="11">
        <v>13</v>
      </c>
      <c r="Q12" s="8" t="str">
        <f ca="1">IFERROR(__xludf.DUMMYFUNCTION("""COMPUTED_VALUE"""),"241")</f>
        <v>241</v>
      </c>
      <c r="R12" s="6">
        <f ca="1">IFERROR(__xludf.DUMMYFUNCTION("COUNTA(TRANSPOSE(FILTER(O12:O1000,N12:N1000=Q12)))"),12)</f>
        <v>12</v>
      </c>
      <c r="S12" s="9">
        <f ca="1">IFERROR(__xludf.DUMMYFUNCTION("UNIQUE((FILTER(O12:O1000,N12:N1000=Q12)))"),25)</f>
        <v>25</v>
      </c>
      <c r="T12" s="10">
        <v>1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42" ht="14.25" hidden="1" x14ac:dyDescent="0.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7">
        <f t="shared" si="0"/>
        <v>0</v>
      </c>
      <c r="H13" s="6">
        <v>1</v>
      </c>
      <c r="I13" s="6">
        <v>1</v>
      </c>
      <c r="J13" s="6">
        <v>0</v>
      </c>
      <c r="K13" s="6">
        <v>0</v>
      </c>
      <c r="L13" s="7">
        <f t="shared" si="1"/>
        <v>2</v>
      </c>
      <c r="M13" s="6">
        <v>1</v>
      </c>
      <c r="N13" s="11" t="str">
        <f t="shared" si="2"/>
        <v>021</v>
      </c>
      <c r="O13" s="11">
        <v>13</v>
      </c>
      <c r="Q13" s="8" t="str">
        <f ca="1">IFERROR(__xludf.DUMMYFUNCTION("""COMPUTED_VALUE"""),"331")</f>
        <v>331</v>
      </c>
      <c r="R13" s="6">
        <f ca="1">IFERROR(__xludf.DUMMYFUNCTION("COUNTA(TRANSPOSE(FILTER(O13:O1000,N13:N1000=Q13)))"),4)</f>
        <v>4</v>
      </c>
      <c r="S13" s="9">
        <f ca="1">IFERROR(__xludf.DUMMYFUNCTION("UNIQUE((FILTER(O13:O1000,N13:N1000=Q13)))"),9)</f>
        <v>9</v>
      </c>
      <c r="T13" s="10">
        <v>1</v>
      </c>
      <c r="U13" s="6"/>
      <c r="V13" s="6"/>
    </row>
    <row r="14" spans="1:42" ht="14.25" hidden="1" x14ac:dyDescent="0.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7">
        <f t="shared" si="0"/>
        <v>0</v>
      </c>
      <c r="H14" s="6">
        <v>1</v>
      </c>
      <c r="I14" s="6">
        <v>1</v>
      </c>
      <c r="J14" s="6">
        <v>0</v>
      </c>
      <c r="K14" s="6">
        <v>1</v>
      </c>
      <c r="L14" s="7">
        <f t="shared" si="1"/>
        <v>3</v>
      </c>
      <c r="M14" s="6">
        <v>1</v>
      </c>
      <c r="N14" s="11" t="str">
        <f t="shared" si="2"/>
        <v>031</v>
      </c>
      <c r="O14" s="11">
        <v>10</v>
      </c>
      <c r="Q14" s="12" t="str">
        <f ca="1">IFERROR(__xludf.DUMMYFUNCTION("""COMPUTED_VALUE"""),"341")</f>
        <v>341</v>
      </c>
      <c r="R14" s="13">
        <f ca="1">IFERROR(__xludf.DUMMYFUNCTION("COUNTA(TRANSPOSE(FILTER(O14:O1000,N14:N1000=Q14)))"),8)</f>
        <v>8</v>
      </c>
      <c r="S14" s="14" t="str">
        <f ca="1">IFERROR(__xludf.DUMMYFUNCTION("UNIQUE((FILTER(O14:O1000,N14:N1000=Q14)))"),"#REF!")</f>
        <v>#REF!</v>
      </c>
      <c r="T14" s="15">
        <v>2</v>
      </c>
    </row>
    <row r="15" spans="1:42" ht="14.25" hidden="1" x14ac:dyDescent="0.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7">
        <f t="shared" si="0"/>
        <v>0</v>
      </c>
      <c r="H15" s="6">
        <v>1</v>
      </c>
      <c r="I15" s="6">
        <v>0</v>
      </c>
      <c r="J15" s="6">
        <v>1</v>
      </c>
      <c r="K15" s="6">
        <v>1</v>
      </c>
      <c r="L15" s="7">
        <f t="shared" si="1"/>
        <v>3</v>
      </c>
      <c r="M15" s="6">
        <v>1</v>
      </c>
      <c r="N15" s="11" t="str">
        <f t="shared" si="2"/>
        <v>031</v>
      </c>
      <c r="O15" s="11">
        <v>10</v>
      </c>
      <c r="Q15" s="12" t="str">
        <f ca="1">IFERROR(__xludf.DUMMYFUNCTION("""COMPUTED_VALUE"""),"342")</f>
        <v>342</v>
      </c>
      <c r="R15" s="13">
        <f ca="1">IFERROR(__xludf.DUMMYFUNCTION("COUNTA(TRANSPOSE(FILTER(O15:O1000,N15:N1000=Q15)))"),8)</f>
        <v>8</v>
      </c>
      <c r="S15" s="14" t="str">
        <f ca="1">IFERROR(__xludf.DUMMYFUNCTION("UNIQUE((FILTER(O15:O1000,N15:N1000=Q15)))"),"#REF!")</f>
        <v>#REF!</v>
      </c>
      <c r="T15" s="15">
        <v>2</v>
      </c>
    </row>
    <row r="16" spans="1:42" ht="14.25" hidden="1" x14ac:dyDescent="0.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7">
        <f t="shared" si="0"/>
        <v>0</v>
      </c>
      <c r="H16" s="6">
        <v>1</v>
      </c>
      <c r="I16" s="6">
        <v>1</v>
      </c>
      <c r="J16" s="6">
        <v>1</v>
      </c>
      <c r="K16" s="6">
        <v>0</v>
      </c>
      <c r="L16" s="7">
        <f t="shared" si="1"/>
        <v>3</v>
      </c>
      <c r="M16" s="6">
        <v>1</v>
      </c>
      <c r="N16" s="11" t="str">
        <f t="shared" si="2"/>
        <v>031</v>
      </c>
      <c r="O16" s="11">
        <v>10</v>
      </c>
      <c r="Q16" s="8" t="str">
        <f ca="1">IFERROR(__xludf.DUMMYFUNCTION("""COMPUTED_VALUE"""),"352")</f>
        <v>352</v>
      </c>
      <c r="R16" s="6">
        <f ca="1">IFERROR(__xludf.DUMMYFUNCTION("COUNTA(TRANSPOSE(FILTER(O16:O1000,N16:N1000=Q16)))"),4)</f>
        <v>4</v>
      </c>
      <c r="S16" s="9">
        <f ca="1">IFERROR(__xludf.DUMMYFUNCTION("UNIQUE((FILTER(O16:O1000,N16:N1000=Q16)))"),1)</f>
        <v>1</v>
      </c>
      <c r="T16" s="10">
        <v>1</v>
      </c>
    </row>
    <row r="17" spans="1:30" ht="14.25" hidden="1" x14ac:dyDescent="0.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7">
        <f t="shared" si="0"/>
        <v>0</v>
      </c>
      <c r="H17" s="6">
        <v>0</v>
      </c>
      <c r="I17" s="6">
        <v>1</v>
      </c>
      <c r="J17" s="6">
        <v>1</v>
      </c>
      <c r="K17" s="6">
        <v>1</v>
      </c>
      <c r="L17" s="7">
        <f t="shared" si="1"/>
        <v>3</v>
      </c>
      <c r="M17" s="6">
        <v>1</v>
      </c>
      <c r="N17" s="11" t="str">
        <f t="shared" si="2"/>
        <v>031</v>
      </c>
      <c r="O17" s="11">
        <v>10</v>
      </c>
      <c r="Q17" s="8" t="str">
        <f ca="1">IFERROR(__xludf.DUMMYFUNCTION("""COMPUTED_VALUE"""),"442")</f>
        <v>442</v>
      </c>
      <c r="R17" s="6">
        <f ca="1">IFERROR(__xludf.DUMMYFUNCTION("COUNTA(TRANSPOSE(FILTER(O17:O1000,N17:N1000=Q17)))"),12)</f>
        <v>12</v>
      </c>
      <c r="S17" s="9">
        <f ca="1">IFERROR(__xludf.DUMMYFUNCTION("UNIQUE((FILTER(O17:O1000,N17:N1000=Q17)))"),16)</f>
        <v>16</v>
      </c>
      <c r="T17" s="10">
        <v>1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25" hidden="1" x14ac:dyDescent="0.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7">
        <f t="shared" si="0"/>
        <v>0</v>
      </c>
      <c r="H18" s="6">
        <v>1</v>
      </c>
      <c r="I18" s="6">
        <v>1</v>
      </c>
      <c r="J18" s="6">
        <v>1</v>
      </c>
      <c r="K18" s="6">
        <v>1</v>
      </c>
      <c r="L18" s="7">
        <f t="shared" si="1"/>
        <v>4</v>
      </c>
      <c r="M18" s="6">
        <v>1</v>
      </c>
      <c r="N18" s="11" t="str">
        <f t="shared" si="2"/>
        <v>041</v>
      </c>
      <c r="O18" s="11">
        <v>12</v>
      </c>
      <c r="Q18" s="8" t="str">
        <f ca="1">IFERROR(__xludf.DUMMYFUNCTION("""COMPUTED_VALUE"""),"452")</f>
        <v>452</v>
      </c>
      <c r="R18" s="6">
        <f ca="1">IFERROR(__xludf.DUMMYFUNCTION("COUNTA(TRANSPOSE(FILTER(O18:O1000,N18:N1000=Q18)))"),12)</f>
        <v>12</v>
      </c>
      <c r="S18" s="9">
        <f ca="1">IFERROR(__xludf.DUMMYFUNCTION("UNIQUE((FILTER(O18:O1000,N18:N1000=Q18)))"),15)</f>
        <v>15</v>
      </c>
      <c r="T18" s="10">
        <v>1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25" hidden="1" x14ac:dyDescent="0.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7">
        <f t="shared" si="0"/>
        <v>1</v>
      </c>
      <c r="H19" s="6">
        <v>0</v>
      </c>
      <c r="I19" s="6">
        <v>0</v>
      </c>
      <c r="J19" s="6">
        <v>1</v>
      </c>
      <c r="K19" s="6">
        <v>1</v>
      </c>
      <c r="L19" s="7">
        <f t="shared" si="1"/>
        <v>2</v>
      </c>
      <c r="M19" s="6">
        <v>1</v>
      </c>
      <c r="N19" s="11" t="str">
        <f t="shared" si="2"/>
        <v>121</v>
      </c>
      <c r="O19" s="11">
        <v>4</v>
      </c>
      <c r="Q19" s="8" t="str">
        <f ca="1">IFERROR(__xludf.DUMMYFUNCTION("""COMPUTED_VALUE"""),"542")</f>
        <v>542</v>
      </c>
      <c r="R19" s="6">
        <f ca="1">IFERROR(__xludf.DUMMYFUNCTION("COUNTA(TRANSPOSE(FILTER(O19:O1000,N19:N1000=Q19)))"),6)</f>
        <v>6</v>
      </c>
      <c r="S19" s="9">
        <f ca="1">IFERROR(__xludf.DUMMYFUNCTION("UNIQUE((FILTER(O19:O1000,N19:N1000=Q19)))"),8)</f>
        <v>8</v>
      </c>
      <c r="T19" s="10">
        <v>1</v>
      </c>
      <c r="U19" s="6"/>
      <c r="V19" s="6"/>
      <c r="W19" s="6"/>
      <c r="X19" s="6"/>
    </row>
    <row r="20" spans="1:30" ht="14.25" hidden="1" x14ac:dyDescent="0.2">
      <c r="A20" s="6">
        <v>0</v>
      </c>
      <c r="B20" s="6">
        <v>0</v>
      </c>
      <c r="C20" s="6">
        <v>0</v>
      </c>
      <c r="D20" s="6">
        <v>0</v>
      </c>
      <c r="E20" s="6">
        <v>1</v>
      </c>
      <c r="F20" s="6">
        <v>0</v>
      </c>
      <c r="G20" s="7">
        <f t="shared" si="0"/>
        <v>1</v>
      </c>
      <c r="H20" s="6">
        <v>0</v>
      </c>
      <c r="I20" s="6">
        <v>1</v>
      </c>
      <c r="J20" s="6">
        <v>1</v>
      </c>
      <c r="K20" s="6">
        <v>0</v>
      </c>
      <c r="L20" s="7">
        <f t="shared" si="1"/>
        <v>2</v>
      </c>
      <c r="M20" s="6">
        <v>1</v>
      </c>
      <c r="N20" s="11" t="str">
        <f t="shared" si="2"/>
        <v>121</v>
      </c>
      <c r="O20" s="11">
        <v>4</v>
      </c>
      <c r="Q20" s="8" t="str">
        <f ca="1">IFERROR(__xludf.DUMMYFUNCTION("""COMPUTED_VALUE"""),"552")</f>
        <v>552</v>
      </c>
      <c r="R20" s="6">
        <f ca="1">IFERROR(__xludf.DUMMYFUNCTION("COUNTA(TRANSPOSE(FILTER(O20:O1000,N20:N1000=Q20)))"),12)</f>
        <v>12</v>
      </c>
      <c r="S20" s="9">
        <f ca="1">IFERROR(__xludf.DUMMYFUNCTION("UNIQUE((FILTER(O20:O1000,N20:N1000=Q20)))"),26)</f>
        <v>26</v>
      </c>
      <c r="T20" s="10">
        <v>1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25" hidden="1" x14ac:dyDescent="0.2">
      <c r="A21" s="6">
        <v>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7">
        <f t="shared" si="0"/>
        <v>1</v>
      </c>
      <c r="H21" s="6">
        <v>1</v>
      </c>
      <c r="I21" s="6">
        <v>1</v>
      </c>
      <c r="J21" s="6">
        <v>0</v>
      </c>
      <c r="K21" s="6">
        <v>0</v>
      </c>
      <c r="L21" s="7">
        <f t="shared" si="1"/>
        <v>2</v>
      </c>
      <c r="M21" s="6">
        <v>1</v>
      </c>
      <c r="N21" s="11" t="str">
        <f t="shared" si="2"/>
        <v>121</v>
      </c>
      <c r="O21" s="11">
        <v>4</v>
      </c>
      <c r="Q21" s="8" t="str">
        <f ca="1">IFERROR(__xludf.DUMMYFUNCTION("""COMPUTED_VALUE"""),"562")</f>
        <v>562</v>
      </c>
      <c r="R21" s="6">
        <f ca="1">IFERROR(__xludf.DUMMYFUNCTION("COUNTA(TRANSPOSE(FILTER(O21:O1000,N21:N1000=Q21)))"),6)</f>
        <v>6</v>
      </c>
      <c r="S21" s="9">
        <f ca="1">IFERROR(__xludf.DUMMYFUNCTION("UNIQUE((FILTER(O21:O1000,N21:N1000=Q21)))"),28)</f>
        <v>28</v>
      </c>
      <c r="T21" s="10">
        <v>1</v>
      </c>
      <c r="U21" s="6"/>
      <c r="V21" s="6"/>
      <c r="W21" s="6"/>
      <c r="X21" s="6"/>
    </row>
    <row r="22" spans="1:30" ht="14.25" hidden="1" x14ac:dyDescent="0.2">
      <c r="A22" s="6">
        <v>0</v>
      </c>
      <c r="B22" s="6">
        <v>0</v>
      </c>
      <c r="C22" s="6">
        <v>0</v>
      </c>
      <c r="D22" s="6">
        <v>1</v>
      </c>
      <c r="E22" s="6">
        <v>0</v>
      </c>
      <c r="F22" s="6">
        <v>0</v>
      </c>
      <c r="G22" s="7">
        <f t="shared" si="0"/>
        <v>1</v>
      </c>
      <c r="H22" s="6">
        <v>0</v>
      </c>
      <c r="I22" s="6">
        <v>1</v>
      </c>
      <c r="J22" s="6">
        <v>0</v>
      </c>
      <c r="K22" s="6">
        <v>1</v>
      </c>
      <c r="L22" s="7">
        <f t="shared" si="1"/>
        <v>2</v>
      </c>
      <c r="M22" s="6">
        <v>1</v>
      </c>
      <c r="N22" s="11" t="str">
        <f t="shared" si="2"/>
        <v>121</v>
      </c>
      <c r="O22" s="11">
        <v>4</v>
      </c>
      <c r="Q22" s="8" t="str">
        <f ca="1">IFERROR(__xludf.DUMMYFUNCTION("""COMPUTED_VALUE"""),"642")</f>
        <v>642</v>
      </c>
      <c r="R22" s="6">
        <f ca="1">IFERROR(__xludf.DUMMYFUNCTION("COUNTA(TRANSPOSE(FILTER(O22:O1000,N22:N1000=Q22)))"),1)</f>
        <v>1</v>
      </c>
      <c r="S22" s="9">
        <f ca="1">IFERROR(__xludf.DUMMYFUNCTION("UNIQUE((FILTER(O22:O1000,N22:N1000=Q22)))"),5)</f>
        <v>5</v>
      </c>
      <c r="T22" s="10">
        <v>1</v>
      </c>
    </row>
    <row r="23" spans="1:30" ht="14.25" hidden="1" x14ac:dyDescent="0.2">
      <c r="A23" s="6">
        <v>0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7">
        <f t="shared" si="0"/>
        <v>1</v>
      </c>
      <c r="H23" s="6">
        <v>1</v>
      </c>
      <c r="I23" s="6">
        <v>0</v>
      </c>
      <c r="J23" s="6">
        <v>1</v>
      </c>
      <c r="K23" s="6">
        <v>0</v>
      </c>
      <c r="L23" s="7">
        <f t="shared" si="1"/>
        <v>2</v>
      </c>
      <c r="M23" s="6">
        <v>1</v>
      </c>
      <c r="N23" s="11" t="str">
        <f t="shared" si="2"/>
        <v>121</v>
      </c>
      <c r="O23" s="11">
        <v>4</v>
      </c>
      <c r="Q23" s="8" t="str">
        <f ca="1">IFERROR(__xludf.DUMMYFUNCTION("""COMPUTED_VALUE"""),"652")</f>
        <v>652</v>
      </c>
      <c r="R23" s="6">
        <f ca="1">IFERROR(__xludf.DUMMYFUNCTION("COUNTA(TRANSPOSE(FILTER(O23:O1000,N23:N1000=Q23)))"),4)</f>
        <v>4</v>
      </c>
      <c r="S23" s="9">
        <f ca="1">IFERROR(__xludf.DUMMYFUNCTION("UNIQUE((FILTER(O23:O1000,N23:N1000=Q23)))"),7)</f>
        <v>7</v>
      </c>
      <c r="T23" s="10">
        <v>1</v>
      </c>
      <c r="U23" s="6"/>
      <c r="V23" s="6"/>
    </row>
    <row r="24" spans="1:30" ht="14.25" hidden="1" x14ac:dyDescent="0.2">
      <c r="A24" s="6">
        <v>0</v>
      </c>
      <c r="B24" s="6">
        <v>1</v>
      </c>
      <c r="C24" s="6">
        <v>0</v>
      </c>
      <c r="D24" s="6">
        <v>0</v>
      </c>
      <c r="E24" s="6">
        <v>0</v>
      </c>
      <c r="F24" s="6">
        <v>0</v>
      </c>
      <c r="G24" s="7">
        <f t="shared" si="0"/>
        <v>1</v>
      </c>
      <c r="H24" s="6">
        <v>1</v>
      </c>
      <c r="I24" s="6">
        <v>0</v>
      </c>
      <c r="J24" s="6">
        <v>0</v>
      </c>
      <c r="K24" s="6">
        <v>1</v>
      </c>
      <c r="L24" s="7">
        <f t="shared" si="1"/>
        <v>2</v>
      </c>
      <c r="M24" s="6">
        <v>1</v>
      </c>
      <c r="N24" s="11" t="str">
        <f t="shared" si="2"/>
        <v>121</v>
      </c>
      <c r="O24" s="11">
        <v>4</v>
      </c>
      <c r="Q24" s="8" t="str">
        <f ca="1">IFERROR(__xludf.DUMMYFUNCTION("""COMPUTED_VALUE"""),"662")</f>
        <v>662</v>
      </c>
      <c r="R24" s="6">
        <f ca="1">IFERROR(__xludf.DUMMYFUNCTION("COUNTA(TRANSPOSE(FILTER(O24:O1000,N24:N1000=Q24)))"),6)</f>
        <v>6</v>
      </c>
      <c r="S24" s="9">
        <f ca="1">IFERROR(__xludf.DUMMYFUNCTION("UNIQUE((FILTER(O24:O1000,N24:N1000=Q24)))"),14)</f>
        <v>14</v>
      </c>
      <c r="T24" s="10">
        <v>1</v>
      </c>
      <c r="U24" s="6"/>
      <c r="V24" s="6"/>
      <c r="W24" s="6"/>
      <c r="X24" s="6"/>
    </row>
    <row r="25" spans="1:30" ht="14.25" hidden="1" x14ac:dyDescent="0.2">
      <c r="A25" s="6">
        <v>0</v>
      </c>
      <c r="B25" s="6">
        <v>1</v>
      </c>
      <c r="C25" s="6">
        <v>0</v>
      </c>
      <c r="D25" s="6">
        <v>0</v>
      </c>
      <c r="E25" s="6">
        <v>0</v>
      </c>
      <c r="F25" s="6">
        <v>0</v>
      </c>
      <c r="G25" s="7">
        <f t="shared" si="0"/>
        <v>1</v>
      </c>
      <c r="H25" s="6">
        <v>1</v>
      </c>
      <c r="I25" s="6">
        <v>1</v>
      </c>
      <c r="J25" s="6">
        <v>0</v>
      </c>
      <c r="K25" s="6">
        <v>1</v>
      </c>
      <c r="L25" s="7">
        <f t="shared" si="1"/>
        <v>3</v>
      </c>
      <c r="M25" s="6">
        <v>1</v>
      </c>
      <c r="N25" s="11" t="str">
        <f t="shared" si="2"/>
        <v>131</v>
      </c>
      <c r="O25" s="11">
        <v>21</v>
      </c>
      <c r="Q25" s="8" t="str">
        <f ca="1">IFERROR(__xludf.DUMMYFUNCTION("""COMPUTED_VALUE"""),"672")</f>
        <v>672</v>
      </c>
      <c r="R25" s="6">
        <f ca="1">IFERROR(__xludf.DUMMYFUNCTION("COUNTA(TRANSPOSE(FILTER(O25:O1000,N25:N1000=Q25)))"),4)</f>
        <v>4</v>
      </c>
      <c r="S25" s="9">
        <f ca="1">IFERROR(__xludf.DUMMYFUNCTION("UNIQUE((FILTER(O25:O1000,N25:N1000=Q25)))"),3)</f>
        <v>3</v>
      </c>
      <c r="T25" s="10">
        <v>1</v>
      </c>
      <c r="U25" s="6"/>
      <c r="V25" s="6"/>
    </row>
    <row r="26" spans="1:30" ht="14.25" hidden="1" x14ac:dyDescent="0.2">
      <c r="A26" s="6">
        <v>0</v>
      </c>
      <c r="B26" s="6">
        <v>0</v>
      </c>
      <c r="C26" s="6">
        <v>0</v>
      </c>
      <c r="D26" s="6">
        <v>1</v>
      </c>
      <c r="E26" s="6">
        <v>0</v>
      </c>
      <c r="F26" s="6">
        <v>0</v>
      </c>
      <c r="G26" s="7">
        <f t="shared" si="0"/>
        <v>1</v>
      </c>
      <c r="H26" s="6">
        <v>1</v>
      </c>
      <c r="I26" s="6">
        <v>1</v>
      </c>
      <c r="J26" s="6">
        <v>0</v>
      </c>
      <c r="K26" s="6">
        <v>1</v>
      </c>
      <c r="L26" s="7">
        <f t="shared" si="1"/>
        <v>3</v>
      </c>
      <c r="M26" s="6">
        <v>1</v>
      </c>
      <c r="N26" s="11" t="str">
        <f t="shared" si="2"/>
        <v>131</v>
      </c>
      <c r="O26" s="11">
        <v>21</v>
      </c>
      <c r="Q26" s="8" t="str">
        <f ca="1">IFERROR(__xludf.DUMMYFUNCTION("""COMPUTED_VALUE"""),"682")</f>
        <v>682</v>
      </c>
      <c r="R26" s="6">
        <f ca="1">IFERROR(__xludf.DUMMYFUNCTION("COUNTA(TRANSPOSE(FILTER(O26:O1000,N26:N1000=Q26)))"),1)</f>
        <v>1</v>
      </c>
      <c r="S26" s="9">
        <f ca="1">IFERROR(__xludf.DUMMYFUNCTION("UNIQUE((FILTER(O26:O1000,N26:N1000=Q26)))"),22)</f>
        <v>22</v>
      </c>
      <c r="T26" s="10">
        <v>1</v>
      </c>
    </row>
    <row r="27" spans="1:30" ht="14.25" hidden="1" x14ac:dyDescent="0.2">
      <c r="A27" s="6">
        <v>0</v>
      </c>
      <c r="B27" s="6">
        <v>0</v>
      </c>
      <c r="C27" s="6">
        <v>0</v>
      </c>
      <c r="D27" s="6">
        <v>1</v>
      </c>
      <c r="E27" s="6">
        <v>0</v>
      </c>
      <c r="F27" s="6">
        <v>0</v>
      </c>
      <c r="G27" s="7">
        <f t="shared" si="0"/>
        <v>1</v>
      </c>
      <c r="H27" s="6">
        <v>0</v>
      </c>
      <c r="I27" s="6">
        <v>1</v>
      </c>
      <c r="J27" s="6">
        <v>1</v>
      </c>
      <c r="K27" s="6">
        <v>1</v>
      </c>
      <c r="L27" s="7">
        <f t="shared" si="1"/>
        <v>3</v>
      </c>
      <c r="M27" s="6">
        <v>1</v>
      </c>
      <c r="N27" s="11" t="str">
        <f t="shared" si="2"/>
        <v>131</v>
      </c>
      <c r="O27" s="11">
        <v>21</v>
      </c>
      <c r="Q27" s="16" t="str">
        <f ca="1">IFERROR(__xludf.DUMMYFUNCTION("""COMPUTED_VALUE"""),"683")</f>
        <v>683</v>
      </c>
      <c r="R27" s="17">
        <f ca="1">IFERROR(__xludf.DUMMYFUNCTION("COUNTA(TRANSPOSE(FILTER(O27:O1000,N27:N1000=Q27)))"),1)</f>
        <v>1</v>
      </c>
      <c r="S27" s="18">
        <f ca="1">IFERROR(__xludf.DUMMYFUNCTION("UNIQUE((FILTER(O27:O1000,N27:N1000=Q27)))"),6)</f>
        <v>6</v>
      </c>
      <c r="T27" s="19">
        <v>1</v>
      </c>
    </row>
    <row r="28" spans="1:30" ht="12.75" hidden="1" x14ac:dyDescent="0.2">
      <c r="A28" s="6">
        <v>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7">
        <f t="shared" si="0"/>
        <v>1</v>
      </c>
      <c r="H28" s="6">
        <v>1</v>
      </c>
      <c r="I28" s="6">
        <v>1</v>
      </c>
      <c r="J28" s="6">
        <v>1</v>
      </c>
      <c r="K28" s="6">
        <v>0</v>
      </c>
      <c r="L28" s="7">
        <f t="shared" si="1"/>
        <v>3</v>
      </c>
      <c r="M28" s="6">
        <v>1</v>
      </c>
      <c r="N28" s="11" t="str">
        <f t="shared" si="2"/>
        <v>131</v>
      </c>
      <c r="O28" s="11">
        <v>21</v>
      </c>
      <c r="Q28" s="6"/>
    </row>
    <row r="29" spans="1:30" ht="12.75" hidden="1" x14ac:dyDescent="0.2">
      <c r="A29" s="6">
        <v>0</v>
      </c>
      <c r="B29" s="6">
        <v>0</v>
      </c>
      <c r="C29" s="6">
        <v>1</v>
      </c>
      <c r="D29" s="6">
        <v>0</v>
      </c>
      <c r="E29" s="6">
        <v>0</v>
      </c>
      <c r="F29" s="6">
        <v>0</v>
      </c>
      <c r="G29" s="7">
        <f t="shared" si="0"/>
        <v>1</v>
      </c>
      <c r="H29" s="6">
        <v>1</v>
      </c>
      <c r="I29" s="6">
        <v>1</v>
      </c>
      <c r="J29" s="6">
        <v>1</v>
      </c>
      <c r="K29" s="6">
        <v>0</v>
      </c>
      <c r="L29" s="7">
        <f t="shared" si="1"/>
        <v>3</v>
      </c>
      <c r="M29" s="6">
        <v>1</v>
      </c>
      <c r="N29" s="11" t="str">
        <f t="shared" si="2"/>
        <v>131</v>
      </c>
      <c r="O29" s="11">
        <v>21</v>
      </c>
    </row>
    <row r="30" spans="1:30" ht="12.75" hidden="1" x14ac:dyDescent="0.2">
      <c r="A30" s="6">
        <v>0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7">
        <f t="shared" si="0"/>
        <v>1</v>
      </c>
      <c r="H30" s="6">
        <v>1</v>
      </c>
      <c r="I30" s="6">
        <v>0</v>
      </c>
      <c r="J30" s="6">
        <v>1</v>
      </c>
      <c r="K30" s="6">
        <v>1</v>
      </c>
      <c r="L30" s="7">
        <f t="shared" si="1"/>
        <v>3</v>
      </c>
      <c r="M30" s="6">
        <v>1</v>
      </c>
      <c r="N30" s="11" t="str">
        <f t="shared" si="2"/>
        <v>131</v>
      </c>
      <c r="O30" s="11">
        <v>21</v>
      </c>
    </row>
    <row r="31" spans="1:30" ht="12.75" hidden="1" x14ac:dyDescent="0.2">
      <c r="A31" s="6">
        <v>0</v>
      </c>
      <c r="B31" s="6">
        <v>0</v>
      </c>
      <c r="C31" s="6">
        <v>0</v>
      </c>
      <c r="D31" s="6">
        <v>0</v>
      </c>
      <c r="E31" s="6">
        <v>1</v>
      </c>
      <c r="F31" s="6">
        <v>0</v>
      </c>
      <c r="G31" s="7">
        <f t="shared" si="0"/>
        <v>1</v>
      </c>
      <c r="H31" s="6">
        <v>1</v>
      </c>
      <c r="I31" s="6">
        <v>1</v>
      </c>
      <c r="J31" s="6">
        <v>1</v>
      </c>
      <c r="K31" s="6">
        <v>0</v>
      </c>
      <c r="L31" s="7">
        <f t="shared" si="1"/>
        <v>3</v>
      </c>
      <c r="M31" s="6">
        <v>1</v>
      </c>
      <c r="N31" s="11" t="str">
        <f t="shared" si="2"/>
        <v>131</v>
      </c>
      <c r="O31" s="11">
        <v>21</v>
      </c>
    </row>
    <row r="32" spans="1:30" ht="12.75" hidden="1" x14ac:dyDescent="0.2">
      <c r="A32" s="6">
        <v>0</v>
      </c>
      <c r="B32" s="6">
        <v>1</v>
      </c>
      <c r="C32" s="6">
        <v>0</v>
      </c>
      <c r="D32" s="6">
        <v>0</v>
      </c>
      <c r="E32" s="6">
        <v>0</v>
      </c>
      <c r="F32" s="6">
        <v>0</v>
      </c>
      <c r="G32" s="7">
        <f t="shared" si="0"/>
        <v>1</v>
      </c>
      <c r="H32" s="6">
        <v>1</v>
      </c>
      <c r="I32" s="6">
        <v>0</v>
      </c>
      <c r="J32" s="6">
        <v>1</v>
      </c>
      <c r="K32" s="6">
        <v>1</v>
      </c>
      <c r="L32" s="7">
        <f t="shared" si="1"/>
        <v>3</v>
      </c>
      <c r="M32" s="6">
        <v>1</v>
      </c>
      <c r="N32" s="11" t="str">
        <f t="shared" si="2"/>
        <v>131</v>
      </c>
      <c r="O32" s="11">
        <v>21</v>
      </c>
    </row>
    <row r="33" spans="1:15" ht="12.75" hidden="1" x14ac:dyDescent="0.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1</v>
      </c>
      <c r="G33" s="7">
        <f t="shared" si="0"/>
        <v>1</v>
      </c>
      <c r="H33" s="6">
        <v>1</v>
      </c>
      <c r="I33" s="6">
        <v>0</v>
      </c>
      <c r="J33" s="6">
        <v>1</v>
      </c>
      <c r="K33" s="6">
        <v>1</v>
      </c>
      <c r="L33" s="7">
        <f t="shared" si="1"/>
        <v>3</v>
      </c>
      <c r="M33" s="6">
        <v>1</v>
      </c>
      <c r="N33" s="11" t="str">
        <f t="shared" si="2"/>
        <v>131</v>
      </c>
      <c r="O33" s="11">
        <v>21</v>
      </c>
    </row>
    <row r="34" spans="1:15" ht="12.75" hidden="1" x14ac:dyDescent="0.2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7">
        <f t="shared" si="0"/>
        <v>1</v>
      </c>
      <c r="H34" s="6">
        <v>0</v>
      </c>
      <c r="I34" s="6">
        <v>1</v>
      </c>
      <c r="J34" s="6">
        <v>1</v>
      </c>
      <c r="K34" s="6">
        <v>1</v>
      </c>
      <c r="L34" s="7">
        <f t="shared" si="1"/>
        <v>3</v>
      </c>
      <c r="M34" s="6">
        <v>1</v>
      </c>
      <c r="N34" s="11" t="str">
        <f t="shared" si="2"/>
        <v>131</v>
      </c>
      <c r="O34" s="11">
        <v>21</v>
      </c>
    </row>
    <row r="35" spans="1:15" ht="12.75" hidden="1" x14ac:dyDescent="0.2">
      <c r="A35" s="6">
        <v>0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7">
        <f t="shared" si="0"/>
        <v>1</v>
      </c>
      <c r="H35" s="6">
        <v>0</v>
      </c>
      <c r="I35" s="6">
        <v>1</v>
      </c>
      <c r="J35" s="6">
        <v>1</v>
      </c>
      <c r="K35" s="6">
        <v>1</v>
      </c>
      <c r="L35" s="7">
        <f t="shared" si="1"/>
        <v>3</v>
      </c>
      <c r="M35" s="6">
        <v>1</v>
      </c>
      <c r="N35" s="11" t="str">
        <f t="shared" si="2"/>
        <v>131</v>
      </c>
      <c r="O35" s="11">
        <v>21</v>
      </c>
    </row>
    <row r="36" spans="1:15" ht="12.75" hidden="1" x14ac:dyDescent="0.2">
      <c r="A36" s="6">
        <v>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7">
        <f t="shared" si="0"/>
        <v>1</v>
      </c>
      <c r="H36" s="6">
        <v>1</v>
      </c>
      <c r="I36" s="6">
        <v>1</v>
      </c>
      <c r="J36" s="6">
        <v>0</v>
      </c>
      <c r="K36" s="6">
        <v>1</v>
      </c>
      <c r="L36" s="7">
        <f t="shared" si="1"/>
        <v>3</v>
      </c>
      <c r="M36" s="6">
        <v>1</v>
      </c>
      <c r="N36" s="11" t="str">
        <f t="shared" si="2"/>
        <v>131</v>
      </c>
      <c r="O36" s="11">
        <v>21</v>
      </c>
    </row>
    <row r="37" spans="1:15" ht="12.75" hidden="1" x14ac:dyDescent="0.2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7">
        <f t="shared" si="0"/>
        <v>1</v>
      </c>
      <c r="H37" s="6">
        <v>1</v>
      </c>
      <c r="I37" s="6">
        <v>1</v>
      </c>
      <c r="J37" s="6">
        <v>1</v>
      </c>
      <c r="K37" s="6">
        <v>1</v>
      </c>
      <c r="L37" s="7">
        <f t="shared" si="1"/>
        <v>4</v>
      </c>
      <c r="M37" s="6">
        <v>1</v>
      </c>
      <c r="N37" s="11" t="str">
        <f t="shared" si="2"/>
        <v>141</v>
      </c>
      <c r="O37" s="11">
        <v>27</v>
      </c>
    </row>
    <row r="38" spans="1:15" ht="12.75" hidden="1" x14ac:dyDescent="0.2">
      <c r="A38" s="6">
        <v>0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7">
        <f t="shared" si="0"/>
        <v>1</v>
      </c>
      <c r="H38" s="6">
        <v>1</v>
      </c>
      <c r="I38" s="6">
        <v>1</v>
      </c>
      <c r="J38" s="6">
        <v>1</v>
      </c>
      <c r="K38" s="6">
        <v>1</v>
      </c>
      <c r="L38" s="7">
        <f t="shared" si="1"/>
        <v>4</v>
      </c>
      <c r="M38" s="6">
        <v>1</v>
      </c>
      <c r="N38" s="11" t="str">
        <f t="shared" si="2"/>
        <v>141</v>
      </c>
      <c r="O38" s="11">
        <v>27</v>
      </c>
    </row>
    <row r="39" spans="1:15" ht="12.75" hidden="1" x14ac:dyDescent="0.2">
      <c r="A39" s="6">
        <v>0</v>
      </c>
      <c r="B39" s="6">
        <v>0</v>
      </c>
      <c r="C39" s="6">
        <v>0</v>
      </c>
      <c r="D39" s="6">
        <v>1</v>
      </c>
      <c r="E39" s="6">
        <v>0</v>
      </c>
      <c r="F39" s="6">
        <v>0</v>
      </c>
      <c r="G39" s="7">
        <f t="shared" si="0"/>
        <v>1</v>
      </c>
      <c r="H39" s="6">
        <v>1</v>
      </c>
      <c r="I39" s="6">
        <v>1</v>
      </c>
      <c r="J39" s="6">
        <v>1</v>
      </c>
      <c r="K39" s="6">
        <v>1</v>
      </c>
      <c r="L39" s="7">
        <f t="shared" si="1"/>
        <v>4</v>
      </c>
      <c r="M39" s="6">
        <v>1</v>
      </c>
      <c r="N39" s="11" t="str">
        <f t="shared" si="2"/>
        <v>141</v>
      </c>
      <c r="O39" s="11">
        <v>27</v>
      </c>
    </row>
    <row r="40" spans="1:15" ht="12.75" hidden="1" x14ac:dyDescent="0.2">
      <c r="A40" s="6">
        <v>0</v>
      </c>
      <c r="B40" s="6">
        <v>1</v>
      </c>
      <c r="C40" s="6">
        <v>0</v>
      </c>
      <c r="D40" s="6">
        <v>0</v>
      </c>
      <c r="E40" s="6">
        <v>0</v>
      </c>
      <c r="F40" s="6">
        <v>0</v>
      </c>
      <c r="G40" s="7">
        <f t="shared" si="0"/>
        <v>1</v>
      </c>
      <c r="H40" s="6">
        <v>1</v>
      </c>
      <c r="I40" s="6">
        <v>1</v>
      </c>
      <c r="J40" s="6">
        <v>1</v>
      </c>
      <c r="K40" s="6">
        <v>1</v>
      </c>
      <c r="L40" s="7">
        <f t="shared" si="1"/>
        <v>4</v>
      </c>
      <c r="M40" s="6">
        <v>1</v>
      </c>
      <c r="N40" s="11" t="str">
        <f t="shared" si="2"/>
        <v>141</v>
      </c>
      <c r="O40" s="11">
        <v>27</v>
      </c>
    </row>
    <row r="41" spans="1:15" ht="12.75" hidden="1" x14ac:dyDescent="0.2">
      <c r="A41" s="6">
        <v>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7">
        <f t="shared" si="0"/>
        <v>1</v>
      </c>
      <c r="H41" s="6">
        <v>1</v>
      </c>
      <c r="I41" s="6">
        <v>1</v>
      </c>
      <c r="J41" s="6">
        <v>1</v>
      </c>
      <c r="K41" s="6">
        <v>1</v>
      </c>
      <c r="L41" s="7">
        <f t="shared" si="1"/>
        <v>4</v>
      </c>
      <c r="M41" s="6">
        <v>1</v>
      </c>
      <c r="N41" s="11" t="str">
        <f t="shared" si="2"/>
        <v>141</v>
      </c>
      <c r="O41" s="11">
        <v>27</v>
      </c>
    </row>
    <row r="42" spans="1:15" ht="12.75" hidden="1" x14ac:dyDescent="0.2">
      <c r="A42" s="6">
        <v>0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7">
        <f t="shared" si="0"/>
        <v>1</v>
      </c>
      <c r="H42" s="6">
        <v>1</v>
      </c>
      <c r="I42" s="6">
        <v>1</v>
      </c>
      <c r="J42" s="6">
        <v>1</v>
      </c>
      <c r="K42" s="6">
        <v>1</v>
      </c>
      <c r="L42" s="7">
        <f t="shared" si="1"/>
        <v>4</v>
      </c>
      <c r="M42" s="6">
        <v>1</v>
      </c>
      <c r="N42" s="11" t="str">
        <f t="shared" si="2"/>
        <v>141</v>
      </c>
      <c r="O42" s="11">
        <v>27</v>
      </c>
    </row>
    <row r="43" spans="1:15" ht="12.75" hidden="1" x14ac:dyDescent="0.2">
      <c r="A43" s="6">
        <v>0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7">
        <f t="shared" si="0"/>
        <v>2</v>
      </c>
      <c r="H43" s="6">
        <v>1</v>
      </c>
      <c r="I43" s="6">
        <v>1</v>
      </c>
      <c r="J43" s="6">
        <v>1</v>
      </c>
      <c r="K43" s="6">
        <v>0</v>
      </c>
      <c r="L43" s="7">
        <f t="shared" si="1"/>
        <v>3</v>
      </c>
      <c r="M43" s="6">
        <v>1</v>
      </c>
      <c r="N43" s="11" t="str">
        <f t="shared" si="2"/>
        <v>231</v>
      </c>
      <c r="O43" s="11">
        <v>24</v>
      </c>
    </row>
    <row r="44" spans="1:15" ht="12.75" hidden="1" x14ac:dyDescent="0.2">
      <c r="A44" s="6">
        <v>1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7">
        <f t="shared" si="0"/>
        <v>2</v>
      </c>
      <c r="H44" s="6">
        <v>1</v>
      </c>
      <c r="I44" s="6">
        <v>1</v>
      </c>
      <c r="J44" s="6">
        <v>0</v>
      </c>
      <c r="K44" s="6">
        <v>1</v>
      </c>
      <c r="L44" s="7">
        <f t="shared" si="1"/>
        <v>3</v>
      </c>
      <c r="M44" s="6">
        <v>1</v>
      </c>
      <c r="N44" s="11" t="str">
        <f t="shared" si="2"/>
        <v>231</v>
      </c>
      <c r="O44" s="11">
        <v>24</v>
      </c>
    </row>
    <row r="45" spans="1:15" ht="12.75" hidden="1" x14ac:dyDescent="0.2">
      <c r="A45" s="6">
        <v>0</v>
      </c>
      <c r="B45" s="6">
        <v>1</v>
      </c>
      <c r="C45" s="6">
        <v>0</v>
      </c>
      <c r="D45" s="6">
        <v>1</v>
      </c>
      <c r="E45" s="6">
        <v>0</v>
      </c>
      <c r="F45" s="6">
        <v>0</v>
      </c>
      <c r="G45" s="7">
        <f t="shared" si="0"/>
        <v>2</v>
      </c>
      <c r="H45" s="6">
        <v>1</v>
      </c>
      <c r="I45" s="6">
        <v>1</v>
      </c>
      <c r="J45" s="6">
        <v>0</v>
      </c>
      <c r="K45" s="6">
        <v>1</v>
      </c>
      <c r="L45" s="7">
        <f t="shared" si="1"/>
        <v>3</v>
      </c>
      <c r="M45" s="6">
        <v>1</v>
      </c>
      <c r="N45" s="11" t="str">
        <f t="shared" si="2"/>
        <v>231</v>
      </c>
      <c r="O45" s="11">
        <v>24</v>
      </c>
    </row>
    <row r="46" spans="1:15" ht="12.75" hidden="1" x14ac:dyDescent="0.2">
      <c r="A46" s="6">
        <v>0</v>
      </c>
      <c r="B46" s="6">
        <v>0</v>
      </c>
      <c r="C46" s="6">
        <v>0</v>
      </c>
      <c r="D46" s="6">
        <v>1</v>
      </c>
      <c r="E46" s="6">
        <v>1</v>
      </c>
      <c r="F46" s="6">
        <v>0</v>
      </c>
      <c r="G46" s="7">
        <f t="shared" si="0"/>
        <v>2</v>
      </c>
      <c r="H46" s="6">
        <v>0</v>
      </c>
      <c r="I46" s="6">
        <v>1</v>
      </c>
      <c r="J46" s="6">
        <v>1</v>
      </c>
      <c r="K46" s="6">
        <v>1</v>
      </c>
      <c r="L46" s="7">
        <f t="shared" si="1"/>
        <v>3</v>
      </c>
      <c r="M46" s="6">
        <v>1</v>
      </c>
      <c r="N46" s="11" t="str">
        <f t="shared" si="2"/>
        <v>231</v>
      </c>
      <c r="O46" s="11">
        <v>24</v>
      </c>
    </row>
    <row r="47" spans="1:15" ht="12.75" hidden="1" x14ac:dyDescent="0.2">
      <c r="A47" s="6">
        <v>1</v>
      </c>
      <c r="B47" s="6">
        <v>1</v>
      </c>
      <c r="C47" s="6">
        <v>0</v>
      </c>
      <c r="D47" s="6">
        <v>0</v>
      </c>
      <c r="E47" s="6">
        <v>0</v>
      </c>
      <c r="F47" s="6">
        <v>0</v>
      </c>
      <c r="G47" s="7">
        <f t="shared" si="0"/>
        <v>2</v>
      </c>
      <c r="H47" s="6">
        <v>1</v>
      </c>
      <c r="I47" s="6">
        <v>1</v>
      </c>
      <c r="J47" s="6">
        <v>0</v>
      </c>
      <c r="K47" s="6">
        <v>1</v>
      </c>
      <c r="L47" s="7">
        <f t="shared" si="1"/>
        <v>3</v>
      </c>
      <c r="M47" s="6">
        <v>1</v>
      </c>
      <c r="N47" s="11" t="str">
        <f t="shared" si="2"/>
        <v>231</v>
      </c>
      <c r="O47" s="11">
        <v>24</v>
      </c>
    </row>
    <row r="48" spans="1:15" ht="12.75" hidden="1" x14ac:dyDescent="0.2">
      <c r="A48" s="6">
        <v>0</v>
      </c>
      <c r="B48" s="6">
        <v>0</v>
      </c>
      <c r="C48" s="6">
        <v>1</v>
      </c>
      <c r="D48" s="6">
        <v>0</v>
      </c>
      <c r="E48" s="6">
        <v>0</v>
      </c>
      <c r="F48" s="6">
        <v>1</v>
      </c>
      <c r="G48" s="7">
        <f t="shared" si="0"/>
        <v>2</v>
      </c>
      <c r="H48" s="6">
        <v>1</v>
      </c>
      <c r="I48" s="6">
        <v>0</v>
      </c>
      <c r="J48" s="6">
        <v>1</v>
      </c>
      <c r="K48" s="6">
        <v>1</v>
      </c>
      <c r="L48" s="7">
        <f t="shared" si="1"/>
        <v>3</v>
      </c>
      <c r="M48" s="6">
        <v>1</v>
      </c>
      <c r="N48" s="11" t="str">
        <f t="shared" si="2"/>
        <v>231</v>
      </c>
      <c r="O48" s="11">
        <v>24</v>
      </c>
    </row>
    <row r="49" spans="1:15" ht="12.75" hidden="1" x14ac:dyDescent="0.2">
      <c r="A49" s="6">
        <v>0</v>
      </c>
      <c r="B49" s="6">
        <v>1</v>
      </c>
      <c r="C49" s="6">
        <v>0</v>
      </c>
      <c r="D49" s="6">
        <v>0</v>
      </c>
      <c r="E49" s="6">
        <v>0</v>
      </c>
      <c r="F49" s="6">
        <v>1</v>
      </c>
      <c r="G49" s="7">
        <f t="shared" si="0"/>
        <v>2</v>
      </c>
      <c r="H49" s="6">
        <v>1</v>
      </c>
      <c r="I49" s="6">
        <v>0</v>
      </c>
      <c r="J49" s="6">
        <v>1</v>
      </c>
      <c r="K49" s="6">
        <v>1</v>
      </c>
      <c r="L49" s="7">
        <f t="shared" si="1"/>
        <v>3</v>
      </c>
      <c r="M49" s="6">
        <v>1</v>
      </c>
      <c r="N49" s="11" t="str">
        <f t="shared" si="2"/>
        <v>231</v>
      </c>
      <c r="O49" s="11">
        <v>24</v>
      </c>
    </row>
    <row r="50" spans="1:15" ht="12.75" hidden="1" x14ac:dyDescent="0.2">
      <c r="A50" s="6">
        <v>0</v>
      </c>
      <c r="B50" s="6">
        <v>1</v>
      </c>
      <c r="C50" s="6">
        <v>1</v>
      </c>
      <c r="D50" s="6">
        <v>0</v>
      </c>
      <c r="E50" s="6">
        <v>0</v>
      </c>
      <c r="F50" s="6">
        <v>0</v>
      </c>
      <c r="G50" s="7">
        <f t="shared" si="0"/>
        <v>2</v>
      </c>
      <c r="H50" s="6">
        <v>1</v>
      </c>
      <c r="I50" s="6">
        <v>0</v>
      </c>
      <c r="J50" s="6">
        <v>1</v>
      </c>
      <c r="K50" s="6">
        <v>1</v>
      </c>
      <c r="L50" s="7">
        <f t="shared" si="1"/>
        <v>3</v>
      </c>
      <c r="M50" s="6">
        <v>1</v>
      </c>
      <c r="N50" s="11" t="str">
        <f t="shared" si="2"/>
        <v>231</v>
      </c>
      <c r="O50" s="11">
        <v>24</v>
      </c>
    </row>
    <row r="51" spans="1:15" ht="12.75" hidden="1" x14ac:dyDescent="0.2">
      <c r="A51" s="6">
        <v>0</v>
      </c>
      <c r="B51" s="6">
        <v>0</v>
      </c>
      <c r="C51" s="6">
        <v>0</v>
      </c>
      <c r="D51" s="6">
        <v>1</v>
      </c>
      <c r="E51" s="6">
        <v>0</v>
      </c>
      <c r="F51" s="6">
        <v>1</v>
      </c>
      <c r="G51" s="7">
        <f t="shared" si="0"/>
        <v>2</v>
      </c>
      <c r="H51" s="6">
        <v>0</v>
      </c>
      <c r="I51" s="6">
        <v>1</v>
      </c>
      <c r="J51" s="6">
        <v>1</v>
      </c>
      <c r="K51" s="6">
        <v>1</v>
      </c>
      <c r="L51" s="7">
        <f t="shared" si="1"/>
        <v>3</v>
      </c>
      <c r="M51" s="6">
        <v>1</v>
      </c>
      <c r="N51" s="11" t="str">
        <f t="shared" si="2"/>
        <v>231</v>
      </c>
      <c r="O51" s="11">
        <v>24</v>
      </c>
    </row>
    <row r="52" spans="1:15" ht="12.75" hidden="1" x14ac:dyDescent="0.2">
      <c r="A52" s="6">
        <v>1</v>
      </c>
      <c r="B52" s="6">
        <v>0</v>
      </c>
      <c r="C52" s="6">
        <v>0</v>
      </c>
      <c r="D52" s="6">
        <v>0</v>
      </c>
      <c r="E52" s="6">
        <v>1</v>
      </c>
      <c r="F52" s="6">
        <v>0</v>
      </c>
      <c r="G52" s="7">
        <f t="shared" si="0"/>
        <v>2</v>
      </c>
      <c r="H52" s="6">
        <v>1</v>
      </c>
      <c r="I52" s="6">
        <v>1</v>
      </c>
      <c r="J52" s="6">
        <v>1</v>
      </c>
      <c r="K52" s="6">
        <v>0</v>
      </c>
      <c r="L52" s="7">
        <f t="shared" si="1"/>
        <v>3</v>
      </c>
      <c r="M52" s="6">
        <v>1</v>
      </c>
      <c r="N52" s="11" t="str">
        <f t="shared" si="2"/>
        <v>231</v>
      </c>
      <c r="O52" s="11">
        <v>24</v>
      </c>
    </row>
    <row r="53" spans="1:15" ht="12.75" hidden="1" x14ac:dyDescent="0.2">
      <c r="A53" s="6">
        <v>0</v>
      </c>
      <c r="B53" s="6">
        <v>0</v>
      </c>
      <c r="C53" s="6">
        <v>0</v>
      </c>
      <c r="D53" s="6">
        <v>0</v>
      </c>
      <c r="E53" s="6">
        <v>1</v>
      </c>
      <c r="F53" s="6">
        <v>1</v>
      </c>
      <c r="G53" s="7">
        <f t="shared" si="0"/>
        <v>2</v>
      </c>
      <c r="H53" s="6">
        <v>0</v>
      </c>
      <c r="I53" s="6">
        <v>1</v>
      </c>
      <c r="J53" s="6">
        <v>1</v>
      </c>
      <c r="K53" s="6">
        <v>1</v>
      </c>
      <c r="L53" s="7">
        <f t="shared" si="1"/>
        <v>3</v>
      </c>
      <c r="M53" s="6">
        <v>1</v>
      </c>
      <c r="N53" s="11" t="str">
        <f t="shared" si="2"/>
        <v>231</v>
      </c>
      <c r="O53" s="11">
        <v>24</v>
      </c>
    </row>
    <row r="54" spans="1:15" ht="12.75" hidden="1" x14ac:dyDescent="0.2">
      <c r="A54" s="6">
        <v>1</v>
      </c>
      <c r="B54" s="6">
        <v>0</v>
      </c>
      <c r="C54" s="6">
        <v>1</v>
      </c>
      <c r="D54" s="6">
        <v>0</v>
      </c>
      <c r="E54" s="6">
        <v>0</v>
      </c>
      <c r="F54" s="6">
        <v>0</v>
      </c>
      <c r="G54" s="7">
        <f t="shared" si="0"/>
        <v>2</v>
      </c>
      <c r="H54" s="6">
        <v>1</v>
      </c>
      <c r="I54" s="6">
        <v>1</v>
      </c>
      <c r="J54" s="6">
        <v>1</v>
      </c>
      <c r="K54" s="6">
        <v>0</v>
      </c>
      <c r="L54" s="7">
        <f t="shared" si="1"/>
        <v>3</v>
      </c>
      <c r="M54" s="6">
        <v>1</v>
      </c>
      <c r="N54" s="11" t="str">
        <f t="shared" si="2"/>
        <v>231</v>
      </c>
      <c r="O54" s="11">
        <v>24</v>
      </c>
    </row>
    <row r="55" spans="1:15" ht="12.75" hidden="1" x14ac:dyDescent="0.2">
      <c r="A55" s="6">
        <v>0</v>
      </c>
      <c r="B55" s="6">
        <v>0</v>
      </c>
      <c r="C55" s="6">
        <v>0</v>
      </c>
      <c r="D55" s="6">
        <v>0</v>
      </c>
      <c r="E55" s="6">
        <v>1</v>
      </c>
      <c r="F55" s="6">
        <v>1</v>
      </c>
      <c r="G55" s="7">
        <f t="shared" si="0"/>
        <v>2</v>
      </c>
      <c r="H55" s="6">
        <v>1</v>
      </c>
      <c r="I55" s="6">
        <v>1</v>
      </c>
      <c r="J55" s="6">
        <v>1</v>
      </c>
      <c r="K55" s="6">
        <v>1</v>
      </c>
      <c r="L55" s="7">
        <f t="shared" si="1"/>
        <v>4</v>
      </c>
      <c r="M55" s="6">
        <v>1</v>
      </c>
      <c r="N55" s="11" t="str">
        <f t="shared" si="2"/>
        <v>241</v>
      </c>
      <c r="O55" s="11">
        <v>25</v>
      </c>
    </row>
    <row r="56" spans="1:15" ht="12.75" hidden="1" x14ac:dyDescent="0.2">
      <c r="A56" s="6">
        <v>0</v>
      </c>
      <c r="B56" s="6">
        <v>0</v>
      </c>
      <c r="C56" s="6">
        <v>0</v>
      </c>
      <c r="D56" s="6">
        <v>1</v>
      </c>
      <c r="E56" s="6">
        <v>0</v>
      </c>
      <c r="F56" s="6">
        <v>1</v>
      </c>
      <c r="G56" s="7">
        <f t="shared" si="0"/>
        <v>2</v>
      </c>
      <c r="H56" s="6">
        <v>1</v>
      </c>
      <c r="I56" s="6">
        <v>1</v>
      </c>
      <c r="J56" s="6">
        <v>1</v>
      </c>
      <c r="K56" s="6">
        <v>1</v>
      </c>
      <c r="L56" s="7">
        <f t="shared" si="1"/>
        <v>4</v>
      </c>
      <c r="M56" s="6">
        <v>1</v>
      </c>
      <c r="N56" s="11" t="str">
        <f t="shared" si="2"/>
        <v>241</v>
      </c>
      <c r="O56" s="11">
        <v>25</v>
      </c>
    </row>
    <row r="57" spans="1:15" ht="12.75" hidden="1" x14ac:dyDescent="0.2">
      <c r="A57" s="6">
        <v>1</v>
      </c>
      <c r="B57" s="6">
        <v>0</v>
      </c>
      <c r="C57" s="6">
        <v>0</v>
      </c>
      <c r="D57" s="6">
        <v>1</v>
      </c>
      <c r="E57" s="6">
        <v>0</v>
      </c>
      <c r="F57" s="6">
        <v>0</v>
      </c>
      <c r="G57" s="7">
        <f t="shared" si="0"/>
        <v>2</v>
      </c>
      <c r="H57" s="6">
        <v>1</v>
      </c>
      <c r="I57" s="6">
        <v>1</v>
      </c>
      <c r="J57" s="6">
        <v>1</v>
      </c>
      <c r="K57" s="6">
        <v>1</v>
      </c>
      <c r="L57" s="7">
        <f t="shared" si="1"/>
        <v>4</v>
      </c>
      <c r="M57" s="6">
        <v>1</v>
      </c>
      <c r="N57" s="11" t="str">
        <f t="shared" si="2"/>
        <v>241</v>
      </c>
      <c r="O57" s="11">
        <v>25</v>
      </c>
    </row>
    <row r="58" spans="1:15" ht="12.75" hidden="1" x14ac:dyDescent="0.2">
      <c r="A58" s="6">
        <v>0</v>
      </c>
      <c r="B58" s="6">
        <v>0</v>
      </c>
      <c r="C58" s="6">
        <v>1</v>
      </c>
      <c r="D58" s="6">
        <v>0</v>
      </c>
      <c r="E58" s="6">
        <v>0</v>
      </c>
      <c r="F58" s="6">
        <v>1</v>
      </c>
      <c r="G58" s="7">
        <f t="shared" si="0"/>
        <v>2</v>
      </c>
      <c r="H58" s="6">
        <v>1</v>
      </c>
      <c r="I58" s="6">
        <v>1</v>
      </c>
      <c r="J58" s="6">
        <v>1</v>
      </c>
      <c r="K58" s="6">
        <v>1</v>
      </c>
      <c r="L58" s="7">
        <f t="shared" si="1"/>
        <v>4</v>
      </c>
      <c r="M58" s="6">
        <v>1</v>
      </c>
      <c r="N58" s="11" t="str">
        <f t="shared" si="2"/>
        <v>241</v>
      </c>
      <c r="O58" s="11">
        <v>25</v>
      </c>
    </row>
    <row r="59" spans="1:15" ht="12.75" hidden="1" x14ac:dyDescent="0.2">
      <c r="A59" s="6">
        <v>0</v>
      </c>
      <c r="B59" s="6">
        <v>1</v>
      </c>
      <c r="C59" s="6">
        <v>0</v>
      </c>
      <c r="D59" s="6">
        <v>1</v>
      </c>
      <c r="E59" s="6">
        <v>0</v>
      </c>
      <c r="F59" s="6">
        <v>0</v>
      </c>
      <c r="G59" s="7">
        <f t="shared" si="0"/>
        <v>2</v>
      </c>
      <c r="H59" s="6">
        <v>1</v>
      </c>
      <c r="I59" s="6">
        <v>1</v>
      </c>
      <c r="J59" s="6">
        <v>1</v>
      </c>
      <c r="K59" s="6">
        <v>1</v>
      </c>
      <c r="L59" s="7">
        <f t="shared" si="1"/>
        <v>4</v>
      </c>
      <c r="M59" s="6">
        <v>1</v>
      </c>
      <c r="N59" s="11" t="str">
        <f t="shared" si="2"/>
        <v>241</v>
      </c>
      <c r="O59" s="11">
        <v>25</v>
      </c>
    </row>
    <row r="60" spans="1:15" ht="12.75" hidden="1" x14ac:dyDescent="0.2">
      <c r="A60" s="6">
        <v>1</v>
      </c>
      <c r="B60" s="6">
        <v>0</v>
      </c>
      <c r="C60" s="6">
        <v>0</v>
      </c>
      <c r="D60" s="6">
        <v>0</v>
      </c>
      <c r="E60" s="6">
        <v>1</v>
      </c>
      <c r="F60" s="6">
        <v>0</v>
      </c>
      <c r="G60" s="7">
        <f t="shared" si="0"/>
        <v>2</v>
      </c>
      <c r="H60" s="6">
        <v>1</v>
      </c>
      <c r="I60" s="6">
        <v>1</v>
      </c>
      <c r="J60" s="6">
        <v>1</v>
      </c>
      <c r="K60" s="6">
        <v>1</v>
      </c>
      <c r="L60" s="7">
        <f t="shared" si="1"/>
        <v>4</v>
      </c>
      <c r="M60" s="6">
        <v>1</v>
      </c>
      <c r="N60" s="11" t="str">
        <f t="shared" si="2"/>
        <v>241</v>
      </c>
      <c r="O60" s="11">
        <v>25</v>
      </c>
    </row>
    <row r="61" spans="1:15" ht="12.75" hidden="1" x14ac:dyDescent="0.2">
      <c r="A61" s="6">
        <v>0</v>
      </c>
      <c r="B61" s="6">
        <v>1</v>
      </c>
      <c r="C61" s="6">
        <v>0</v>
      </c>
      <c r="D61" s="6">
        <v>0</v>
      </c>
      <c r="E61" s="6">
        <v>0</v>
      </c>
      <c r="F61" s="6">
        <v>1</v>
      </c>
      <c r="G61" s="7">
        <f t="shared" si="0"/>
        <v>2</v>
      </c>
      <c r="H61" s="6">
        <v>1</v>
      </c>
      <c r="I61" s="6">
        <v>1</v>
      </c>
      <c r="J61" s="6">
        <v>1</v>
      </c>
      <c r="K61" s="6">
        <v>1</v>
      </c>
      <c r="L61" s="7">
        <f t="shared" si="1"/>
        <v>4</v>
      </c>
      <c r="M61" s="6">
        <v>1</v>
      </c>
      <c r="N61" s="11" t="str">
        <f t="shared" si="2"/>
        <v>241</v>
      </c>
      <c r="O61" s="11">
        <v>25</v>
      </c>
    </row>
    <row r="62" spans="1:15" ht="12.75" hidden="1" x14ac:dyDescent="0.2">
      <c r="A62" s="6">
        <v>0</v>
      </c>
      <c r="B62" s="6">
        <v>0</v>
      </c>
      <c r="C62" s="6">
        <v>1</v>
      </c>
      <c r="D62" s="6">
        <v>0</v>
      </c>
      <c r="E62" s="6">
        <v>1</v>
      </c>
      <c r="F62" s="6">
        <v>0</v>
      </c>
      <c r="G62" s="7">
        <f t="shared" si="0"/>
        <v>2</v>
      </c>
      <c r="H62" s="6">
        <v>1</v>
      </c>
      <c r="I62" s="6">
        <v>1</v>
      </c>
      <c r="J62" s="6">
        <v>1</v>
      </c>
      <c r="K62" s="6">
        <v>1</v>
      </c>
      <c r="L62" s="7">
        <f t="shared" si="1"/>
        <v>4</v>
      </c>
      <c r="M62" s="6">
        <v>1</v>
      </c>
      <c r="N62" s="11" t="str">
        <f t="shared" si="2"/>
        <v>241</v>
      </c>
      <c r="O62" s="11">
        <v>25</v>
      </c>
    </row>
    <row r="63" spans="1:15" ht="12.75" hidden="1" x14ac:dyDescent="0.2">
      <c r="A63" s="6">
        <v>0</v>
      </c>
      <c r="B63" s="6">
        <v>0</v>
      </c>
      <c r="C63" s="6">
        <v>0</v>
      </c>
      <c r="D63" s="6">
        <v>1</v>
      </c>
      <c r="E63" s="6">
        <v>1</v>
      </c>
      <c r="F63" s="6">
        <v>0</v>
      </c>
      <c r="G63" s="7">
        <f t="shared" si="0"/>
        <v>2</v>
      </c>
      <c r="H63" s="6">
        <v>1</v>
      </c>
      <c r="I63" s="6">
        <v>1</v>
      </c>
      <c r="J63" s="6">
        <v>1</v>
      </c>
      <c r="K63" s="6">
        <v>1</v>
      </c>
      <c r="L63" s="7">
        <f t="shared" si="1"/>
        <v>4</v>
      </c>
      <c r="M63" s="6">
        <v>1</v>
      </c>
      <c r="N63" s="11" t="str">
        <f t="shared" si="2"/>
        <v>241</v>
      </c>
      <c r="O63" s="11">
        <v>25</v>
      </c>
    </row>
    <row r="64" spans="1:15" ht="12.75" hidden="1" x14ac:dyDescent="0.2">
      <c r="A64" s="6">
        <v>0</v>
      </c>
      <c r="B64" s="6">
        <v>1</v>
      </c>
      <c r="C64" s="6">
        <v>1</v>
      </c>
      <c r="D64" s="6">
        <v>0</v>
      </c>
      <c r="E64" s="6">
        <v>0</v>
      </c>
      <c r="F64" s="6">
        <v>0</v>
      </c>
      <c r="G64" s="7">
        <f t="shared" si="0"/>
        <v>2</v>
      </c>
      <c r="H64" s="6">
        <v>1</v>
      </c>
      <c r="I64" s="6">
        <v>1</v>
      </c>
      <c r="J64" s="6">
        <v>1</v>
      </c>
      <c r="K64" s="6">
        <v>1</v>
      </c>
      <c r="L64" s="7">
        <f t="shared" si="1"/>
        <v>4</v>
      </c>
      <c r="M64" s="6">
        <v>1</v>
      </c>
      <c r="N64" s="11" t="str">
        <f t="shared" si="2"/>
        <v>241</v>
      </c>
      <c r="O64" s="11">
        <v>25</v>
      </c>
    </row>
    <row r="65" spans="1:15" ht="12.75" hidden="1" x14ac:dyDescent="0.2">
      <c r="A65" s="6">
        <v>1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7">
        <f t="shared" si="0"/>
        <v>2</v>
      </c>
      <c r="H65" s="6">
        <v>1</v>
      </c>
      <c r="I65" s="6">
        <v>1</v>
      </c>
      <c r="J65" s="6">
        <v>1</v>
      </c>
      <c r="K65" s="6">
        <v>1</v>
      </c>
      <c r="L65" s="7">
        <f t="shared" si="1"/>
        <v>4</v>
      </c>
      <c r="M65" s="6">
        <v>1</v>
      </c>
      <c r="N65" s="11" t="str">
        <f t="shared" si="2"/>
        <v>241</v>
      </c>
      <c r="O65" s="11">
        <v>25</v>
      </c>
    </row>
    <row r="66" spans="1:15" ht="12.75" hidden="1" x14ac:dyDescent="0.2">
      <c r="A66" s="6">
        <v>1</v>
      </c>
      <c r="B66" s="6">
        <v>0</v>
      </c>
      <c r="C66" s="6">
        <v>1</v>
      </c>
      <c r="D66" s="6">
        <v>0</v>
      </c>
      <c r="E66" s="6">
        <v>0</v>
      </c>
      <c r="F66" s="6">
        <v>0</v>
      </c>
      <c r="G66" s="7">
        <f t="shared" si="0"/>
        <v>2</v>
      </c>
      <c r="H66" s="6">
        <v>1</v>
      </c>
      <c r="I66" s="6">
        <v>1</v>
      </c>
      <c r="J66" s="6">
        <v>1</v>
      </c>
      <c r="K66" s="6">
        <v>1</v>
      </c>
      <c r="L66" s="7">
        <f t="shared" si="1"/>
        <v>4</v>
      </c>
      <c r="M66" s="6">
        <v>1</v>
      </c>
      <c r="N66" s="11" t="str">
        <f t="shared" si="2"/>
        <v>241</v>
      </c>
      <c r="O66" s="11">
        <v>25</v>
      </c>
    </row>
    <row r="67" spans="1:15" ht="12.75" hidden="1" x14ac:dyDescent="0.2">
      <c r="A67" s="6">
        <v>0</v>
      </c>
      <c r="B67" s="6">
        <v>1</v>
      </c>
      <c r="C67" s="6">
        <v>1</v>
      </c>
      <c r="D67" s="6">
        <v>0</v>
      </c>
      <c r="E67" s="6">
        <v>0</v>
      </c>
      <c r="F67" s="6">
        <v>1</v>
      </c>
      <c r="G67" s="7">
        <f t="shared" si="0"/>
        <v>3</v>
      </c>
      <c r="H67" s="6">
        <v>1</v>
      </c>
      <c r="I67" s="6">
        <v>0</v>
      </c>
      <c r="J67" s="6">
        <v>1</v>
      </c>
      <c r="K67" s="6">
        <v>1</v>
      </c>
      <c r="L67" s="7">
        <f t="shared" si="1"/>
        <v>3</v>
      </c>
      <c r="M67" s="6">
        <v>1</v>
      </c>
      <c r="N67" s="11" t="str">
        <f t="shared" si="2"/>
        <v>331</v>
      </c>
      <c r="O67" s="11">
        <v>9</v>
      </c>
    </row>
    <row r="68" spans="1:15" ht="12.75" hidden="1" x14ac:dyDescent="0.2">
      <c r="A68" s="6">
        <v>1</v>
      </c>
      <c r="B68" s="6">
        <v>1</v>
      </c>
      <c r="C68" s="6">
        <v>0</v>
      </c>
      <c r="D68" s="6">
        <v>1</v>
      </c>
      <c r="E68" s="6">
        <v>0</v>
      </c>
      <c r="F68" s="6">
        <v>0</v>
      </c>
      <c r="G68" s="7">
        <f t="shared" si="0"/>
        <v>3</v>
      </c>
      <c r="H68" s="6">
        <v>1</v>
      </c>
      <c r="I68" s="6">
        <v>1</v>
      </c>
      <c r="J68" s="6">
        <v>0</v>
      </c>
      <c r="K68" s="6">
        <v>1</v>
      </c>
      <c r="L68" s="7">
        <f t="shared" si="1"/>
        <v>3</v>
      </c>
      <c r="M68" s="6">
        <v>1</v>
      </c>
      <c r="N68" s="11" t="str">
        <f t="shared" si="2"/>
        <v>331</v>
      </c>
      <c r="O68" s="11">
        <v>9</v>
      </c>
    </row>
    <row r="69" spans="1:15" ht="12.75" hidden="1" x14ac:dyDescent="0.2">
      <c r="A69" s="6">
        <v>1</v>
      </c>
      <c r="B69" s="6">
        <v>0</v>
      </c>
      <c r="C69" s="6">
        <v>1</v>
      </c>
      <c r="D69" s="6">
        <v>0</v>
      </c>
      <c r="E69" s="6">
        <v>1</v>
      </c>
      <c r="F69" s="6">
        <v>0</v>
      </c>
      <c r="G69" s="7">
        <f t="shared" si="0"/>
        <v>3</v>
      </c>
      <c r="H69" s="6">
        <v>1</v>
      </c>
      <c r="I69" s="6">
        <v>1</v>
      </c>
      <c r="J69" s="6">
        <v>1</v>
      </c>
      <c r="K69" s="6">
        <v>0</v>
      </c>
      <c r="L69" s="7">
        <f t="shared" si="1"/>
        <v>3</v>
      </c>
      <c r="M69" s="6">
        <v>1</v>
      </c>
      <c r="N69" s="11" t="str">
        <f t="shared" si="2"/>
        <v>331</v>
      </c>
      <c r="O69" s="11">
        <v>9</v>
      </c>
    </row>
    <row r="70" spans="1:15" ht="12.75" hidden="1" x14ac:dyDescent="0.2">
      <c r="A70" s="6">
        <v>0</v>
      </c>
      <c r="B70" s="6">
        <v>0</v>
      </c>
      <c r="C70" s="6">
        <v>0</v>
      </c>
      <c r="D70" s="6">
        <v>1</v>
      </c>
      <c r="E70" s="6">
        <v>1</v>
      </c>
      <c r="F70" s="6">
        <v>1</v>
      </c>
      <c r="G70" s="7">
        <f t="shared" si="0"/>
        <v>3</v>
      </c>
      <c r="H70" s="6">
        <v>0</v>
      </c>
      <c r="I70" s="6">
        <v>1</v>
      </c>
      <c r="J70" s="6">
        <v>1</v>
      </c>
      <c r="K70" s="6">
        <v>1</v>
      </c>
      <c r="L70" s="7">
        <f t="shared" si="1"/>
        <v>3</v>
      </c>
      <c r="M70" s="6">
        <v>1</v>
      </c>
      <c r="N70" s="11" t="str">
        <f t="shared" si="2"/>
        <v>331</v>
      </c>
      <c r="O70" s="11">
        <v>9</v>
      </c>
    </row>
    <row r="71" spans="1:15" ht="12.75" hidden="1" x14ac:dyDescent="0.2">
      <c r="A71" s="6">
        <v>1</v>
      </c>
      <c r="B71" s="6">
        <v>0</v>
      </c>
      <c r="C71" s="6">
        <v>1</v>
      </c>
      <c r="D71" s="6">
        <v>0</v>
      </c>
      <c r="E71" s="6">
        <v>1</v>
      </c>
      <c r="F71" s="6">
        <v>0</v>
      </c>
      <c r="G71" s="7">
        <f t="shared" si="0"/>
        <v>3</v>
      </c>
      <c r="H71" s="6">
        <v>1</v>
      </c>
      <c r="I71" s="6">
        <v>1</v>
      </c>
      <c r="J71" s="6">
        <v>1</v>
      </c>
      <c r="K71" s="6">
        <v>1</v>
      </c>
      <c r="L71" s="7">
        <f t="shared" si="1"/>
        <v>4</v>
      </c>
      <c r="M71" s="6">
        <v>1</v>
      </c>
      <c r="N71" s="20" t="str">
        <f t="shared" si="2"/>
        <v>341</v>
      </c>
      <c r="O71" s="20">
        <v>17</v>
      </c>
    </row>
    <row r="72" spans="1:15" ht="12.75" hidden="1" x14ac:dyDescent="0.2">
      <c r="A72" s="6">
        <v>1</v>
      </c>
      <c r="B72" s="6">
        <v>1</v>
      </c>
      <c r="C72" s="6">
        <v>0</v>
      </c>
      <c r="D72" s="6">
        <v>1</v>
      </c>
      <c r="E72" s="6">
        <v>0</v>
      </c>
      <c r="F72" s="6">
        <v>0</v>
      </c>
      <c r="G72" s="7">
        <f t="shared" si="0"/>
        <v>3</v>
      </c>
      <c r="H72" s="6">
        <v>1</v>
      </c>
      <c r="I72" s="6">
        <v>1</v>
      </c>
      <c r="J72" s="6">
        <v>1</v>
      </c>
      <c r="K72" s="6">
        <v>1</v>
      </c>
      <c r="L72" s="7">
        <f t="shared" si="1"/>
        <v>4</v>
      </c>
      <c r="M72" s="6">
        <v>1</v>
      </c>
      <c r="N72" s="20" t="str">
        <f t="shared" si="2"/>
        <v>341</v>
      </c>
      <c r="O72" s="20">
        <v>17</v>
      </c>
    </row>
    <row r="73" spans="1:15" ht="12.75" hidden="1" x14ac:dyDescent="0.2">
      <c r="A73" s="6">
        <v>0</v>
      </c>
      <c r="B73" s="6">
        <v>1</v>
      </c>
      <c r="C73" s="6">
        <v>1</v>
      </c>
      <c r="D73" s="6">
        <v>0</v>
      </c>
      <c r="E73" s="6">
        <v>0</v>
      </c>
      <c r="F73" s="6">
        <v>1</v>
      </c>
      <c r="G73" s="7">
        <f t="shared" si="0"/>
        <v>3</v>
      </c>
      <c r="H73" s="6">
        <v>1</v>
      </c>
      <c r="I73" s="6">
        <v>1</v>
      </c>
      <c r="J73" s="6">
        <v>1</v>
      </c>
      <c r="K73" s="6">
        <v>1</v>
      </c>
      <c r="L73" s="7">
        <f t="shared" si="1"/>
        <v>4</v>
      </c>
      <c r="M73" s="6">
        <v>1</v>
      </c>
      <c r="N73" s="20" t="str">
        <f t="shared" si="2"/>
        <v>341</v>
      </c>
      <c r="O73" s="20">
        <v>17</v>
      </c>
    </row>
    <row r="74" spans="1:15" ht="12.75" hidden="1" x14ac:dyDescent="0.2">
      <c r="A74" s="6">
        <v>0</v>
      </c>
      <c r="B74" s="6">
        <v>0</v>
      </c>
      <c r="C74" s="6">
        <v>0</v>
      </c>
      <c r="D74" s="6">
        <v>1</v>
      </c>
      <c r="E74" s="6">
        <v>1</v>
      </c>
      <c r="F74" s="6">
        <v>1</v>
      </c>
      <c r="G74" s="7">
        <f t="shared" si="0"/>
        <v>3</v>
      </c>
      <c r="H74" s="6">
        <v>1</v>
      </c>
      <c r="I74" s="6">
        <v>1</v>
      </c>
      <c r="J74" s="6">
        <v>1</v>
      </c>
      <c r="K74" s="6">
        <v>1</v>
      </c>
      <c r="L74" s="7">
        <f t="shared" si="1"/>
        <v>4</v>
      </c>
      <c r="M74" s="6">
        <v>1</v>
      </c>
      <c r="N74" s="20" t="str">
        <f t="shared" si="2"/>
        <v>341</v>
      </c>
      <c r="O74" s="20">
        <v>17</v>
      </c>
    </row>
    <row r="75" spans="1:15" ht="12.75" hidden="1" x14ac:dyDescent="0.2">
      <c r="A75" s="6">
        <v>0</v>
      </c>
      <c r="B75" s="6">
        <v>0</v>
      </c>
      <c r="C75" s="6">
        <v>1</v>
      </c>
      <c r="D75" s="6">
        <v>0</v>
      </c>
      <c r="E75" s="6">
        <v>1</v>
      </c>
      <c r="F75" s="6">
        <v>1</v>
      </c>
      <c r="G75" s="7">
        <f t="shared" si="0"/>
        <v>3</v>
      </c>
      <c r="H75" s="6">
        <v>1</v>
      </c>
      <c r="I75" s="6">
        <v>1</v>
      </c>
      <c r="J75" s="6">
        <v>1</v>
      </c>
      <c r="K75" s="6">
        <v>1</v>
      </c>
      <c r="L75" s="7">
        <f t="shared" si="1"/>
        <v>4</v>
      </c>
      <c r="M75" s="6">
        <v>1</v>
      </c>
      <c r="N75" s="20" t="str">
        <f t="shared" si="2"/>
        <v>341</v>
      </c>
      <c r="O75" s="20">
        <v>20</v>
      </c>
    </row>
    <row r="76" spans="1:15" ht="12.75" hidden="1" x14ac:dyDescent="0.2">
      <c r="A76" s="6">
        <v>1</v>
      </c>
      <c r="B76" s="6">
        <v>1</v>
      </c>
      <c r="C76" s="6">
        <v>1</v>
      </c>
      <c r="D76" s="6">
        <v>0</v>
      </c>
      <c r="E76" s="6">
        <v>0</v>
      </c>
      <c r="F76" s="6">
        <v>0</v>
      </c>
      <c r="G76" s="7">
        <f t="shared" si="0"/>
        <v>3</v>
      </c>
      <c r="H76" s="6">
        <v>1</v>
      </c>
      <c r="I76" s="6">
        <v>1</v>
      </c>
      <c r="J76" s="6">
        <v>1</v>
      </c>
      <c r="K76" s="6">
        <v>1</v>
      </c>
      <c r="L76" s="7">
        <f t="shared" si="1"/>
        <v>4</v>
      </c>
      <c r="M76" s="6">
        <v>1</v>
      </c>
      <c r="N76" s="20" t="str">
        <f t="shared" si="2"/>
        <v>341</v>
      </c>
      <c r="O76" s="20">
        <v>20</v>
      </c>
    </row>
    <row r="77" spans="1:15" ht="12.75" hidden="1" x14ac:dyDescent="0.2">
      <c r="A77" s="6">
        <v>0</v>
      </c>
      <c r="B77" s="6">
        <v>1</v>
      </c>
      <c r="C77" s="6">
        <v>0</v>
      </c>
      <c r="D77" s="6">
        <v>1</v>
      </c>
      <c r="E77" s="6">
        <v>0</v>
      </c>
      <c r="F77" s="6">
        <v>1</v>
      </c>
      <c r="G77" s="7">
        <f t="shared" si="0"/>
        <v>3</v>
      </c>
      <c r="H77" s="6">
        <v>1</v>
      </c>
      <c r="I77" s="6">
        <v>1</v>
      </c>
      <c r="J77" s="6">
        <v>1</v>
      </c>
      <c r="K77" s="6">
        <v>1</v>
      </c>
      <c r="L77" s="7">
        <f t="shared" si="1"/>
        <v>4</v>
      </c>
      <c r="M77" s="6">
        <v>1</v>
      </c>
      <c r="N77" s="20" t="str">
        <f t="shared" si="2"/>
        <v>341</v>
      </c>
      <c r="O77" s="20">
        <v>20</v>
      </c>
    </row>
    <row r="78" spans="1:15" ht="12.75" hidden="1" x14ac:dyDescent="0.2">
      <c r="A78" s="6">
        <v>1</v>
      </c>
      <c r="B78" s="6">
        <v>0</v>
      </c>
      <c r="C78" s="6">
        <v>0</v>
      </c>
      <c r="D78" s="6">
        <v>1</v>
      </c>
      <c r="E78" s="6">
        <v>1</v>
      </c>
      <c r="F78" s="6">
        <v>0</v>
      </c>
      <c r="G78" s="7">
        <f t="shared" si="0"/>
        <v>3</v>
      </c>
      <c r="H78" s="6">
        <v>1</v>
      </c>
      <c r="I78" s="6">
        <v>1</v>
      </c>
      <c r="J78" s="6">
        <v>1</v>
      </c>
      <c r="K78" s="6">
        <v>1</v>
      </c>
      <c r="L78" s="7">
        <f t="shared" si="1"/>
        <v>4</v>
      </c>
      <c r="M78" s="6">
        <v>1</v>
      </c>
      <c r="N78" s="20" t="str">
        <f t="shared" si="2"/>
        <v>341</v>
      </c>
      <c r="O78" s="20">
        <v>20</v>
      </c>
    </row>
    <row r="79" spans="1:15" ht="12.75" hidden="1" x14ac:dyDescent="0.2">
      <c r="A79" s="6">
        <v>1</v>
      </c>
      <c r="B79" s="6">
        <v>1</v>
      </c>
      <c r="C79" s="6">
        <v>0</v>
      </c>
      <c r="D79" s="6">
        <v>1</v>
      </c>
      <c r="E79" s="6">
        <v>0</v>
      </c>
      <c r="F79" s="6">
        <v>0</v>
      </c>
      <c r="G79" s="7">
        <f t="shared" si="0"/>
        <v>3</v>
      </c>
      <c r="H79" s="6">
        <v>1</v>
      </c>
      <c r="I79" s="6">
        <v>1</v>
      </c>
      <c r="J79" s="6">
        <v>1</v>
      </c>
      <c r="K79" s="6">
        <v>1</v>
      </c>
      <c r="L79" s="7">
        <f t="shared" si="1"/>
        <v>4</v>
      </c>
      <c r="M79" s="6">
        <v>2</v>
      </c>
      <c r="N79" s="21" t="str">
        <f t="shared" si="2"/>
        <v>342</v>
      </c>
      <c r="O79" s="21">
        <v>2</v>
      </c>
    </row>
    <row r="80" spans="1:15" ht="12.75" hidden="1" x14ac:dyDescent="0.2">
      <c r="A80" s="6">
        <v>0</v>
      </c>
      <c r="B80" s="6">
        <v>1</v>
      </c>
      <c r="C80" s="6">
        <v>1</v>
      </c>
      <c r="D80" s="6">
        <v>0</v>
      </c>
      <c r="E80" s="6">
        <v>0</v>
      </c>
      <c r="F80" s="6">
        <v>1</v>
      </c>
      <c r="G80" s="7">
        <f t="shared" si="0"/>
        <v>3</v>
      </c>
      <c r="H80" s="6">
        <v>1</v>
      </c>
      <c r="I80" s="6">
        <v>1</v>
      </c>
      <c r="J80" s="6">
        <v>1</v>
      </c>
      <c r="K80" s="6">
        <v>1</v>
      </c>
      <c r="L80" s="7">
        <f t="shared" si="1"/>
        <v>4</v>
      </c>
      <c r="M80" s="6">
        <v>2</v>
      </c>
      <c r="N80" s="21" t="str">
        <f t="shared" si="2"/>
        <v>342</v>
      </c>
      <c r="O80" s="21">
        <v>2</v>
      </c>
    </row>
    <row r="81" spans="1:15" ht="12.75" hidden="1" x14ac:dyDescent="0.2">
      <c r="A81" s="6">
        <v>0</v>
      </c>
      <c r="B81" s="6">
        <v>0</v>
      </c>
      <c r="C81" s="6">
        <v>0</v>
      </c>
      <c r="D81" s="6">
        <v>1</v>
      </c>
      <c r="E81" s="6">
        <v>1</v>
      </c>
      <c r="F81" s="6">
        <v>1</v>
      </c>
      <c r="G81" s="7">
        <f t="shared" si="0"/>
        <v>3</v>
      </c>
      <c r="H81" s="6">
        <v>1</v>
      </c>
      <c r="I81" s="6">
        <v>1</v>
      </c>
      <c r="J81" s="6">
        <v>1</v>
      </c>
      <c r="K81" s="6">
        <v>1</v>
      </c>
      <c r="L81" s="7">
        <f t="shared" si="1"/>
        <v>4</v>
      </c>
      <c r="M81" s="6">
        <v>2</v>
      </c>
      <c r="N81" s="21" t="str">
        <f t="shared" si="2"/>
        <v>342</v>
      </c>
      <c r="O81" s="21">
        <v>2</v>
      </c>
    </row>
    <row r="82" spans="1:15" ht="12.75" x14ac:dyDescent="0.2">
      <c r="A82" s="6">
        <v>1</v>
      </c>
      <c r="B82" s="6">
        <v>0</v>
      </c>
      <c r="C82" s="6">
        <v>1</v>
      </c>
      <c r="D82" s="6">
        <v>0</v>
      </c>
      <c r="E82" s="6">
        <v>1</v>
      </c>
      <c r="F82" s="6">
        <v>0</v>
      </c>
      <c r="G82" s="7">
        <f t="shared" si="0"/>
        <v>3</v>
      </c>
      <c r="H82" s="6">
        <v>1</v>
      </c>
      <c r="I82" s="6">
        <v>1</v>
      </c>
      <c r="J82" s="6">
        <v>1</v>
      </c>
      <c r="K82" s="6">
        <v>1</v>
      </c>
      <c r="L82" s="7">
        <f t="shared" si="1"/>
        <v>4</v>
      </c>
      <c r="M82" s="6">
        <v>2</v>
      </c>
      <c r="N82" s="21" t="str">
        <f t="shared" si="2"/>
        <v>342</v>
      </c>
      <c r="O82" s="21">
        <v>2</v>
      </c>
    </row>
    <row r="83" spans="1:15" ht="12.75" hidden="1" x14ac:dyDescent="0.2">
      <c r="A83" s="6">
        <v>1</v>
      </c>
      <c r="B83" s="6">
        <v>1</v>
      </c>
      <c r="C83" s="6">
        <v>1</v>
      </c>
      <c r="D83" s="6">
        <v>0</v>
      </c>
      <c r="E83" s="6">
        <v>0</v>
      </c>
      <c r="F83" s="6">
        <v>0</v>
      </c>
      <c r="G83" s="7">
        <f t="shared" si="0"/>
        <v>3</v>
      </c>
      <c r="H83" s="6">
        <v>1</v>
      </c>
      <c r="I83" s="6">
        <v>1</v>
      </c>
      <c r="J83" s="6">
        <v>1</v>
      </c>
      <c r="K83" s="6">
        <v>1</v>
      </c>
      <c r="L83" s="7">
        <f t="shared" si="1"/>
        <v>4</v>
      </c>
      <c r="M83" s="6">
        <v>2</v>
      </c>
      <c r="N83" s="21" t="str">
        <f t="shared" si="2"/>
        <v>342</v>
      </c>
      <c r="O83" s="21">
        <v>23</v>
      </c>
    </row>
    <row r="84" spans="1:15" ht="12.75" hidden="1" x14ac:dyDescent="0.2">
      <c r="A84" s="6">
        <v>0</v>
      </c>
      <c r="B84" s="6">
        <v>1</v>
      </c>
      <c r="C84" s="6">
        <v>0</v>
      </c>
      <c r="D84" s="6">
        <v>1</v>
      </c>
      <c r="E84" s="6">
        <v>0</v>
      </c>
      <c r="F84" s="6">
        <v>1</v>
      </c>
      <c r="G84" s="7">
        <f t="shared" si="0"/>
        <v>3</v>
      </c>
      <c r="H84" s="6">
        <v>1</v>
      </c>
      <c r="I84" s="6">
        <v>1</v>
      </c>
      <c r="J84" s="6">
        <v>1</v>
      </c>
      <c r="K84" s="6">
        <v>1</v>
      </c>
      <c r="L84" s="7">
        <f t="shared" si="1"/>
        <v>4</v>
      </c>
      <c r="M84" s="6">
        <v>2</v>
      </c>
      <c r="N84" s="21" t="str">
        <f t="shared" si="2"/>
        <v>342</v>
      </c>
      <c r="O84" s="21">
        <v>23</v>
      </c>
    </row>
    <row r="85" spans="1:15" ht="12.75" x14ac:dyDescent="0.2">
      <c r="A85" s="6">
        <v>1</v>
      </c>
      <c r="B85" s="6">
        <v>0</v>
      </c>
      <c r="C85" s="6">
        <v>0</v>
      </c>
      <c r="D85" s="6">
        <v>1</v>
      </c>
      <c r="E85" s="6">
        <v>1</v>
      </c>
      <c r="F85" s="6">
        <v>0</v>
      </c>
      <c r="G85" s="7">
        <f t="shared" si="0"/>
        <v>3</v>
      </c>
      <c r="H85" s="6">
        <v>1</v>
      </c>
      <c r="I85" s="6">
        <v>1</v>
      </c>
      <c r="J85" s="6">
        <v>1</v>
      </c>
      <c r="K85" s="6">
        <v>1</v>
      </c>
      <c r="L85" s="7">
        <f t="shared" si="1"/>
        <v>4</v>
      </c>
      <c r="M85" s="6">
        <v>2</v>
      </c>
      <c r="N85" s="21" t="str">
        <f t="shared" si="2"/>
        <v>342</v>
      </c>
      <c r="O85" s="21">
        <v>23</v>
      </c>
    </row>
    <row r="86" spans="1:15" ht="12.75" hidden="1" x14ac:dyDescent="0.2">
      <c r="A86" s="6">
        <v>0</v>
      </c>
      <c r="B86" s="6">
        <v>0</v>
      </c>
      <c r="C86" s="6">
        <v>1</v>
      </c>
      <c r="D86" s="6">
        <v>0</v>
      </c>
      <c r="E86" s="6">
        <v>1</v>
      </c>
      <c r="F86" s="6">
        <v>1</v>
      </c>
      <c r="G86" s="7">
        <f t="shared" si="0"/>
        <v>3</v>
      </c>
      <c r="H86" s="6">
        <v>1</v>
      </c>
      <c r="I86" s="6">
        <v>1</v>
      </c>
      <c r="J86" s="6">
        <v>1</v>
      </c>
      <c r="K86" s="6">
        <v>1</v>
      </c>
      <c r="L86" s="7">
        <f t="shared" si="1"/>
        <v>4</v>
      </c>
      <c r="M86" s="6">
        <v>2</v>
      </c>
      <c r="N86" s="21" t="str">
        <f t="shared" si="2"/>
        <v>342</v>
      </c>
      <c r="O86" s="21">
        <v>23</v>
      </c>
    </row>
    <row r="87" spans="1:15" ht="12.75" hidden="1" x14ac:dyDescent="0.2">
      <c r="A87" s="6">
        <v>0</v>
      </c>
      <c r="B87" s="6">
        <v>1</v>
      </c>
      <c r="C87" s="6">
        <v>0</v>
      </c>
      <c r="D87" s="6">
        <v>1</v>
      </c>
      <c r="E87" s="6">
        <v>0</v>
      </c>
      <c r="F87" s="6">
        <v>1</v>
      </c>
      <c r="G87" s="7">
        <f t="shared" si="0"/>
        <v>3</v>
      </c>
      <c r="H87" s="6">
        <v>1</v>
      </c>
      <c r="I87" s="6">
        <v>1</v>
      </c>
      <c r="J87" s="6">
        <v>1</v>
      </c>
      <c r="K87" s="6">
        <v>2</v>
      </c>
      <c r="L87" s="7">
        <f t="shared" si="1"/>
        <v>5</v>
      </c>
      <c r="M87" s="6">
        <v>2</v>
      </c>
      <c r="N87" s="11" t="str">
        <f t="shared" si="2"/>
        <v>352</v>
      </c>
      <c r="O87" s="11">
        <v>1</v>
      </c>
    </row>
    <row r="88" spans="1:15" ht="12.75" hidden="1" x14ac:dyDescent="0.2">
      <c r="A88" s="6">
        <v>0</v>
      </c>
      <c r="B88" s="6">
        <v>0</v>
      </c>
      <c r="C88" s="6">
        <v>1</v>
      </c>
      <c r="D88" s="6">
        <v>0</v>
      </c>
      <c r="E88" s="6">
        <v>1</v>
      </c>
      <c r="F88" s="6">
        <v>1</v>
      </c>
      <c r="G88" s="7">
        <f t="shared" si="0"/>
        <v>3</v>
      </c>
      <c r="H88" s="6">
        <v>1</v>
      </c>
      <c r="I88" s="6">
        <v>1</v>
      </c>
      <c r="J88" s="6">
        <v>2</v>
      </c>
      <c r="K88" s="6">
        <v>1</v>
      </c>
      <c r="L88" s="7">
        <f t="shared" si="1"/>
        <v>5</v>
      </c>
      <c r="M88" s="6">
        <v>2</v>
      </c>
      <c r="N88" s="11" t="str">
        <f t="shared" si="2"/>
        <v>352</v>
      </c>
      <c r="O88" s="11">
        <v>1</v>
      </c>
    </row>
    <row r="89" spans="1:15" ht="12.75" hidden="1" x14ac:dyDescent="0.2">
      <c r="A89" s="6">
        <v>1</v>
      </c>
      <c r="B89" s="6">
        <v>0</v>
      </c>
      <c r="C89" s="6">
        <v>0</v>
      </c>
      <c r="D89" s="6">
        <v>1</v>
      </c>
      <c r="E89" s="6">
        <v>1</v>
      </c>
      <c r="F89" s="6">
        <v>0</v>
      </c>
      <c r="G89" s="7">
        <f t="shared" si="0"/>
        <v>3</v>
      </c>
      <c r="H89" s="6">
        <v>1</v>
      </c>
      <c r="I89" s="6">
        <v>2</v>
      </c>
      <c r="J89" s="6">
        <v>1</v>
      </c>
      <c r="K89" s="6">
        <v>1</v>
      </c>
      <c r="L89" s="7">
        <f t="shared" si="1"/>
        <v>5</v>
      </c>
      <c r="M89" s="6">
        <v>2</v>
      </c>
      <c r="N89" s="11" t="str">
        <f t="shared" si="2"/>
        <v>352</v>
      </c>
      <c r="O89" s="11">
        <v>1</v>
      </c>
    </row>
    <row r="90" spans="1:15" ht="12.75" hidden="1" x14ac:dyDescent="0.2">
      <c r="A90" s="6">
        <v>1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7">
        <f t="shared" si="0"/>
        <v>3</v>
      </c>
      <c r="H90" s="6">
        <v>2</v>
      </c>
      <c r="I90" s="6">
        <v>1</v>
      </c>
      <c r="J90" s="6">
        <v>1</v>
      </c>
      <c r="K90" s="6">
        <v>1</v>
      </c>
      <c r="L90" s="7">
        <f t="shared" si="1"/>
        <v>5</v>
      </c>
      <c r="M90" s="6">
        <v>2</v>
      </c>
      <c r="N90" s="11" t="str">
        <f t="shared" si="2"/>
        <v>352</v>
      </c>
      <c r="O90" s="11">
        <v>1</v>
      </c>
    </row>
    <row r="91" spans="1:15" ht="12.75" hidden="1" x14ac:dyDescent="0.2">
      <c r="A91" s="6">
        <v>1</v>
      </c>
      <c r="B91" s="6">
        <v>1</v>
      </c>
      <c r="C91" s="6">
        <v>1</v>
      </c>
      <c r="D91" s="6">
        <v>1</v>
      </c>
      <c r="E91" s="6">
        <v>0</v>
      </c>
      <c r="F91" s="6">
        <v>0</v>
      </c>
      <c r="G91" s="7">
        <f t="shared" si="0"/>
        <v>4</v>
      </c>
      <c r="H91" s="6">
        <v>1</v>
      </c>
      <c r="I91" s="6">
        <v>1</v>
      </c>
      <c r="J91" s="6">
        <v>1</v>
      </c>
      <c r="K91" s="6">
        <v>1</v>
      </c>
      <c r="L91" s="7">
        <f t="shared" si="1"/>
        <v>4</v>
      </c>
      <c r="M91" s="6">
        <v>2</v>
      </c>
      <c r="N91" s="11" t="str">
        <f t="shared" si="2"/>
        <v>442</v>
      </c>
      <c r="O91" s="11">
        <v>16</v>
      </c>
    </row>
    <row r="92" spans="1:15" ht="12.75" hidden="1" x14ac:dyDescent="0.2">
      <c r="A92" s="6">
        <v>0</v>
      </c>
      <c r="B92" s="6">
        <v>1</v>
      </c>
      <c r="C92" s="6">
        <v>0</v>
      </c>
      <c r="D92" s="6">
        <v>1</v>
      </c>
      <c r="E92" s="6">
        <v>1</v>
      </c>
      <c r="F92" s="6">
        <v>1</v>
      </c>
      <c r="G92" s="7">
        <f t="shared" si="0"/>
        <v>4</v>
      </c>
      <c r="H92" s="6">
        <v>1</v>
      </c>
      <c r="I92" s="6">
        <v>1</v>
      </c>
      <c r="J92" s="6">
        <v>1</v>
      </c>
      <c r="K92" s="6">
        <v>1</v>
      </c>
      <c r="L92" s="7">
        <f t="shared" si="1"/>
        <v>4</v>
      </c>
      <c r="M92" s="6">
        <v>2</v>
      </c>
      <c r="N92" s="11" t="str">
        <f t="shared" si="2"/>
        <v>442</v>
      </c>
      <c r="O92" s="11">
        <v>16</v>
      </c>
    </row>
    <row r="93" spans="1:15" ht="12.75" hidden="1" x14ac:dyDescent="0.2">
      <c r="A93" s="6">
        <v>1</v>
      </c>
      <c r="B93" s="6">
        <v>1</v>
      </c>
      <c r="C93" s="6">
        <v>1</v>
      </c>
      <c r="D93" s="6">
        <v>0</v>
      </c>
      <c r="E93" s="6">
        <v>1</v>
      </c>
      <c r="F93" s="6">
        <v>0</v>
      </c>
      <c r="G93" s="7">
        <f t="shared" si="0"/>
        <v>4</v>
      </c>
      <c r="H93" s="6">
        <v>1</v>
      </c>
      <c r="I93" s="6">
        <v>1</v>
      </c>
      <c r="J93" s="6">
        <v>1</v>
      </c>
      <c r="K93" s="6">
        <v>1</v>
      </c>
      <c r="L93" s="7">
        <f t="shared" si="1"/>
        <v>4</v>
      </c>
      <c r="M93" s="6">
        <v>2</v>
      </c>
      <c r="N93" s="11" t="str">
        <f t="shared" si="2"/>
        <v>442</v>
      </c>
      <c r="O93" s="11">
        <v>16</v>
      </c>
    </row>
    <row r="94" spans="1:15" ht="12.75" x14ac:dyDescent="0.2">
      <c r="A94" s="6">
        <v>1</v>
      </c>
      <c r="B94" s="6">
        <v>0</v>
      </c>
      <c r="C94" s="6">
        <v>1</v>
      </c>
      <c r="D94" s="6">
        <v>1</v>
      </c>
      <c r="E94" s="6">
        <v>1</v>
      </c>
      <c r="F94" s="6">
        <v>0</v>
      </c>
      <c r="G94" s="7">
        <f t="shared" si="0"/>
        <v>4</v>
      </c>
      <c r="H94" s="6">
        <v>1</v>
      </c>
      <c r="I94" s="6">
        <v>1</v>
      </c>
      <c r="J94" s="6">
        <v>1</v>
      </c>
      <c r="K94" s="6">
        <v>1</v>
      </c>
      <c r="L94" s="7">
        <f t="shared" si="1"/>
        <v>4</v>
      </c>
      <c r="M94" s="6">
        <v>2</v>
      </c>
      <c r="N94" s="11" t="str">
        <f t="shared" si="2"/>
        <v>442</v>
      </c>
      <c r="O94" s="11">
        <v>16</v>
      </c>
    </row>
    <row r="95" spans="1:15" ht="12.75" hidden="1" x14ac:dyDescent="0.2">
      <c r="A95" s="6">
        <v>0</v>
      </c>
      <c r="B95" s="6">
        <v>1</v>
      </c>
      <c r="C95" s="6">
        <v>1</v>
      </c>
      <c r="D95" s="6">
        <v>1</v>
      </c>
      <c r="E95" s="6">
        <v>0</v>
      </c>
      <c r="F95" s="6">
        <v>1</v>
      </c>
      <c r="G95" s="7">
        <f t="shared" si="0"/>
        <v>4</v>
      </c>
      <c r="H95" s="6">
        <v>1</v>
      </c>
      <c r="I95" s="6">
        <v>1</v>
      </c>
      <c r="J95" s="6">
        <v>1</v>
      </c>
      <c r="K95" s="6">
        <v>1</v>
      </c>
      <c r="L95" s="7">
        <f t="shared" si="1"/>
        <v>4</v>
      </c>
      <c r="M95" s="6">
        <v>2</v>
      </c>
      <c r="N95" s="11" t="str">
        <f t="shared" si="2"/>
        <v>442</v>
      </c>
      <c r="O95" s="11">
        <v>16</v>
      </c>
    </row>
    <row r="96" spans="1:15" ht="12.75" hidden="1" x14ac:dyDescent="0.2">
      <c r="A96" s="6">
        <v>0</v>
      </c>
      <c r="B96" s="6">
        <v>0</v>
      </c>
      <c r="C96" s="6">
        <v>1</v>
      </c>
      <c r="D96" s="6">
        <v>1</v>
      </c>
      <c r="E96" s="6">
        <v>1</v>
      </c>
      <c r="F96" s="6">
        <v>1</v>
      </c>
      <c r="G96" s="7">
        <f t="shared" si="0"/>
        <v>4</v>
      </c>
      <c r="H96" s="6">
        <v>1</v>
      </c>
      <c r="I96" s="6">
        <v>1</v>
      </c>
      <c r="J96" s="6">
        <v>1</v>
      </c>
      <c r="K96" s="6">
        <v>1</v>
      </c>
      <c r="L96" s="7">
        <f t="shared" si="1"/>
        <v>4</v>
      </c>
      <c r="M96" s="6">
        <v>2</v>
      </c>
      <c r="N96" s="11" t="str">
        <f t="shared" si="2"/>
        <v>442</v>
      </c>
      <c r="O96" s="11">
        <v>16</v>
      </c>
    </row>
    <row r="97" spans="1:15" ht="12.75" hidden="1" x14ac:dyDescent="0.2">
      <c r="A97" s="6">
        <v>1</v>
      </c>
      <c r="B97" s="6">
        <v>1</v>
      </c>
      <c r="C97" s="6">
        <v>1</v>
      </c>
      <c r="D97" s="6">
        <v>0</v>
      </c>
      <c r="E97" s="6">
        <v>0</v>
      </c>
      <c r="F97" s="6">
        <v>1</v>
      </c>
      <c r="G97" s="7">
        <f t="shared" si="0"/>
        <v>4</v>
      </c>
      <c r="H97" s="6">
        <v>1</v>
      </c>
      <c r="I97" s="6">
        <v>1</v>
      </c>
      <c r="J97" s="6">
        <v>1</v>
      </c>
      <c r="K97" s="6">
        <v>1</v>
      </c>
      <c r="L97" s="7">
        <f t="shared" si="1"/>
        <v>4</v>
      </c>
      <c r="M97" s="6">
        <v>2</v>
      </c>
      <c r="N97" s="11" t="str">
        <f t="shared" si="2"/>
        <v>442</v>
      </c>
      <c r="O97" s="11">
        <v>16</v>
      </c>
    </row>
    <row r="98" spans="1:15" ht="12.75" hidden="1" x14ac:dyDescent="0.2">
      <c r="A98" s="6">
        <v>1</v>
      </c>
      <c r="B98" s="6">
        <v>0</v>
      </c>
      <c r="C98" s="6">
        <v>1</v>
      </c>
      <c r="D98" s="6">
        <v>0</v>
      </c>
      <c r="E98" s="6">
        <v>1</v>
      </c>
      <c r="F98" s="6">
        <v>1</v>
      </c>
      <c r="G98" s="7">
        <f t="shared" si="0"/>
        <v>4</v>
      </c>
      <c r="H98" s="6">
        <v>1</v>
      </c>
      <c r="I98" s="6">
        <v>1</v>
      </c>
      <c r="J98" s="6">
        <v>1</v>
      </c>
      <c r="K98" s="6">
        <v>1</v>
      </c>
      <c r="L98" s="7">
        <f t="shared" si="1"/>
        <v>4</v>
      </c>
      <c r="M98" s="6">
        <v>2</v>
      </c>
      <c r="N98" s="11" t="str">
        <f t="shared" si="2"/>
        <v>442</v>
      </c>
      <c r="O98" s="11">
        <v>16</v>
      </c>
    </row>
    <row r="99" spans="1:15" ht="12.75" hidden="1" x14ac:dyDescent="0.2">
      <c r="A99" s="6">
        <v>0</v>
      </c>
      <c r="B99" s="6">
        <v>1</v>
      </c>
      <c r="C99" s="6">
        <v>1</v>
      </c>
      <c r="D99" s="6">
        <v>0</v>
      </c>
      <c r="E99" s="6">
        <v>1</v>
      </c>
      <c r="F99" s="6">
        <v>1</v>
      </c>
      <c r="G99" s="7">
        <f t="shared" si="0"/>
        <v>4</v>
      </c>
      <c r="H99" s="6">
        <v>1</v>
      </c>
      <c r="I99" s="6">
        <v>1</v>
      </c>
      <c r="J99" s="6">
        <v>1</v>
      </c>
      <c r="K99" s="6">
        <v>1</v>
      </c>
      <c r="L99" s="7">
        <f t="shared" si="1"/>
        <v>4</v>
      </c>
      <c r="M99" s="6">
        <v>2</v>
      </c>
      <c r="N99" s="11" t="str">
        <f t="shared" si="2"/>
        <v>442</v>
      </c>
      <c r="O99" s="11">
        <v>16</v>
      </c>
    </row>
    <row r="100" spans="1:15" ht="12.75" hidden="1" x14ac:dyDescent="0.2">
      <c r="A100" s="6">
        <v>1</v>
      </c>
      <c r="B100" s="6">
        <v>0</v>
      </c>
      <c r="C100" s="6">
        <v>0</v>
      </c>
      <c r="D100" s="6">
        <v>1</v>
      </c>
      <c r="E100" s="6">
        <v>1</v>
      </c>
      <c r="F100" s="6">
        <v>1</v>
      </c>
      <c r="G100" s="7">
        <f t="shared" si="0"/>
        <v>4</v>
      </c>
      <c r="H100" s="6">
        <v>1</v>
      </c>
      <c r="I100" s="6">
        <v>1</v>
      </c>
      <c r="J100" s="6">
        <v>1</v>
      </c>
      <c r="K100" s="6">
        <v>1</v>
      </c>
      <c r="L100" s="7">
        <f t="shared" si="1"/>
        <v>4</v>
      </c>
      <c r="M100" s="6">
        <v>2</v>
      </c>
      <c r="N100" s="11" t="str">
        <f t="shared" si="2"/>
        <v>442</v>
      </c>
      <c r="O100" s="11">
        <v>16</v>
      </c>
    </row>
    <row r="101" spans="1:15" ht="12.75" hidden="1" x14ac:dyDescent="0.2">
      <c r="A101" s="6">
        <v>1</v>
      </c>
      <c r="B101" s="6">
        <v>1</v>
      </c>
      <c r="C101" s="6">
        <v>0</v>
      </c>
      <c r="D101" s="6">
        <v>1</v>
      </c>
      <c r="E101" s="6">
        <v>0</v>
      </c>
      <c r="F101" s="6">
        <v>1</v>
      </c>
      <c r="G101" s="7">
        <f t="shared" si="0"/>
        <v>4</v>
      </c>
      <c r="H101" s="6">
        <v>1</v>
      </c>
      <c r="I101" s="6">
        <v>1</v>
      </c>
      <c r="J101" s="6">
        <v>1</v>
      </c>
      <c r="K101" s="6">
        <v>1</v>
      </c>
      <c r="L101" s="7">
        <f t="shared" si="1"/>
        <v>4</v>
      </c>
      <c r="M101" s="6">
        <v>2</v>
      </c>
      <c r="N101" s="11" t="str">
        <f t="shared" si="2"/>
        <v>442</v>
      </c>
      <c r="O101" s="11">
        <v>16</v>
      </c>
    </row>
    <row r="102" spans="1:15" ht="12.75" hidden="1" x14ac:dyDescent="0.2">
      <c r="A102" s="6">
        <v>1</v>
      </c>
      <c r="B102" s="6">
        <v>1</v>
      </c>
      <c r="C102" s="6">
        <v>0</v>
      </c>
      <c r="D102" s="6">
        <v>1</v>
      </c>
      <c r="E102" s="6">
        <v>1</v>
      </c>
      <c r="F102" s="6">
        <v>0</v>
      </c>
      <c r="G102" s="7">
        <f t="shared" si="0"/>
        <v>4</v>
      </c>
      <c r="H102" s="6">
        <v>1</v>
      </c>
      <c r="I102" s="6">
        <v>1</v>
      </c>
      <c r="J102" s="6">
        <v>1</v>
      </c>
      <c r="K102" s="6">
        <v>1</v>
      </c>
      <c r="L102" s="7">
        <f t="shared" si="1"/>
        <v>4</v>
      </c>
      <c r="M102" s="6">
        <v>2</v>
      </c>
      <c r="N102" s="11" t="str">
        <f t="shared" si="2"/>
        <v>442</v>
      </c>
      <c r="O102" s="11">
        <v>16</v>
      </c>
    </row>
    <row r="103" spans="1:15" ht="12.75" hidden="1" x14ac:dyDescent="0.2">
      <c r="A103" s="6">
        <v>0</v>
      </c>
      <c r="B103" s="6">
        <v>0</v>
      </c>
      <c r="C103" s="6">
        <v>1</v>
      </c>
      <c r="D103" s="6">
        <v>1</v>
      </c>
      <c r="E103" s="6">
        <v>1</v>
      </c>
      <c r="F103" s="6">
        <v>1</v>
      </c>
      <c r="G103" s="7">
        <f t="shared" si="0"/>
        <v>4</v>
      </c>
      <c r="H103" s="6">
        <v>1</v>
      </c>
      <c r="I103" s="6">
        <v>1</v>
      </c>
      <c r="J103" s="6">
        <v>2</v>
      </c>
      <c r="K103" s="6">
        <v>1</v>
      </c>
      <c r="L103" s="7">
        <f t="shared" si="1"/>
        <v>5</v>
      </c>
      <c r="M103" s="6">
        <v>2</v>
      </c>
      <c r="N103" s="11" t="str">
        <f t="shared" si="2"/>
        <v>452</v>
      </c>
      <c r="O103" s="11">
        <v>15</v>
      </c>
    </row>
    <row r="104" spans="1:15" ht="12.75" hidden="1" x14ac:dyDescent="0.2">
      <c r="A104" s="6">
        <v>0</v>
      </c>
      <c r="B104" s="6">
        <v>1</v>
      </c>
      <c r="C104" s="6">
        <v>0</v>
      </c>
      <c r="D104" s="6">
        <v>1</v>
      </c>
      <c r="E104" s="6">
        <v>1</v>
      </c>
      <c r="F104" s="6">
        <v>1</v>
      </c>
      <c r="G104" s="7">
        <f t="shared" si="0"/>
        <v>4</v>
      </c>
      <c r="H104" s="6">
        <v>1</v>
      </c>
      <c r="I104" s="6">
        <v>1</v>
      </c>
      <c r="J104" s="6">
        <v>1</v>
      </c>
      <c r="K104" s="6">
        <v>2</v>
      </c>
      <c r="L104" s="7">
        <f t="shared" si="1"/>
        <v>5</v>
      </c>
      <c r="M104" s="6">
        <v>2</v>
      </c>
      <c r="N104" s="11" t="str">
        <f t="shared" si="2"/>
        <v>452</v>
      </c>
      <c r="O104" s="11">
        <v>15</v>
      </c>
    </row>
    <row r="105" spans="1:15" ht="12.75" hidden="1" x14ac:dyDescent="0.2">
      <c r="A105" s="6">
        <v>1</v>
      </c>
      <c r="B105" s="6">
        <v>1</v>
      </c>
      <c r="C105" s="6">
        <v>0</v>
      </c>
      <c r="D105" s="6">
        <v>1</v>
      </c>
      <c r="E105" s="6">
        <v>0</v>
      </c>
      <c r="F105" s="6">
        <v>1</v>
      </c>
      <c r="G105" s="7">
        <f t="shared" si="0"/>
        <v>4</v>
      </c>
      <c r="H105" s="6">
        <v>1</v>
      </c>
      <c r="I105" s="6">
        <v>1</v>
      </c>
      <c r="J105" s="6">
        <v>1</v>
      </c>
      <c r="K105" s="6">
        <v>2</v>
      </c>
      <c r="L105" s="7">
        <f t="shared" si="1"/>
        <v>5</v>
      </c>
      <c r="M105" s="6">
        <v>2</v>
      </c>
      <c r="N105" s="11" t="str">
        <f t="shared" si="2"/>
        <v>452</v>
      </c>
      <c r="O105" s="11">
        <v>15</v>
      </c>
    </row>
    <row r="106" spans="1:15" ht="12.75" hidden="1" x14ac:dyDescent="0.2">
      <c r="A106" s="6">
        <v>1</v>
      </c>
      <c r="B106" s="6">
        <v>1</v>
      </c>
      <c r="C106" s="6">
        <v>0</v>
      </c>
      <c r="D106" s="6">
        <v>1</v>
      </c>
      <c r="E106" s="6">
        <v>1</v>
      </c>
      <c r="F106" s="6">
        <v>0</v>
      </c>
      <c r="G106" s="7">
        <f t="shared" si="0"/>
        <v>4</v>
      </c>
      <c r="H106" s="6">
        <v>1</v>
      </c>
      <c r="I106" s="6">
        <v>2</v>
      </c>
      <c r="J106" s="6">
        <v>1</v>
      </c>
      <c r="K106" s="6">
        <v>1</v>
      </c>
      <c r="L106" s="7">
        <f t="shared" si="1"/>
        <v>5</v>
      </c>
      <c r="M106" s="6">
        <v>2</v>
      </c>
      <c r="N106" s="11" t="str">
        <f t="shared" si="2"/>
        <v>452</v>
      </c>
      <c r="O106" s="11">
        <v>15</v>
      </c>
    </row>
    <row r="107" spans="1:15" ht="12.75" hidden="1" x14ac:dyDescent="0.2">
      <c r="A107" s="6">
        <v>1</v>
      </c>
      <c r="B107" s="6">
        <v>1</v>
      </c>
      <c r="C107" s="6">
        <v>1</v>
      </c>
      <c r="D107" s="6">
        <v>0</v>
      </c>
      <c r="E107" s="6">
        <v>1</v>
      </c>
      <c r="F107" s="6">
        <v>0</v>
      </c>
      <c r="G107" s="7">
        <f t="shared" si="0"/>
        <v>4</v>
      </c>
      <c r="H107" s="6">
        <v>2</v>
      </c>
      <c r="I107" s="6">
        <v>1</v>
      </c>
      <c r="J107" s="6">
        <v>1</v>
      </c>
      <c r="K107" s="6">
        <v>1</v>
      </c>
      <c r="L107" s="7">
        <f t="shared" si="1"/>
        <v>5</v>
      </c>
      <c r="M107" s="6">
        <v>2</v>
      </c>
      <c r="N107" s="11" t="str">
        <f t="shared" si="2"/>
        <v>452</v>
      </c>
      <c r="O107" s="11">
        <v>15</v>
      </c>
    </row>
    <row r="108" spans="1:15" ht="12.75" hidden="1" x14ac:dyDescent="0.2">
      <c r="A108" s="6">
        <v>1</v>
      </c>
      <c r="B108" s="6">
        <v>0</v>
      </c>
      <c r="C108" s="6">
        <v>1</v>
      </c>
      <c r="D108" s="6">
        <v>0</v>
      </c>
      <c r="E108" s="6">
        <v>1</v>
      </c>
      <c r="F108" s="6">
        <v>1</v>
      </c>
      <c r="G108" s="7">
        <f t="shared" si="0"/>
        <v>4</v>
      </c>
      <c r="H108" s="6">
        <v>1</v>
      </c>
      <c r="I108" s="6">
        <v>1</v>
      </c>
      <c r="J108" s="6">
        <v>2</v>
      </c>
      <c r="K108" s="6">
        <v>1</v>
      </c>
      <c r="L108" s="7">
        <f t="shared" si="1"/>
        <v>5</v>
      </c>
      <c r="M108" s="6">
        <v>2</v>
      </c>
      <c r="N108" s="11" t="str">
        <f t="shared" si="2"/>
        <v>452</v>
      </c>
      <c r="O108" s="11">
        <v>15</v>
      </c>
    </row>
    <row r="109" spans="1:15" ht="12.75" hidden="1" x14ac:dyDescent="0.2">
      <c r="A109" s="6">
        <v>0</v>
      </c>
      <c r="B109" s="6">
        <v>1</v>
      </c>
      <c r="C109" s="6">
        <v>1</v>
      </c>
      <c r="D109" s="6">
        <v>0</v>
      </c>
      <c r="E109" s="6">
        <v>1</v>
      </c>
      <c r="F109" s="6">
        <v>1</v>
      </c>
      <c r="G109" s="7">
        <f t="shared" si="0"/>
        <v>4</v>
      </c>
      <c r="H109" s="6">
        <v>1</v>
      </c>
      <c r="I109" s="6">
        <v>1</v>
      </c>
      <c r="J109" s="6">
        <v>2</v>
      </c>
      <c r="K109" s="6">
        <v>1</v>
      </c>
      <c r="L109" s="7">
        <f t="shared" si="1"/>
        <v>5</v>
      </c>
      <c r="M109" s="6">
        <v>2</v>
      </c>
      <c r="N109" s="11" t="str">
        <f t="shared" si="2"/>
        <v>452</v>
      </c>
      <c r="O109" s="11">
        <v>15</v>
      </c>
    </row>
    <row r="110" spans="1:15" ht="12.75" hidden="1" x14ac:dyDescent="0.2">
      <c r="A110" s="6">
        <v>1</v>
      </c>
      <c r="B110" s="6">
        <v>1</v>
      </c>
      <c r="C110" s="6">
        <v>1</v>
      </c>
      <c r="D110" s="6">
        <v>1</v>
      </c>
      <c r="E110" s="6">
        <v>0</v>
      </c>
      <c r="F110" s="6">
        <v>0</v>
      </c>
      <c r="G110" s="7">
        <f t="shared" si="0"/>
        <v>4</v>
      </c>
      <c r="H110" s="6">
        <v>2</v>
      </c>
      <c r="I110" s="6">
        <v>1</v>
      </c>
      <c r="J110" s="6">
        <v>1</v>
      </c>
      <c r="K110" s="6">
        <v>1</v>
      </c>
      <c r="L110" s="7">
        <f t="shared" si="1"/>
        <v>5</v>
      </c>
      <c r="M110" s="6">
        <v>2</v>
      </c>
      <c r="N110" s="11" t="str">
        <f t="shared" si="2"/>
        <v>452</v>
      </c>
      <c r="O110" s="11">
        <v>15</v>
      </c>
    </row>
    <row r="111" spans="1:15" ht="12.75" hidden="1" x14ac:dyDescent="0.2">
      <c r="A111" s="6">
        <v>1</v>
      </c>
      <c r="B111" s="6">
        <v>0</v>
      </c>
      <c r="C111" s="6">
        <v>1</v>
      </c>
      <c r="D111" s="6">
        <v>1</v>
      </c>
      <c r="E111" s="6">
        <v>1</v>
      </c>
      <c r="F111" s="6">
        <v>0</v>
      </c>
      <c r="G111" s="7">
        <f t="shared" si="0"/>
        <v>4</v>
      </c>
      <c r="H111" s="6">
        <v>1</v>
      </c>
      <c r="I111" s="6">
        <v>2</v>
      </c>
      <c r="J111" s="6">
        <v>1</v>
      </c>
      <c r="K111" s="6">
        <v>1</v>
      </c>
      <c r="L111" s="7">
        <f t="shared" si="1"/>
        <v>5</v>
      </c>
      <c r="M111" s="6">
        <v>2</v>
      </c>
      <c r="N111" s="11" t="str">
        <f t="shared" si="2"/>
        <v>452</v>
      </c>
      <c r="O111" s="11">
        <v>15</v>
      </c>
    </row>
    <row r="112" spans="1:15" ht="12.75" hidden="1" x14ac:dyDescent="0.2">
      <c r="A112" s="6">
        <v>0</v>
      </c>
      <c r="B112" s="6">
        <v>1</v>
      </c>
      <c r="C112" s="6">
        <v>1</v>
      </c>
      <c r="D112" s="6">
        <v>1</v>
      </c>
      <c r="E112" s="6">
        <v>0</v>
      </c>
      <c r="F112" s="6">
        <v>1</v>
      </c>
      <c r="G112" s="7">
        <f t="shared" si="0"/>
        <v>4</v>
      </c>
      <c r="H112" s="6">
        <v>1</v>
      </c>
      <c r="I112" s="6">
        <v>1</v>
      </c>
      <c r="J112" s="6">
        <v>1</v>
      </c>
      <c r="K112" s="6">
        <v>2</v>
      </c>
      <c r="L112" s="7">
        <f t="shared" si="1"/>
        <v>5</v>
      </c>
      <c r="M112" s="6">
        <v>2</v>
      </c>
      <c r="N112" s="11" t="str">
        <f t="shared" si="2"/>
        <v>452</v>
      </c>
      <c r="O112" s="11">
        <v>15</v>
      </c>
    </row>
    <row r="113" spans="1:15" ht="12.75" hidden="1" x14ac:dyDescent="0.2">
      <c r="A113" s="6">
        <v>1</v>
      </c>
      <c r="B113" s="6">
        <v>0</v>
      </c>
      <c r="C113" s="6">
        <v>0</v>
      </c>
      <c r="D113" s="6">
        <v>1</v>
      </c>
      <c r="E113" s="6">
        <v>1</v>
      </c>
      <c r="F113" s="6">
        <v>1</v>
      </c>
      <c r="G113" s="7">
        <f t="shared" si="0"/>
        <v>4</v>
      </c>
      <c r="H113" s="6">
        <v>1</v>
      </c>
      <c r="I113" s="6">
        <v>2</v>
      </c>
      <c r="J113" s="6">
        <v>1</v>
      </c>
      <c r="K113" s="6">
        <v>1</v>
      </c>
      <c r="L113" s="7">
        <f t="shared" si="1"/>
        <v>5</v>
      </c>
      <c r="M113" s="6">
        <v>2</v>
      </c>
      <c r="N113" s="11" t="str">
        <f t="shared" si="2"/>
        <v>452</v>
      </c>
      <c r="O113" s="11">
        <v>15</v>
      </c>
    </row>
    <row r="114" spans="1:15" ht="12.75" hidden="1" x14ac:dyDescent="0.2">
      <c r="A114" s="6">
        <v>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7">
        <f t="shared" si="0"/>
        <v>4</v>
      </c>
      <c r="H114" s="6">
        <v>2</v>
      </c>
      <c r="I114" s="6">
        <v>1</v>
      </c>
      <c r="J114" s="6">
        <v>1</v>
      </c>
      <c r="K114" s="6">
        <v>1</v>
      </c>
      <c r="L114" s="7">
        <f t="shared" si="1"/>
        <v>5</v>
      </c>
      <c r="M114" s="6">
        <v>2</v>
      </c>
      <c r="N114" s="11" t="str">
        <f t="shared" si="2"/>
        <v>452</v>
      </c>
      <c r="O114" s="11">
        <v>15</v>
      </c>
    </row>
    <row r="115" spans="1:15" ht="12.75" hidden="1" x14ac:dyDescent="0.2">
      <c r="A115" s="6">
        <v>1</v>
      </c>
      <c r="B115" s="6">
        <v>0</v>
      </c>
      <c r="C115" s="6">
        <v>1</v>
      </c>
      <c r="D115" s="6">
        <v>1</v>
      </c>
      <c r="E115" s="6">
        <v>1</v>
      </c>
      <c r="F115" s="6">
        <v>1</v>
      </c>
      <c r="G115" s="7">
        <f t="shared" si="0"/>
        <v>5</v>
      </c>
      <c r="H115" s="6">
        <v>1</v>
      </c>
      <c r="I115" s="6">
        <v>1</v>
      </c>
      <c r="J115" s="6">
        <v>1</v>
      </c>
      <c r="K115" s="6">
        <v>1</v>
      </c>
      <c r="L115" s="7">
        <f t="shared" si="1"/>
        <v>4</v>
      </c>
      <c r="M115" s="6">
        <v>2</v>
      </c>
      <c r="N115" s="11" t="str">
        <f t="shared" si="2"/>
        <v>542</v>
      </c>
      <c r="O115" s="11">
        <v>8</v>
      </c>
    </row>
    <row r="116" spans="1:15" ht="12.75" hidden="1" x14ac:dyDescent="0.2">
      <c r="A116" s="6">
        <v>1</v>
      </c>
      <c r="B116" s="6">
        <v>1</v>
      </c>
      <c r="C116" s="6">
        <v>1</v>
      </c>
      <c r="D116" s="6">
        <v>0</v>
      </c>
      <c r="E116" s="6">
        <v>1</v>
      </c>
      <c r="F116" s="6">
        <v>1</v>
      </c>
      <c r="G116" s="7">
        <f t="shared" si="0"/>
        <v>5</v>
      </c>
      <c r="H116" s="6">
        <v>1</v>
      </c>
      <c r="I116" s="6">
        <v>1</v>
      </c>
      <c r="J116" s="6">
        <v>1</v>
      </c>
      <c r="K116" s="6">
        <v>1</v>
      </c>
      <c r="L116" s="7">
        <f t="shared" si="1"/>
        <v>4</v>
      </c>
      <c r="M116" s="6">
        <v>2</v>
      </c>
      <c r="N116" s="11" t="str">
        <f t="shared" si="2"/>
        <v>542</v>
      </c>
      <c r="O116" s="11">
        <v>8</v>
      </c>
    </row>
    <row r="117" spans="1:15" ht="12.75" hidden="1" x14ac:dyDescent="0.2">
      <c r="A117" s="6">
        <v>1</v>
      </c>
      <c r="B117" s="6">
        <v>1</v>
      </c>
      <c r="C117" s="6">
        <v>1</v>
      </c>
      <c r="D117" s="6">
        <v>1</v>
      </c>
      <c r="E117" s="6">
        <v>0</v>
      </c>
      <c r="F117" s="6">
        <v>1</v>
      </c>
      <c r="G117" s="7">
        <f t="shared" si="0"/>
        <v>5</v>
      </c>
      <c r="H117" s="6">
        <v>1</v>
      </c>
      <c r="I117" s="6">
        <v>1</v>
      </c>
      <c r="J117" s="6">
        <v>1</v>
      </c>
      <c r="K117" s="6">
        <v>1</v>
      </c>
      <c r="L117" s="7">
        <f t="shared" si="1"/>
        <v>4</v>
      </c>
      <c r="M117" s="6">
        <v>2</v>
      </c>
      <c r="N117" s="11" t="str">
        <f t="shared" si="2"/>
        <v>542</v>
      </c>
      <c r="O117" s="11">
        <v>8</v>
      </c>
    </row>
    <row r="118" spans="1:15" ht="12.75" hidden="1" x14ac:dyDescent="0.2">
      <c r="A118" s="6">
        <v>0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7">
        <f t="shared" si="0"/>
        <v>5</v>
      </c>
      <c r="H118" s="6">
        <v>1</v>
      </c>
      <c r="I118" s="6">
        <v>1</v>
      </c>
      <c r="J118" s="6">
        <v>1</v>
      </c>
      <c r="K118" s="6">
        <v>1</v>
      </c>
      <c r="L118" s="7">
        <f t="shared" si="1"/>
        <v>4</v>
      </c>
      <c r="M118" s="6">
        <v>2</v>
      </c>
      <c r="N118" s="11" t="str">
        <f t="shared" si="2"/>
        <v>542</v>
      </c>
      <c r="O118" s="11">
        <v>8</v>
      </c>
    </row>
    <row r="119" spans="1:15" ht="12.75" hidden="1" x14ac:dyDescent="0.2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0</v>
      </c>
      <c r="G119" s="7">
        <f t="shared" si="0"/>
        <v>5</v>
      </c>
      <c r="H119" s="6">
        <v>1</v>
      </c>
      <c r="I119" s="6">
        <v>1</v>
      </c>
      <c r="J119" s="6">
        <v>1</v>
      </c>
      <c r="K119" s="6">
        <v>1</v>
      </c>
      <c r="L119" s="7">
        <f t="shared" si="1"/>
        <v>4</v>
      </c>
      <c r="M119" s="6">
        <v>2</v>
      </c>
      <c r="N119" s="11" t="str">
        <f t="shared" si="2"/>
        <v>542</v>
      </c>
      <c r="O119" s="11">
        <v>8</v>
      </c>
    </row>
    <row r="120" spans="1:15" ht="12.75" hidden="1" x14ac:dyDescent="0.2">
      <c r="A120" s="6">
        <v>1</v>
      </c>
      <c r="B120" s="6">
        <v>1</v>
      </c>
      <c r="C120" s="6">
        <v>0</v>
      </c>
      <c r="D120" s="6">
        <v>1</v>
      </c>
      <c r="E120" s="6">
        <v>1</v>
      </c>
      <c r="F120" s="6">
        <v>1</v>
      </c>
      <c r="G120" s="7">
        <f t="shared" si="0"/>
        <v>5</v>
      </c>
      <c r="H120" s="6">
        <v>1</v>
      </c>
      <c r="I120" s="6">
        <v>1</v>
      </c>
      <c r="J120" s="6">
        <v>1</v>
      </c>
      <c r="K120" s="6">
        <v>1</v>
      </c>
      <c r="L120" s="7">
        <f t="shared" si="1"/>
        <v>4</v>
      </c>
      <c r="M120" s="6">
        <v>2</v>
      </c>
      <c r="N120" s="11" t="str">
        <f t="shared" si="2"/>
        <v>542</v>
      </c>
      <c r="O120" s="11">
        <v>8</v>
      </c>
    </row>
    <row r="121" spans="1:15" ht="12.75" hidden="1" x14ac:dyDescent="0.2">
      <c r="A121" s="6">
        <v>1</v>
      </c>
      <c r="B121" s="6">
        <v>0</v>
      </c>
      <c r="C121" s="6">
        <v>1</v>
      </c>
      <c r="D121" s="6">
        <v>1</v>
      </c>
      <c r="E121" s="6">
        <v>1</v>
      </c>
      <c r="F121" s="6">
        <v>1</v>
      </c>
      <c r="G121" s="7">
        <f t="shared" si="0"/>
        <v>5</v>
      </c>
      <c r="H121" s="6">
        <v>1</v>
      </c>
      <c r="I121" s="6">
        <v>1</v>
      </c>
      <c r="J121" s="6">
        <v>2</v>
      </c>
      <c r="K121" s="6">
        <v>1</v>
      </c>
      <c r="L121" s="7">
        <f t="shared" si="1"/>
        <v>5</v>
      </c>
      <c r="M121" s="6">
        <v>2</v>
      </c>
      <c r="N121" s="11" t="str">
        <f t="shared" si="2"/>
        <v>552</v>
      </c>
      <c r="O121" s="11">
        <v>26</v>
      </c>
    </row>
    <row r="122" spans="1:15" ht="12.75" hidden="1" x14ac:dyDescent="0.2">
      <c r="A122" s="6">
        <v>1</v>
      </c>
      <c r="B122" s="6">
        <v>1</v>
      </c>
      <c r="C122" s="6">
        <v>1</v>
      </c>
      <c r="D122" s="6">
        <v>1</v>
      </c>
      <c r="E122" s="6">
        <v>0</v>
      </c>
      <c r="F122" s="6">
        <v>1</v>
      </c>
      <c r="G122" s="7">
        <f t="shared" si="0"/>
        <v>5</v>
      </c>
      <c r="H122" s="6">
        <v>2</v>
      </c>
      <c r="I122" s="6">
        <v>1</v>
      </c>
      <c r="J122" s="6">
        <v>1</v>
      </c>
      <c r="K122" s="6">
        <v>1</v>
      </c>
      <c r="L122" s="7">
        <f t="shared" si="1"/>
        <v>5</v>
      </c>
      <c r="M122" s="6">
        <v>2</v>
      </c>
      <c r="N122" s="11" t="str">
        <f t="shared" si="2"/>
        <v>552</v>
      </c>
      <c r="O122" s="11">
        <v>26</v>
      </c>
    </row>
    <row r="123" spans="1:15" ht="12.75" hidden="1" x14ac:dyDescent="0.2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0</v>
      </c>
      <c r="G123" s="7">
        <f t="shared" si="0"/>
        <v>5</v>
      </c>
      <c r="H123" s="6">
        <v>1</v>
      </c>
      <c r="I123" s="6">
        <v>2</v>
      </c>
      <c r="J123" s="6">
        <v>1</v>
      </c>
      <c r="K123" s="6">
        <v>1</v>
      </c>
      <c r="L123" s="7">
        <f t="shared" si="1"/>
        <v>5</v>
      </c>
      <c r="M123" s="6">
        <v>2</v>
      </c>
      <c r="N123" s="11" t="str">
        <f t="shared" si="2"/>
        <v>552</v>
      </c>
      <c r="O123" s="11">
        <v>26</v>
      </c>
    </row>
    <row r="124" spans="1:15" ht="12.75" hidden="1" x14ac:dyDescent="0.2">
      <c r="A124" s="6">
        <v>1</v>
      </c>
      <c r="B124" s="6">
        <v>1</v>
      </c>
      <c r="C124" s="6">
        <v>1</v>
      </c>
      <c r="D124" s="6">
        <v>0</v>
      </c>
      <c r="E124" s="6">
        <v>1</v>
      </c>
      <c r="F124" s="6">
        <v>1</v>
      </c>
      <c r="G124" s="7">
        <f t="shared" si="0"/>
        <v>5</v>
      </c>
      <c r="H124" s="6">
        <v>1</v>
      </c>
      <c r="I124" s="6">
        <v>1</v>
      </c>
      <c r="J124" s="6">
        <v>2</v>
      </c>
      <c r="K124" s="6">
        <v>1</v>
      </c>
      <c r="L124" s="7">
        <f t="shared" si="1"/>
        <v>5</v>
      </c>
      <c r="M124" s="6">
        <v>2</v>
      </c>
      <c r="N124" s="11" t="str">
        <f t="shared" si="2"/>
        <v>552</v>
      </c>
      <c r="O124" s="11">
        <v>26</v>
      </c>
    </row>
    <row r="125" spans="1:15" ht="12.75" hidden="1" x14ac:dyDescent="0.2">
      <c r="A125" s="6">
        <v>1</v>
      </c>
      <c r="B125" s="6">
        <v>0</v>
      </c>
      <c r="C125" s="6">
        <v>1</v>
      </c>
      <c r="D125" s="6">
        <v>1</v>
      </c>
      <c r="E125" s="6">
        <v>1</v>
      </c>
      <c r="F125" s="6">
        <v>1</v>
      </c>
      <c r="G125" s="7">
        <f t="shared" si="0"/>
        <v>5</v>
      </c>
      <c r="H125" s="6">
        <v>1</v>
      </c>
      <c r="I125" s="6">
        <v>2</v>
      </c>
      <c r="J125" s="6">
        <v>1</v>
      </c>
      <c r="K125" s="6">
        <v>1</v>
      </c>
      <c r="L125" s="7">
        <f t="shared" si="1"/>
        <v>5</v>
      </c>
      <c r="M125" s="6">
        <v>2</v>
      </c>
      <c r="N125" s="11" t="str">
        <f t="shared" si="2"/>
        <v>552</v>
      </c>
      <c r="O125" s="11">
        <v>26</v>
      </c>
    </row>
    <row r="126" spans="1:15" ht="12.75" hidden="1" x14ac:dyDescent="0.2">
      <c r="A126" s="6">
        <v>0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7">
        <f t="shared" si="0"/>
        <v>5</v>
      </c>
      <c r="H126" s="6">
        <v>1</v>
      </c>
      <c r="I126" s="6">
        <v>1</v>
      </c>
      <c r="J126" s="6">
        <v>2</v>
      </c>
      <c r="K126" s="6">
        <v>1</v>
      </c>
      <c r="L126" s="7">
        <f t="shared" si="1"/>
        <v>5</v>
      </c>
      <c r="M126" s="6">
        <v>2</v>
      </c>
      <c r="N126" s="11" t="str">
        <f t="shared" si="2"/>
        <v>552</v>
      </c>
      <c r="O126" s="11">
        <v>26</v>
      </c>
    </row>
    <row r="127" spans="1:15" ht="12.75" hidden="1" x14ac:dyDescent="0.2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0</v>
      </c>
      <c r="G127" s="7">
        <f t="shared" si="0"/>
        <v>5</v>
      </c>
      <c r="H127" s="6">
        <v>2</v>
      </c>
      <c r="I127" s="6">
        <v>1</v>
      </c>
      <c r="J127" s="6">
        <v>1</v>
      </c>
      <c r="K127" s="6">
        <v>1</v>
      </c>
      <c r="L127" s="7">
        <f t="shared" si="1"/>
        <v>5</v>
      </c>
      <c r="M127" s="6">
        <v>2</v>
      </c>
      <c r="N127" s="11" t="str">
        <f t="shared" si="2"/>
        <v>552</v>
      </c>
      <c r="O127" s="11">
        <v>26</v>
      </c>
    </row>
    <row r="128" spans="1:15" ht="12.75" hidden="1" x14ac:dyDescent="0.2">
      <c r="A128" s="6">
        <v>1</v>
      </c>
      <c r="B128" s="6">
        <v>1</v>
      </c>
      <c r="C128" s="6">
        <v>0</v>
      </c>
      <c r="D128" s="6">
        <v>1</v>
      </c>
      <c r="E128" s="6">
        <v>1</v>
      </c>
      <c r="F128" s="6">
        <v>1</v>
      </c>
      <c r="G128" s="7">
        <f t="shared" si="0"/>
        <v>5</v>
      </c>
      <c r="H128" s="6">
        <v>1</v>
      </c>
      <c r="I128" s="6">
        <v>2</v>
      </c>
      <c r="J128" s="6">
        <v>1</v>
      </c>
      <c r="K128" s="6">
        <v>1</v>
      </c>
      <c r="L128" s="7">
        <f t="shared" si="1"/>
        <v>5</v>
      </c>
      <c r="M128" s="6">
        <v>2</v>
      </c>
      <c r="N128" s="11" t="str">
        <f t="shared" si="2"/>
        <v>552</v>
      </c>
      <c r="O128" s="11">
        <v>26</v>
      </c>
    </row>
    <row r="129" spans="1:15" ht="12.75" hidden="1" x14ac:dyDescent="0.2">
      <c r="A129" s="6">
        <v>1</v>
      </c>
      <c r="B129" s="6">
        <v>1</v>
      </c>
      <c r="C129" s="6">
        <v>1</v>
      </c>
      <c r="D129" s="6">
        <v>0</v>
      </c>
      <c r="E129" s="6">
        <v>1</v>
      </c>
      <c r="F129" s="6">
        <v>1</v>
      </c>
      <c r="G129" s="7">
        <f t="shared" si="0"/>
        <v>5</v>
      </c>
      <c r="H129" s="6">
        <v>2</v>
      </c>
      <c r="I129" s="6">
        <v>1</v>
      </c>
      <c r="J129" s="6">
        <v>1</v>
      </c>
      <c r="K129" s="6">
        <v>1</v>
      </c>
      <c r="L129" s="7">
        <f t="shared" si="1"/>
        <v>5</v>
      </c>
      <c r="M129" s="6">
        <v>2</v>
      </c>
      <c r="N129" s="11" t="str">
        <f t="shared" si="2"/>
        <v>552</v>
      </c>
      <c r="O129" s="11">
        <v>26</v>
      </c>
    </row>
    <row r="130" spans="1:15" ht="12.75" hidden="1" x14ac:dyDescent="0.2">
      <c r="A130" s="6">
        <v>1</v>
      </c>
      <c r="B130" s="6">
        <v>1</v>
      </c>
      <c r="C130" s="6">
        <v>1</v>
      </c>
      <c r="D130" s="6">
        <v>1</v>
      </c>
      <c r="E130" s="6">
        <v>0</v>
      </c>
      <c r="F130" s="6">
        <v>1</v>
      </c>
      <c r="G130" s="7">
        <f t="shared" si="0"/>
        <v>5</v>
      </c>
      <c r="H130" s="6">
        <v>1</v>
      </c>
      <c r="I130" s="6">
        <v>1</v>
      </c>
      <c r="J130" s="6">
        <v>1</v>
      </c>
      <c r="K130" s="6">
        <v>2</v>
      </c>
      <c r="L130" s="7">
        <f t="shared" si="1"/>
        <v>5</v>
      </c>
      <c r="M130" s="6">
        <v>2</v>
      </c>
      <c r="N130" s="11" t="str">
        <f t="shared" si="2"/>
        <v>552</v>
      </c>
      <c r="O130" s="11">
        <v>26</v>
      </c>
    </row>
    <row r="131" spans="1:15" ht="12.75" hidden="1" x14ac:dyDescent="0.2">
      <c r="A131" s="6">
        <v>1</v>
      </c>
      <c r="B131" s="6">
        <v>1</v>
      </c>
      <c r="C131" s="6">
        <v>0</v>
      </c>
      <c r="D131" s="6">
        <v>1</v>
      </c>
      <c r="E131" s="6">
        <v>1</v>
      </c>
      <c r="F131" s="6">
        <v>1</v>
      </c>
      <c r="G131" s="7">
        <f t="shared" si="0"/>
        <v>5</v>
      </c>
      <c r="H131" s="6">
        <v>1</v>
      </c>
      <c r="I131" s="6">
        <v>1</v>
      </c>
      <c r="J131" s="6">
        <v>1</v>
      </c>
      <c r="K131" s="6">
        <v>2</v>
      </c>
      <c r="L131" s="7">
        <f t="shared" si="1"/>
        <v>5</v>
      </c>
      <c r="M131" s="6">
        <v>2</v>
      </c>
      <c r="N131" s="11" t="str">
        <f t="shared" si="2"/>
        <v>552</v>
      </c>
      <c r="O131" s="11">
        <v>26</v>
      </c>
    </row>
    <row r="132" spans="1:15" ht="12.75" hidden="1" x14ac:dyDescent="0.2">
      <c r="A132" s="6">
        <v>0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7">
        <f t="shared" si="0"/>
        <v>5</v>
      </c>
      <c r="H132" s="6">
        <v>1</v>
      </c>
      <c r="I132" s="6">
        <v>1</v>
      </c>
      <c r="J132" s="6">
        <v>1</v>
      </c>
      <c r="K132" s="6">
        <v>2</v>
      </c>
      <c r="L132" s="7">
        <f t="shared" si="1"/>
        <v>5</v>
      </c>
      <c r="M132" s="6">
        <v>2</v>
      </c>
      <c r="N132" s="11" t="str">
        <f t="shared" si="2"/>
        <v>552</v>
      </c>
      <c r="O132" s="11">
        <v>26</v>
      </c>
    </row>
    <row r="133" spans="1:15" ht="12.75" hidden="1" x14ac:dyDescent="0.2">
      <c r="A133" s="6">
        <v>1</v>
      </c>
      <c r="B133" s="6">
        <v>1</v>
      </c>
      <c r="C133" s="6">
        <v>0</v>
      </c>
      <c r="D133" s="6">
        <v>1</v>
      </c>
      <c r="E133" s="6">
        <v>1</v>
      </c>
      <c r="F133" s="6">
        <v>1</v>
      </c>
      <c r="G133" s="7">
        <f t="shared" si="0"/>
        <v>5</v>
      </c>
      <c r="H133" s="6">
        <v>1</v>
      </c>
      <c r="I133" s="6">
        <v>2</v>
      </c>
      <c r="J133" s="6">
        <v>1</v>
      </c>
      <c r="K133" s="6">
        <v>2</v>
      </c>
      <c r="L133" s="7">
        <f t="shared" si="1"/>
        <v>6</v>
      </c>
      <c r="M133" s="6">
        <v>2</v>
      </c>
      <c r="N133" s="11" t="str">
        <f t="shared" si="2"/>
        <v>562</v>
      </c>
      <c r="O133" s="11">
        <v>28</v>
      </c>
    </row>
    <row r="134" spans="1:15" ht="12.75" hidden="1" x14ac:dyDescent="0.2">
      <c r="A134" s="6">
        <v>1</v>
      </c>
      <c r="B134" s="6">
        <v>0</v>
      </c>
      <c r="C134" s="6">
        <v>1</v>
      </c>
      <c r="D134" s="6">
        <v>1</v>
      </c>
      <c r="E134" s="6">
        <v>1</v>
      </c>
      <c r="F134" s="6">
        <v>1</v>
      </c>
      <c r="G134" s="7">
        <f t="shared" si="0"/>
        <v>5</v>
      </c>
      <c r="H134" s="6">
        <v>1</v>
      </c>
      <c r="I134" s="6">
        <v>2</v>
      </c>
      <c r="J134" s="6">
        <v>2</v>
      </c>
      <c r="K134" s="6">
        <v>1</v>
      </c>
      <c r="L134" s="7">
        <f t="shared" si="1"/>
        <v>6</v>
      </c>
      <c r="M134" s="6">
        <v>2</v>
      </c>
      <c r="N134" s="11" t="str">
        <f t="shared" si="2"/>
        <v>562</v>
      </c>
      <c r="O134" s="11">
        <v>28</v>
      </c>
    </row>
    <row r="135" spans="1:15" ht="12.75" hidden="1" x14ac:dyDescent="0.2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0</v>
      </c>
      <c r="G135" s="7">
        <f t="shared" si="0"/>
        <v>5</v>
      </c>
      <c r="H135" s="6">
        <v>2</v>
      </c>
      <c r="I135" s="6">
        <v>2</v>
      </c>
      <c r="J135" s="6">
        <v>1</v>
      </c>
      <c r="K135" s="6">
        <v>1</v>
      </c>
      <c r="L135" s="7">
        <f t="shared" si="1"/>
        <v>6</v>
      </c>
      <c r="M135" s="6">
        <v>2</v>
      </c>
      <c r="N135" s="11" t="str">
        <f t="shared" si="2"/>
        <v>562</v>
      </c>
      <c r="O135" s="11">
        <v>28</v>
      </c>
    </row>
    <row r="136" spans="1:15" ht="12.75" hidden="1" x14ac:dyDescent="0.2">
      <c r="A136" s="6">
        <v>0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7">
        <f t="shared" si="0"/>
        <v>5</v>
      </c>
      <c r="H136" s="6">
        <v>1</v>
      </c>
      <c r="I136" s="6">
        <v>1</v>
      </c>
      <c r="J136" s="6">
        <v>2</v>
      </c>
      <c r="K136" s="6">
        <v>2</v>
      </c>
      <c r="L136" s="7">
        <f t="shared" si="1"/>
        <v>6</v>
      </c>
      <c r="M136" s="6">
        <v>2</v>
      </c>
      <c r="N136" s="11" t="str">
        <f t="shared" si="2"/>
        <v>562</v>
      </c>
      <c r="O136" s="11">
        <v>28</v>
      </c>
    </row>
    <row r="137" spans="1:15" ht="12.75" hidden="1" x14ac:dyDescent="0.2">
      <c r="A137" s="6">
        <v>1</v>
      </c>
      <c r="B137" s="6">
        <v>1</v>
      </c>
      <c r="C137" s="6">
        <v>1</v>
      </c>
      <c r="D137" s="6">
        <v>1</v>
      </c>
      <c r="E137" s="6">
        <v>0</v>
      </c>
      <c r="F137" s="6">
        <v>1</v>
      </c>
      <c r="G137" s="7">
        <f t="shared" si="0"/>
        <v>5</v>
      </c>
      <c r="H137" s="6">
        <v>2</v>
      </c>
      <c r="I137" s="6">
        <v>1</v>
      </c>
      <c r="J137" s="6">
        <v>1</v>
      </c>
      <c r="K137" s="6">
        <v>2</v>
      </c>
      <c r="L137" s="7">
        <f t="shared" si="1"/>
        <v>6</v>
      </c>
      <c r="M137" s="6">
        <v>2</v>
      </c>
      <c r="N137" s="11" t="str">
        <f t="shared" si="2"/>
        <v>562</v>
      </c>
      <c r="O137" s="11">
        <v>28</v>
      </c>
    </row>
    <row r="138" spans="1:15" ht="12.75" hidden="1" x14ac:dyDescent="0.2">
      <c r="A138" s="6">
        <v>1</v>
      </c>
      <c r="B138" s="6">
        <v>1</v>
      </c>
      <c r="C138" s="6">
        <v>1</v>
      </c>
      <c r="D138" s="6">
        <v>0</v>
      </c>
      <c r="E138" s="6">
        <v>1</v>
      </c>
      <c r="F138" s="6">
        <v>1</v>
      </c>
      <c r="G138" s="7">
        <f t="shared" si="0"/>
        <v>5</v>
      </c>
      <c r="H138" s="6">
        <v>2</v>
      </c>
      <c r="I138" s="6">
        <v>1</v>
      </c>
      <c r="J138" s="6">
        <v>2</v>
      </c>
      <c r="K138" s="6">
        <v>1</v>
      </c>
      <c r="L138" s="7">
        <f t="shared" si="1"/>
        <v>6</v>
      </c>
      <c r="M138" s="6">
        <v>2</v>
      </c>
      <c r="N138" s="11" t="str">
        <f t="shared" si="2"/>
        <v>562</v>
      </c>
      <c r="O138" s="11">
        <v>28</v>
      </c>
    </row>
    <row r="139" spans="1:15" ht="12.75" hidden="1" x14ac:dyDescent="0.2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7">
        <f t="shared" si="0"/>
        <v>6</v>
      </c>
      <c r="H139" s="6">
        <v>1</v>
      </c>
      <c r="I139" s="6">
        <v>1</v>
      </c>
      <c r="J139" s="6">
        <v>1</v>
      </c>
      <c r="K139" s="6">
        <v>1</v>
      </c>
      <c r="L139" s="7">
        <f t="shared" si="1"/>
        <v>4</v>
      </c>
      <c r="M139" s="6">
        <v>2</v>
      </c>
      <c r="N139" s="11" t="str">
        <f t="shared" si="2"/>
        <v>642</v>
      </c>
      <c r="O139" s="11">
        <v>5</v>
      </c>
    </row>
    <row r="140" spans="1:15" ht="12.75" hidden="1" x14ac:dyDescent="0.2">
      <c r="A140" s="6">
        <v>1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7">
        <f t="shared" si="0"/>
        <v>6</v>
      </c>
      <c r="H140" s="6">
        <v>1</v>
      </c>
      <c r="I140" s="6">
        <v>2</v>
      </c>
      <c r="J140" s="6">
        <v>1</v>
      </c>
      <c r="K140" s="6">
        <v>1</v>
      </c>
      <c r="L140" s="7">
        <f t="shared" si="1"/>
        <v>5</v>
      </c>
      <c r="M140" s="6">
        <v>2</v>
      </c>
      <c r="N140" s="11" t="str">
        <f t="shared" si="2"/>
        <v>652</v>
      </c>
      <c r="O140" s="11">
        <v>7</v>
      </c>
    </row>
    <row r="141" spans="1:15" ht="12.75" hidden="1" x14ac:dyDescent="0.2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7">
        <f t="shared" si="0"/>
        <v>6</v>
      </c>
      <c r="H141" s="6">
        <v>1</v>
      </c>
      <c r="I141" s="6">
        <v>1</v>
      </c>
      <c r="J141" s="6">
        <v>1</v>
      </c>
      <c r="K141" s="6">
        <v>2</v>
      </c>
      <c r="L141" s="7">
        <f t="shared" si="1"/>
        <v>5</v>
      </c>
      <c r="M141" s="6">
        <v>2</v>
      </c>
      <c r="N141" s="11" t="str">
        <f t="shared" si="2"/>
        <v>652</v>
      </c>
      <c r="O141" s="11">
        <v>7</v>
      </c>
    </row>
    <row r="142" spans="1:15" ht="12.75" hidden="1" x14ac:dyDescent="0.2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7">
        <f t="shared" si="0"/>
        <v>6</v>
      </c>
      <c r="H142" s="6">
        <v>1</v>
      </c>
      <c r="I142" s="6">
        <v>1</v>
      </c>
      <c r="J142" s="6">
        <v>2</v>
      </c>
      <c r="K142" s="6">
        <v>1</v>
      </c>
      <c r="L142" s="7">
        <f t="shared" si="1"/>
        <v>5</v>
      </c>
      <c r="M142" s="6">
        <v>2</v>
      </c>
      <c r="N142" s="11" t="str">
        <f t="shared" si="2"/>
        <v>652</v>
      </c>
      <c r="O142" s="11">
        <v>7</v>
      </c>
    </row>
    <row r="143" spans="1:15" ht="12.75" hidden="1" x14ac:dyDescent="0.2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7">
        <f t="shared" si="0"/>
        <v>6</v>
      </c>
      <c r="H143" s="6">
        <v>2</v>
      </c>
      <c r="I143" s="6">
        <v>1</v>
      </c>
      <c r="J143" s="6">
        <v>1</v>
      </c>
      <c r="K143" s="6">
        <v>1</v>
      </c>
      <c r="L143" s="7">
        <f t="shared" si="1"/>
        <v>5</v>
      </c>
      <c r="M143" s="6">
        <v>2</v>
      </c>
      <c r="N143" s="11" t="str">
        <f t="shared" si="2"/>
        <v>652</v>
      </c>
      <c r="O143" s="11">
        <v>7</v>
      </c>
    </row>
    <row r="144" spans="1:15" ht="12.75" hidden="1" x14ac:dyDescent="0.2">
      <c r="A144" s="6">
        <v>1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7">
        <f t="shared" si="0"/>
        <v>6</v>
      </c>
      <c r="H144" s="6">
        <v>2</v>
      </c>
      <c r="I144" s="6">
        <v>2</v>
      </c>
      <c r="J144" s="6">
        <v>1</v>
      </c>
      <c r="K144" s="6">
        <v>1</v>
      </c>
      <c r="L144" s="7">
        <f t="shared" si="1"/>
        <v>6</v>
      </c>
      <c r="M144" s="6">
        <v>2</v>
      </c>
      <c r="N144" s="11" t="str">
        <f t="shared" si="2"/>
        <v>662</v>
      </c>
      <c r="O144" s="11">
        <v>14</v>
      </c>
    </row>
    <row r="145" spans="1:15" ht="12.75" hidden="1" x14ac:dyDescent="0.2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7">
        <f t="shared" si="0"/>
        <v>6</v>
      </c>
      <c r="H145" s="6">
        <v>1</v>
      </c>
      <c r="I145" s="6">
        <v>2</v>
      </c>
      <c r="J145" s="6">
        <v>1</v>
      </c>
      <c r="K145" s="6">
        <v>2</v>
      </c>
      <c r="L145" s="7">
        <f t="shared" si="1"/>
        <v>6</v>
      </c>
      <c r="M145" s="6">
        <v>2</v>
      </c>
      <c r="N145" s="11" t="str">
        <f t="shared" si="2"/>
        <v>662</v>
      </c>
      <c r="O145" s="11">
        <v>14</v>
      </c>
    </row>
    <row r="146" spans="1:15" ht="12.75" hidden="1" x14ac:dyDescent="0.2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7">
        <f t="shared" si="0"/>
        <v>6</v>
      </c>
      <c r="H146" s="6">
        <v>1</v>
      </c>
      <c r="I146" s="6">
        <v>1</v>
      </c>
      <c r="J146" s="6">
        <v>2</v>
      </c>
      <c r="K146" s="6">
        <v>2</v>
      </c>
      <c r="L146" s="7">
        <f t="shared" si="1"/>
        <v>6</v>
      </c>
      <c r="M146" s="6">
        <v>2</v>
      </c>
      <c r="N146" s="11" t="str">
        <f t="shared" si="2"/>
        <v>662</v>
      </c>
      <c r="O146" s="11">
        <v>14</v>
      </c>
    </row>
    <row r="147" spans="1:15" ht="12.75" hidden="1" x14ac:dyDescent="0.2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7">
        <f t="shared" si="0"/>
        <v>6</v>
      </c>
      <c r="H147" s="6">
        <v>2</v>
      </c>
      <c r="I147" s="6">
        <v>1</v>
      </c>
      <c r="J147" s="6">
        <v>1</v>
      </c>
      <c r="K147" s="6">
        <v>2</v>
      </c>
      <c r="L147" s="7">
        <f t="shared" si="1"/>
        <v>6</v>
      </c>
      <c r="M147" s="6">
        <v>2</v>
      </c>
      <c r="N147" s="11" t="str">
        <f t="shared" si="2"/>
        <v>662</v>
      </c>
      <c r="O147" s="11">
        <v>14</v>
      </c>
    </row>
    <row r="148" spans="1:15" ht="12.75" hidden="1" x14ac:dyDescent="0.2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7">
        <f t="shared" si="0"/>
        <v>6</v>
      </c>
      <c r="H148" s="6">
        <v>1</v>
      </c>
      <c r="I148" s="6">
        <v>2</v>
      </c>
      <c r="J148" s="6">
        <v>2</v>
      </c>
      <c r="K148" s="6">
        <v>1</v>
      </c>
      <c r="L148" s="7">
        <f t="shared" si="1"/>
        <v>6</v>
      </c>
      <c r="M148" s="6">
        <v>2</v>
      </c>
      <c r="N148" s="11" t="str">
        <f t="shared" si="2"/>
        <v>662</v>
      </c>
      <c r="O148" s="11">
        <v>14</v>
      </c>
    </row>
    <row r="149" spans="1:15" ht="12.75" hidden="1" x14ac:dyDescent="0.2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7">
        <f t="shared" si="0"/>
        <v>6</v>
      </c>
      <c r="H149" s="6">
        <v>2</v>
      </c>
      <c r="I149" s="6">
        <v>1</v>
      </c>
      <c r="J149" s="6">
        <v>2</v>
      </c>
      <c r="K149" s="6">
        <v>1</v>
      </c>
      <c r="L149" s="7">
        <f t="shared" si="1"/>
        <v>6</v>
      </c>
      <c r="M149" s="6">
        <v>2</v>
      </c>
      <c r="N149" s="11" t="str">
        <f t="shared" si="2"/>
        <v>662</v>
      </c>
      <c r="O149" s="11">
        <v>14</v>
      </c>
    </row>
    <row r="150" spans="1:15" ht="12.75" hidden="1" x14ac:dyDescent="0.2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7">
        <f t="shared" si="0"/>
        <v>6</v>
      </c>
      <c r="H150" s="6">
        <v>1</v>
      </c>
      <c r="I150" s="6">
        <v>2</v>
      </c>
      <c r="J150" s="6">
        <v>2</v>
      </c>
      <c r="K150" s="6">
        <v>2</v>
      </c>
      <c r="L150" s="7">
        <f t="shared" si="1"/>
        <v>7</v>
      </c>
      <c r="M150" s="6">
        <v>2</v>
      </c>
      <c r="N150" s="11" t="str">
        <f t="shared" si="2"/>
        <v>672</v>
      </c>
      <c r="O150" s="11">
        <v>3</v>
      </c>
    </row>
    <row r="151" spans="1:15" ht="12.75" hidden="1" x14ac:dyDescent="0.2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7">
        <f t="shared" si="0"/>
        <v>6</v>
      </c>
      <c r="H151" s="6">
        <v>2</v>
      </c>
      <c r="I151" s="6">
        <v>1</v>
      </c>
      <c r="J151" s="6">
        <v>2</v>
      </c>
      <c r="K151" s="6">
        <v>2</v>
      </c>
      <c r="L151" s="7">
        <f t="shared" si="1"/>
        <v>7</v>
      </c>
      <c r="M151" s="6">
        <v>2</v>
      </c>
      <c r="N151" s="11" t="str">
        <f t="shared" si="2"/>
        <v>672</v>
      </c>
      <c r="O151" s="11">
        <v>3</v>
      </c>
    </row>
    <row r="152" spans="1:15" ht="12.75" hidden="1" x14ac:dyDescent="0.2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7">
        <f t="shared" si="0"/>
        <v>6</v>
      </c>
      <c r="H152" s="6">
        <v>2</v>
      </c>
      <c r="I152" s="6">
        <v>2</v>
      </c>
      <c r="J152" s="6">
        <v>1</v>
      </c>
      <c r="K152" s="6">
        <v>2</v>
      </c>
      <c r="L152" s="7">
        <f t="shared" si="1"/>
        <v>7</v>
      </c>
      <c r="M152" s="6">
        <v>2</v>
      </c>
      <c r="N152" s="11" t="str">
        <f t="shared" si="2"/>
        <v>672</v>
      </c>
      <c r="O152" s="11">
        <v>3</v>
      </c>
    </row>
    <row r="153" spans="1:15" ht="12.75" hidden="1" x14ac:dyDescent="0.2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7">
        <f t="shared" si="0"/>
        <v>6</v>
      </c>
      <c r="H153" s="6">
        <v>2</v>
      </c>
      <c r="I153" s="6">
        <v>2</v>
      </c>
      <c r="J153" s="6">
        <v>2</v>
      </c>
      <c r="K153" s="6">
        <v>1</v>
      </c>
      <c r="L153" s="7">
        <f t="shared" si="1"/>
        <v>7</v>
      </c>
      <c r="M153" s="6">
        <v>2</v>
      </c>
      <c r="N153" s="11" t="str">
        <f t="shared" si="2"/>
        <v>672</v>
      </c>
      <c r="O153" s="11">
        <v>3</v>
      </c>
    </row>
    <row r="154" spans="1:15" ht="12.75" hidden="1" x14ac:dyDescent="0.2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7">
        <f t="shared" si="0"/>
        <v>6</v>
      </c>
      <c r="H154" s="6">
        <v>2</v>
      </c>
      <c r="I154" s="6">
        <v>2</v>
      </c>
      <c r="J154" s="6">
        <v>2</v>
      </c>
      <c r="K154" s="6">
        <v>2</v>
      </c>
      <c r="L154" s="7">
        <f t="shared" si="1"/>
        <v>8</v>
      </c>
      <c r="M154" s="6">
        <v>2</v>
      </c>
      <c r="N154" s="6" t="str">
        <f t="shared" si="2"/>
        <v>682</v>
      </c>
      <c r="O154" s="6">
        <v>22</v>
      </c>
    </row>
    <row r="155" spans="1:15" ht="12.75" hidden="1" x14ac:dyDescent="0.2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7">
        <f t="shared" si="0"/>
        <v>6</v>
      </c>
      <c r="H155" s="6">
        <v>2</v>
      </c>
      <c r="I155" s="6">
        <v>2</v>
      </c>
      <c r="J155" s="6">
        <v>2</v>
      </c>
      <c r="K155" s="6">
        <v>2</v>
      </c>
      <c r="L155" s="7">
        <f t="shared" si="1"/>
        <v>8</v>
      </c>
      <c r="M155" s="6">
        <v>3</v>
      </c>
      <c r="N155" s="6" t="str">
        <f t="shared" si="2"/>
        <v>683</v>
      </c>
      <c r="O155" s="6">
        <v>6</v>
      </c>
    </row>
    <row r="156" spans="1:15" ht="12.75" x14ac:dyDescent="0.2">
      <c r="G156" s="7"/>
      <c r="L156" s="7"/>
    </row>
    <row r="157" spans="1:15" ht="12.75" x14ac:dyDescent="0.2">
      <c r="G157" s="7"/>
      <c r="L157" s="7"/>
    </row>
    <row r="158" spans="1:15" ht="12.75" x14ac:dyDescent="0.2">
      <c r="G158" s="7"/>
      <c r="L158" s="7"/>
    </row>
    <row r="159" spans="1:15" ht="12.75" x14ac:dyDescent="0.2">
      <c r="G159" s="7"/>
      <c r="L159" s="7"/>
    </row>
    <row r="160" spans="1:15" ht="12.75" x14ac:dyDescent="0.2">
      <c r="G160" s="7"/>
      <c r="L160" s="7"/>
    </row>
    <row r="161" spans="7:12" ht="12.75" x14ac:dyDescent="0.2">
      <c r="G161" s="7"/>
      <c r="L161" s="7"/>
    </row>
    <row r="162" spans="7:12" ht="12.75" x14ac:dyDescent="0.2">
      <c r="G162" s="7"/>
      <c r="L162" s="7"/>
    </row>
    <row r="163" spans="7:12" ht="12.75" x14ac:dyDescent="0.2">
      <c r="G163" s="7"/>
      <c r="L163" s="7"/>
    </row>
    <row r="164" spans="7:12" ht="12.75" x14ac:dyDescent="0.2">
      <c r="G164" s="7"/>
      <c r="L164" s="7"/>
    </row>
    <row r="165" spans="7:12" ht="12.75" x14ac:dyDescent="0.2">
      <c r="G165" s="7"/>
      <c r="L165" s="7"/>
    </row>
    <row r="166" spans="7:12" ht="12.75" x14ac:dyDescent="0.2">
      <c r="G166" s="7"/>
      <c r="L166" s="7"/>
    </row>
    <row r="167" spans="7:12" ht="12.75" x14ac:dyDescent="0.2">
      <c r="G167" s="7"/>
      <c r="L167" s="7"/>
    </row>
    <row r="168" spans="7:12" ht="12.75" x14ac:dyDescent="0.2">
      <c r="G168" s="7"/>
      <c r="L168" s="7"/>
    </row>
    <row r="169" spans="7:12" ht="12.75" x14ac:dyDescent="0.2">
      <c r="G169" s="7"/>
      <c r="L169" s="7"/>
    </row>
    <row r="170" spans="7:12" ht="12.75" x14ac:dyDescent="0.2">
      <c r="G170" s="7"/>
      <c r="L170" s="7"/>
    </row>
    <row r="171" spans="7:12" ht="12.75" x14ac:dyDescent="0.2">
      <c r="G171" s="7"/>
      <c r="L171" s="7"/>
    </row>
    <row r="172" spans="7:12" ht="12.75" x14ac:dyDescent="0.2">
      <c r="G172" s="7"/>
      <c r="L172" s="7"/>
    </row>
    <row r="173" spans="7:12" ht="12.75" x14ac:dyDescent="0.2">
      <c r="G173" s="7"/>
      <c r="L173" s="7"/>
    </row>
    <row r="174" spans="7:12" ht="12.75" x14ac:dyDescent="0.2">
      <c r="G174" s="7"/>
      <c r="L174" s="7"/>
    </row>
    <row r="175" spans="7:12" ht="12.75" x14ac:dyDescent="0.2">
      <c r="G175" s="7"/>
      <c r="L175" s="7"/>
    </row>
    <row r="176" spans="7:12" ht="12.75" x14ac:dyDescent="0.2">
      <c r="G176" s="7"/>
      <c r="L176" s="7"/>
    </row>
    <row r="177" spans="7:12" ht="12.75" x14ac:dyDescent="0.2">
      <c r="G177" s="7"/>
      <c r="L177" s="7"/>
    </row>
    <row r="178" spans="7:12" ht="12.75" x14ac:dyDescent="0.2">
      <c r="G178" s="7"/>
      <c r="L178" s="7"/>
    </row>
    <row r="179" spans="7:12" ht="12.75" x14ac:dyDescent="0.2">
      <c r="G179" s="7"/>
      <c r="L179" s="7"/>
    </row>
    <row r="180" spans="7:12" ht="12.75" x14ac:dyDescent="0.2">
      <c r="G180" s="7"/>
      <c r="L180" s="7"/>
    </row>
    <row r="181" spans="7:12" ht="12.75" x14ac:dyDescent="0.2">
      <c r="G181" s="7"/>
      <c r="L181" s="7"/>
    </row>
    <row r="182" spans="7:12" ht="12.75" x14ac:dyDescent="0.2">
      <c r="G182" s="7"/>
      <c r="L182" s="7"/>
    </row>
    <row r="183" spans="7:12" ht="12.75" x14ac:dyDescent="0.2">
      <c r="G183" s="7"/>
      <c r="L183" s="7"/>
    </row>
    <row r="184" spans="7:12" ht="12.75" x14ac:dyDescent="0.2">
      <c r="G184" s="7"/>
      <c r="L184" s="7"/>
    </row>
    <row r="185" spans="7:12" ht="12.75" x14ac:dyDescent="0.2">
      <c r="G185" s="7"/>
      <c r="L185" s="7"/>
    </row>
    <row r="186" spans="7:12" ht="12.75" x14ac:dyDescent="0.2">
      <c r="G186" s="7"/>
      <c r="L186" s="7"/>
    </row>
    <row r="187" spans="7:12" ht="12.75" x14ac:dyDescent="0.2">
      <c r="G187" s="7"/>
      <c r="L187" s="7"/>
    </row>
    <row r="188" spans="7:12" ht="12.75" x14ac:dyDescent="0.2">
      <c r="G188" s="7"/>
      <c r="L188" s="7"/>
    </row>
    <row r="189" spans="7:12" ht="12.75" x14ac:dyDescent="0.2">
      <c r="G189" s="7"/>
      <c r="L189" s="7"/>
    </row>
    <row r="190" spans="7:12" ht="12.75" x14ac:dyDescent="0.2">
      <c r="G190" s="7"/>
      <c r="L190" s="7"/>
    </row>
    <row r="191" spans="7:12" ht="12.75" x14ac:dyDescent="0.2">
      <c r="G191" s="7"/>
      <c r="L191" s="7"/>
    </row>
    <row r="192" spans="7:12" ht="12.75" x14ac:dyDescent="0.2">
      <c r="G192" s="7"/>
      <c r="L192" s="7"/>
    </row>
    <row r="193" spans="7:12" ht="12.75" x14ac:dyDescent="0.2">
      <c r="G193" s="7"/>
      <c r="L193" s="7"/>
    </row>
    <row r="194" spans="7:12" ht="12.75" x14ac:dyDescent="0.2">
      <c r="G194" s="7"/>
      <c r="L194" s="7"/>
    </row>
    <row r="195" spans="7:12" ht="12.75" x14ac:dyDescent="0.2">
      <c r="G195" s="7"/>
      <c r="L195" s="7"/>
    </row>
    <row r="196" spans="7:12" ht="12.75" x14ac:dyDescent="0.2">
      <c r="G196" s="7"/>
      <c r="L196" s="7"/>
    </row>
    <row r="197" spans="7:12" ht="12.75" x14ac:dyDescent="0.2">
      <c r="G197" s="7"/>
      <c r="L197" s="7"/>
    </row>
    <row r="198" spans="7:12" ht="12.75" x14ac:dyDescent="0.2">
      <c r="G198" s="7"/>
      <c r="L198" s="7"/>
    </row>
    <row r="199" spans="7:12" ht="12.75" x14ac:dyDescent="0.2">
      <c r="G199" s="7"/>
      <c r="L199" s="7"/>
    </row>
    <row r="200" spans="7:12" ht="12.75" x14ac:dyDescent="0.2">
      <c r="G200" s="7"/>
      <c r="L200" s="7"/>
    </row>
    <row r="201" spans="7:12" ht="12.75" x14ac:dyDescent="0.2">
      <c r="G201" s="7"/>
      <c r="L201" s="7"/>
    </row>
    <row r="202" spans="7:12" ht="12.75" x14ac:dyDescent="0.2">
      <c r="G202" s="7"/>
      <c r="L202" s="7"/>
    </row>
    <row r="203" spans="7:12" ht="12.75" x14ac:dyDescent="0.2">
      <c r="G203" s="7"/>
      <c r="L203" s="7"/>
    </row>
    <row r="204" spans="7:12" ht="12.75" x14ac:dyDescent="0.2">
      <c r="G204" s="7"/>
      <c r="L204" s="7"/>
    </row>
    <row r="205" spans="7:12" ht="12.75" x14ac:dyDescent="0.2">
      <c r="G205" s="7"/>
      <c r="L205" s="7"/>
    </row>
    <row r="206" spans="7:12" ht="12.75" x14ac:dyDescent="0.2">
      <c r="G206" s="7"/>
      <c r="L206" s="7"/>
    </row>
    <row r="207" spans="7:12" ht="12.75" x14ac:dyDescent="0.2">
      <c r="G207" s="7"/>
      <c r="L207" s="7"/>
    </row>
    <row r="208" spans="7:12" ht="12.75" x14ac:dyDescent="0.2">
      <c r="G208" s="7"/>
      <c r="L208" s="7"/>
    </row>
    <row r="209" spans="7:12" ht="12.75" x14ac:dyDescent="0.2">
      <c r="G209" s="7"/>
      <c r="L209" s="7"/>
    </row>
    <row r="210" spans="7:12" ht="12.75" x14ac:dyDescent="0.2">
      <c r="G210" s="7"/>
      <c r="L210" s="7"/>
    </row>
    <row r="211" spans="7:12" ht="12.75" x14ac:dyDescent="0.2">
      <c r="G211" s="7"/>
      <c r="L211" s="7"/>
    </row>
    <row r="212" spans="7:12" ht="12.75" x14ac:dyDescent="0.2">
      <c r="G212" s="7"/>
      <c r="L212" s="7"/>
    </row>
    <row r="213" spans="7:12" ht="12.75" x14ac:dyDescent="0.2">
      <c r="G213" s="7"/>
      <c r="L213" s="7"/>
    </row>
    <row r="214" spans="7:12" ht="12.75" x14ac:dyDescent="0.2">
      <c r="G214" s="7"/>
      <c r="L214" s="7"/>
    </row>
    <row r="215" spans="7:12" ht="12.75" x14ac:dyDescent="0.2">
      <c r="G215" s="7"/>
      <c r="L215" s="7"/>
    </row>
    <row r="216" spans="7:12" ht="12.75" x14ac:dyDescent="0.2">
      <c r="G216" s="7"/>
      <c r="L216" s="7"/>
    </row>
    <row r="217" spans="7:12" ht="12.75" x14ac:dyDescent="0.2">
      <c r="G217" s="7"/>
      <c r="L217" s="7"/>
    </row>
    <row r="218" spans="7:12" ht="12.75" x14ac:dyDescent="0.2">
      <c r="G218" s="7"/>
      <c r="L218" s="7"/>
    </row>
    <row r="219" spans="7:12" ht="12.75" x14ac:dyDescent="0.2">
      <c r="G219" s="7"/>
      <c r="L219" s="7"/>
    </row>
    <row r="220" spans="7:12" ht="12.75" x14ac:dyDescent="0.2">
      <c r="G220" s="7"/>
      <c r="L220" s="7"/>
    </row>
    <row r="221" spans="7:12" ht="12.75" x14ac:dyDescent="0.2">
      <c r="G221" s="7"/>
      <c r="L221" s="7"/>
    </row>
    <row r="222" spans="7:12" ht="12.75" x14ac:dyDescent="0.2">
      <c r="G222" s="7"/>
      <c r="L222" s="7"/>
    </row>
    <row r="223" spans="7:12" ht="12.75" x14ac:dyDescent="0.2">
      <c r="G223" s="7"/>
      <c r="L223" s="7"/>
    </row>
    <row r="224" spans="7:12" ht="12.75" x14ac:dyDescent="0.2">
      <c r="G224" s="7"/>
      <c r="L224" s="7"/>
    </row>
    <row r="225" spans="7:12" ht="12.75" x14ac:dyDescent="0.2">
      <c r="G225" s="7"/>
      <c r="L225" s="7"/>
    </row>
    <row r="226" spans="7:12" ht="12.75" x14ac:dyDescent="0.2">
      <c r="G226" s="7"/>
      <c r="L226" s="7"/>
    </row>
    <row r="227" spans="7:12" ht="12.75" x14ac:dyDescent="0.2">
      <c r="G227" s="7"/>
      <c r="L227" s="7"/>
    </row>
    <row r="228" spans="7:12" ht="12.75" x14ac:dyDescent="0.2">
      <c r="G228" s="7"/>
      <c r="L228" s="7"/>
    </row>
    <row r="229" spans="7:12" ht="12.75" x14ac:dyDescent="0.2">
      <c r="G229" s="7"/>
      <c r="L229" s="7"/>
    </row>
    <row r="230" spans="7:12" ht="12.75" x14ac:dyDescent="0.2">
      <c r="G230" s="7"/>
      <c r="L230" s="7"/>
    </row>
    <row r="231" spans="7:12" ht="12.75" x14ac:dyDescent="0.2">
      <c r="G231" s="7"/>
      <c r="L231" s="7"/>
    </row>
    <row r="232" spans="7:12" ht="12.75" x14ac:dyDescent="0.2">
      <c r="G232" s="7"/>
      <c r="L232" s="7"/>
    </row>
    <row r="233" spans="7:12" ht="12.75" x14ac:dyDescent="0.2">
      <c r="G233" s="7"/>
      <c r="L233" s="7"/>
    </row>
    <row r="234" spans="7:12" ht="12.75" x14ac:dyDescent="0.2">
      <c r="G234" s="7"/>
      <c r="L234" s="7"/>
    </row>
    <row r="235" spans="7:12" ht="12.75" x14ac:dyDescent="0.2">
      <c r="G235" s="7"/>
      <c r="L235" s="7"/>
    </row>
    <row r="236" spans="7:12" ht="12.75" x14ac:dyDescent="0.2">
      <c r="G236" s="7"/>
      <c r="L236" s="7"/>
    </row>
    <row r="237" spans="7:12" ht="12.75" x14ac:dyDescent="0.2">
      <c r="G237" s="7"/>
      <c r="L237" s="7"/>
    </row>
    <row r="238" spans="7:12" ht="12.75" x14ac:dyDescent="0.2">
      <c r="G238" s="7"/>
      <c r="L238" s="7"/>
    </row>
    <row r="239" spans="7:12" ht="12.75" x14ac:dyDescent="0.2">
      <c r="G239" s="7"/>
      <c r="L239" s="7"/>
    </row>
    <row r="240" spans="7:12" ht="12.75" x14ac:dyDescent="0.2">
      <c r="G240" s="7"/>
      <c r="L240" s="7"/>
    </row>
    <row r="241" spans="7:12" ht="12.75" x14ac:dyDescent="0.2">
      <c r="G241" s="7"/>
      <c r="L241" s="7"/>
    </row>
    <row r="242" spans="7:12" ht="12.75" x14ac:dyDescent="0.2">
      <c r="G242" s="7"/>
      <c r="L242" s="7"/>
    </row>
    <row r="243" spans="7:12" ht="12.75" x14ac:dyDescent="0.2">
      <c r="G243" s="7"/>
      <c r="L243" s="7"/>
    </row>
    <row r="244" spans="7:12" ht="12.75" x14ac:dyDescent="0.2">
      <c r="G244" s="7"/>
      <c r="L244" s="7"/>
    </row>
    <row r="245" spans="7:12" ht="12.75" x14ac:dyDescent="0.2">
      <c r="G245" s="7"/>
      <c r="L245" s="7"/>
    </row>
    <row r="246" spans="7:12" ht="12.75" x14ac:dyDescent="0.2">
      <c r="G246" s="7"/>
      <c r="L246" s="7"/>
    </row>
    <row r="247" spans="7:12" ht="12.75" x14ac:dyDescent="0.2">
      <c r="G247" s="7"/>
      <c r="L247" s="7"/>
    </row>
    <row r="248" spans="7:12" ht="12.75" x14ac:dyDescent="0.2">
      <c r="G248" s="7"/>
      <c r="L248" s="7"/>
    </row>
    <row r="249" spans="7:12" ht="12.75" x14ac:dyDescent="0.2">
      <c r="G249" s="7"/>
      <c r="L249" s="7"/>
    </row>
    <row r="250" spans="7:12" ht="12.75" x14ac:dyDescent="0.2">
      <c r="G250" s="7"/>
      <c r="L250" s="7"/>
    </row>
    <row r="251" spans="7:12" ht="12.75" x14ac:dyDescent="0.2">
      <c r="G251" s="7"/>
      <c r="L251" s="7"/>
    </row>
    <row r="252" spans="7:12" ht="12.75" x14ac:dyDescent="0.2">
      <c r="G252" s="7"/>
      <c r="L252" s="7"/>
    </row>
    <row r="253" spans="7:12" ht="12.75" x14ac:dyDescent="0.2">
      <c r="G253" s="7"/>
      <c r="L253" s="7"/>
    </row>
    <row r="254" spans="7:12" ht="12.75" x14ac:dyDescent="0.2">
      <c r="G254" s="7"/>
      <c r="L254" s="7"/>
    </row>
    <row r="255" spans="7:12" ht="12.75" x14ac:dyDescent="0.2">
      <c r="G255" s="7"/>
      <c r="L255" s="7"/>
    </row>
    <row r="256" spans="7:12" ht="12.75" x14ac:dyDescent="0.2">
      <c r="G256" s="7"/>
      <c r="L256" s="7"/>
    </row>
    <row r="257" spans="7:12" ht="12.75" x14ac:dyDescent="0.2">
      <c r="G257" s="7"/>
      <c r="L257" s="7"/>
    </row>
    <row r="258" spans="7:12" ht="12.75" x14ac:dyDescent="0.2">
      <c r="G258" s="7"/>
      <c r="L258" s="7"/>
    </row>
    <row r="259" spans="7:12" ht="12.75" x14ac:dyDescent="0.2">
      <c r="G259" s="7"/>
      <c r="L259" s="7"/>
    </row>
    <row r="260" spans="7:12" ht="12.75" x14ac:dyDescent="0.2">
      <c r="G260" s="7"/>
      <c r="L260" s="7"/>
    </row>
    <row r="261" spans="7:12" ht="12.75" x14ac:dyDescent="0.2">
      <c r="G261" s="7"/>
      <c r="L261" s="7"/>
    </row>
    <row r="262" spans="7:12" ht="12.75" x14ac:dyDescent="0.2">
      <c r="G262" s="7"/>
      <c r="L262" s="7"/>
    </row>
    <row r="263" spans="7:12" ht="12.75" x14ac:dyDescent="0.2">
      <c r="G263" s="7"/>
      <c r="L263" s="7"/>
    </row>
    <row r="264" spans="7:12" ht="12.75" x14ac:dyDescent="0.2">
      <c r="G264" s="7"/>
      <c r="L264" s="7"/>
    </row>
    <row r="265" spans="7:12" ht="12.75" x14ac:dyDescent="0.2">
      <c r="G265" s="7"/>
      <c r="L265" s="7"/>
    </row>
    <row r="266" spans="7:12" ht="12.75" x14ac:dyDescent="0.2">
      <c r="G266" s="7"/>
      <c r="L266" s="7"/>
    </row>
    <row r="267" spans="7:12" ht="12.75" x14ac:dyDescent="0.2">
      <c r="G267" s="7"/>
      <c r="L267" s="7"/>
    </row>
    <row r="268" spans="7:12" ht="12.75" x14ac:dyDescent="0.2">
      <c r="G268" s="7"/>
      <c r="L268" s="7"/>
    </row>
    <row r="269" spans="7:12" ht="12.75" x14ac:dyDescent="0.2">
      <c r="G269" s="7"/>
      <c r="L269" s="7"/>
    </row>
    <row r="270" spans="7:12" ht="12.75" x14ac:dyDescent="0.2">
      <c r="G270" s="7"/>
      <c r="L270" s="7"/>
    </row>
    <row r="271" spans="7:12" ht="12.75" x14ac:dyDescent="0.2">
      <c r="G271" s="7"/>
      <c r="L271" s="7"/>
    </row>
    <row r="272" spans="7:12" ht="12.75" x14ac:dyDescent="0.2">
      <c r="G272" s="7"/>
      <c r="L272" s="7"/>
    </row>
    <row r="273" spans="7:12" ht="12.75" x14ac:dyDescent="0.2">
      <c r="G273" s="7"/>
      <c r="L273" s="7"/>
    </row>
    <row r="274" spans="7:12" ht="12.75" x14ac:dyDescent="0.2">
      <c r="G274" s="7"/>
      <c r="L274" s="7"/>
    </row>
    <row r="275" spans="7:12" ht="12.75" x14ac:dyDescent="0.2">
      <c r="G275" s="7"/>
      <c r="L275" s="7"/>
    </row>
    <row r="276" spans="7:12" ht="12.75" x14ac:dyDescent="0.2">
      <c r="G276" s="7"/>
      <c r="L276" s="7"/>
    </row>
    <row r="277" spans="7:12" ht="12.75" x14ac:dyDescent="0.2">
      <c r="G277" s="7"/>
      <c r="L277" s="7"/>
    </row>
    <row r="278" spans="7:12" ht="12.75" x14ac:dyDescent="0.2">
      <c r="G278" s="7"/>
      <c r="L278" s="7"/>
    </row>
    <row r="279" spans="7:12" ht="12.75" x14ac:dyDescent="0.2">
      <c r="G279" s="7"/>
      <c r="L279" s="7"/>
    </row>
    <row r="280" spans="7:12" ht="12.75" x14ac:dyDescent="0.2">
      <c r="G280" s="7"/>
      <c r="L280" s="7"/>
    </row>
    <row r="281" spans="7:12" ht="12.75" x14ac:dyDescent="0.2">
      <c r="G281" s="7"/>
      <c r="L281" s="7"/>
    </row>
    <row r="282" spans="7:12" ht="12.75" x14ac:dyDescent="0.2">
      <c r="G282" s="7"/>
      <c r="L282" s="7"/>
    </row>
    <row r="283" spans="7:12" ht="12.75" x14ac:dyDescent="0.2">
      <c r="G283" s="7"/>
      <c r="L283" s="7"/>
    </row>
    <row r="284" spans="7:12" ht="12.75" x14ac:dyDescent="0.2">
      <c r="G284" s="7"/>
      <c r="L284" s="7"/>
    </row>
    <row r="285" spans="7:12" ht="12.75" x14ac:dyDescent="0.2">
      <c r="G285" s="7"/>
      <c r="L285" s="7"/>
    </row>
    <row r="286" spans="7:12" ht="12.75" x14ac:dyDescent="0.2">
      <c r="G286" s="7"/>
      <c r="L286" s="7"/>
    </row>
    <row r="287" spans="7:12" ht="12.75" x14ac:dyDescent="0.2">
      <c r="G287" s="7"/>
      <c r="L287" s="7"/>
    </row>
    <row r="288" spans="7:12" ht="12.75" x14ac:dyDescent="0.2">
      <c r="G288" s="7"/>
      <c r="L288" s="7"/>
    </row>
    <row r="289" spans="7:12" ht="12.75" x14ac:dyDescent="0.2">
      <c r="G289" s="7"/>
      <c r="L289" s="7"/>
    </row>
    <row r="290" spans="7:12" ht="12.75" x14ac:dyDescent="0.2">
      <c r="G290" s="7"/>
      <c r="L290" s="7"/>
    </row>
    <row r="291" spans="7:12" ht="12.75" x14ac:dyDescent="0.2">
      <c r="G291" s="7"/>
      <c r="L291" s="7"/>
    </row>
    <row r="292" spans="7:12" ht="12.75" x14ac:dyDescent="0.2">
      <c r="G292" s="7"/>
      <c r="L292" s="7"/>
    </row>
    <row r="293" spans="7:12" ht="12.75" x14ac:dyDescent="0.2">
      <c r="G293" s="7"/>
      <c r="L293" s="7"/>
    </row>
    <row r="294" spans="7:12" ht="12.75" x14ac:dyDescent="0.2">
      <c r="G294" s="7"/>
      <c r="L294" s="7"/>
    </row>
    <row r="295" spans="7:12" ht="12.75" x14ac:dyDescent="0.2">
      <c r="G295" s="7"/>
      <c r="L295" s="7"/>
    </row>
    <row r="296" spans="7:12" ht="12.75" x14ac:dyDescent="0.2">
      <c r="G296" s="7"/>
      <c r="L296" s="7"/>
    </row>
    <row r="297" spans="7:12" ht="12.75" x14ac:dyDescent="0.2">
      <c r="G297" s="7"/>
      <c r="L297" s="7"/>
    </row>
    <row r="298" spans="7:12" ht="12.75" x14ac:dyDescent="0.2">
      <c r="G298" s="7"/>
      <c r="L298" s="7"/>
    </row>
    <row r="299" spans="7:12" ht="12.75" x14ac:dyDescent="0.2">
      <c r="G299" s="7"/>
      <c r="L299" s="7"/>
    </row>
    <row r="300" spans="7:12" ht="12.75" x14ac:dyDescent="0.2">
      <c r="G300" s="7"/>
      <c r="L300" s="7"/>
    </row>
    <row r="301" spans="7:12" ht="12.75" x14ac:dyDescent="0.2">
      <c r="G301" s="7"/>
      <c r="L301" s="7"/>
    </row>
    <row r="302" spans="7:12" ht="12.75" x14ac:dyDescent="0.2">
      <c r="G302" s="7"/>
      <c r="L302" s="7"/>
    </row>
    <row r="303" spans="7:12" ht="12.75" x14ac:dyDescent="0.2">
      <c r="G303" s="7"/>
      <c r="L303" s="7"/>
    </row>
    <row r="304" spans="7:12" ht="12.75" x14ac:dyDescent="0.2">
      <c r="G304" s="7"/>
      <c r="L304" s="7"/>
    </row>
    <row r="305" spans="7:12" ht="12.75" x14ac:dyDescent="0.2">
      <c r="G305" s="7"/>
      <c r="L305" s="7"/>
    </row>
    <row r="306" spans="7:12" ht="12.75" x14ac:dyDescent="0.2">
      <c r="G306" s="7"/>
      <c r="L306" s="7"/>
    </row>
    <row r="307" spans="7:12" ht="12.75" x14ac:dyDescent="0.2">
      <c r="G307" s="7"/>
      <c r="L307" s="7"/>
    </row>
    <row r="308" spans="7:12" ht="12.75" x14ac:dyDescent="0.2">
      <c r="G308" s="7"/>
      <c r="L308" s="7"/>
    </row>
    <row r="309" spans="7:12" ht="12.75" x14ac:dyDescent="0.2">
      <c r="G309" s="7"/>
      <c r="L309" s="7"/>
    </row>
    <row r="310" spans="7:12" ht="12.75" x14ac:dyDescent="0.2">
      <c r="G310" s="7"/>
      <c r="L310" s="7"/>
    </row>
    <row r="311" spans="7:12" ht="12.75" x14ac:dyDescent="0.2">
      <c r="G311" s="7"/>
      <c r="L311" s="7"/>
    </row>
    <row r="312" spans="7:12" ht="12.75" x14ac:dyDescent="0.2">
      <c r="G312" s="7"/>
      <c r="L312" s="7"/>
    </row>
    <row r="313" spans="7:12" ht="12.75" x14ac:dyDescent="0.2">
      <c r="G313" s="7"/>
      <c r="L313" s="7"/>
    </row>
    <row r="314" spans="7:12" ht="12.75" x14ac:dyDescent="0.2">
      <c r="G314" s="7"/>
      <c r="L314" s="7"/>
    </row>
    <row r="315" spans="7:12" ht="12.75" x14ac:dyDescent="0.2">
      <c r="G315" s="7"/>
      <c r="L315" s="7"/>
    </row>
    <row r="316" spans="7:12" ht="12.75" x14ac:dyDescent="0.2">
      <c r="G316" s="7"/>
      <c r="L316" s="7"/>
    </row>
    <row r="317" spans="7:12" ht="12.75" x14ac:dyDescent="0.2">
      <c r="G317" s="7"/>
      <c r="L317" s="7"/>
    </row>
    <row r="318" spans="7:12" ht="12.75" x14ac:dyDescent="0.2">
      <c r="G318" s="7"/>
      <c r="L318" s="7"/>
    </row>
    <row r="319" spans="7:12" ht="12.75" x14ac:dyDescent="0.2">
      <c r="G319" s="7"/>
      <c r="L319" s="7"/>
    </row>
    <row r="320" spans="7:12" ht="12.75" x14ac:dyDescent="0.2">
      <c r="G320" s="7"/>
      <c r="L320" s="7"/>
    </row>
    <row r="321" spans="7:12" ht="12.75" x14ac:dyDescent="0.2">
      <c r="G321" s="7"/>
      <c r="L321" s="7"/>
    </row>
    <row r="322" spans="7:12" ht="12.75" x14ac:dyDescent="0.2">
      <c r="G322" s="7"/>
      <c r="L322" s="7"/>
    </row>
    <row r="323" spans="7:12" ht="12.75" x14ac:dyDescent="0.2">
      <c r="G323" s="7"/>
      <c r="L323" s="7"/>
    </row>
    <row r="324" spans="7:12" ht="12.75" x14ac:dyDescent="0.2">
      <c r="G324" s="7"/>
      <c r="L324" s="7"/>
    </row>
    <row r="325" spans="7:12" ht="12.75" x14ac:dyDescent="0.2">
      <c r="G325" s="7"/>
      <c r="L325" s="7"/>
    </row>
    <row r="326" spans="7:12" ht="12.75" x14ac:dyDescent="0.2">
      <c r="G326" s="7"/>
      <c r="L326" s="7"/>
    </row>
    <row r="327" spans="7:12" ht="12.75" x14ac:dyDescent="0.2">
      <c r="G327" s="7"/>
      <c r="L327" s="7"/>
    </row>
    <row r="328" spans="7:12" ht="12.75" x14ac:dyDescent="0.2">
      <c r="G328" s="7"/>
      <c r="L328" s="7"/>
    </row>
    <row r="329" spans="7:12" ht="12.75" x14ac:dyDescent="0.2">
      <c r="G329" s="7"/>
      <c r="L329" s="7"/>
    </row>
    <row r="330" spans="7:12" ht="12.75" x14ac:dyDescent="0.2">
      <c r="G330" s="7"/>
      <c r="L330" s="7"/>
    </row>
    <row r="331" spans="7:12" ht="12.75" x14ac:dyDescent="0.2">
      <c r="G331" s="7"/>
      <c r="L331" s="7"/>
    </row>
    <row r="332" spans="7:12" ht="12.75" x14ac:dyDescent="0.2">
      <c r="G332" s="7"/>
      <c r="L332" s="7"/>
    </row>
    <row r="333" spans="7:12" ht="12.75" x14ac:dyDescent="0.2">
      <c r="G333" s="7"/>
      <c r="L333" s="7"/>
    </row>
    <row r="334" spans="7:12" ht="12.75" x14ac:dyDescent="0.2">
      <c r="G334" s="7"/>
      <c r="L334" s="7"/>
    </row>
    <row r="335" spans="7:12" ht="12.75" x14ac:dyDescent="0.2">
      <c r="G335" s="7"/>
      <c r="L335" s="7"/>
    </row>
    <row r="336" spans="7:12" ht="12.75" x14ac:dyDescent="0.2">
      <c r="G336" s="7"/>
      <c r="L336" s="7"/>
    </row>
    <row r="337" spans="7:12" ht="12.75" x14ac:dyDescent="0.2">
      <c r="G337" s="7"/>
      <c r="L337" s="7"/>
    </row>
    <row r="338" spans="7:12" ht="12.75" x14ac:dyDescent="0.2">
      <c r="G338" s="7"/>
      <c r="L338" s="7"/>
    </row>
    <row r="339" spans="7:12" ht="12.75" x14ac:dyDescent="0.2">
      <c r="G339" s="7"/>
      <c r="L339" s="7"/>
    </row>
    <row r="340" spans="7:12" ht="12.75" x14ac:dyDescent="0.2">
      <c r="G340" s="7"/>
      <c r="L340" s="7"/>
    </row>
    <row r="341" spans="7:12" ht="12.75" x14ac:dyDescent="0.2">
      <c r="G341" s="7"/>
      <c r="L341" s="7"/>
    </row>
    <row r="342" spans="7:12" ht="12.75" x14ac:dyDescent="0.2">
      <c r="G342" s="7"/>
      <c r="L342" s="7"/>
    </row>
    <row r="343" spans="7:12" ht="12.75" x14ac:dyDescent="0.2">
      <c r="G343" s="7"/>
      <c r="L343" s="7"/>
    </row>
    <row r="344" spans="7:12" ht="12.75" x14ac:dyDescent="0.2">
      <c r="G344" s="7"/>
      <c r="L344" s="7"/>
    </row>
    <row r="345" spans="7:12" ht="12.75" x14ac:dyDescent="0.2">
      <c r="G345" s="7"/>
      <c r="L345" s="7"/>
    </row>
    <row r="346" spans="7:12" ht="12.75" x14ac:dyDescent="0.2">
      <c r="G346" s="7"/>
      <c r="L346" s="7"/>
    </row>
    <row r="347" spans="7:12" ht="12.75" x14ac:dyDescent="0.2">
      <c r="G347" s="7"/>
      <c r="L347" s="7"/>
    </row>
    <row r="348" spans="7:12" ht="12.75" x14ac:dyDescent="0.2">
      <c r="G348" s="7"/>
      <c r="L348" s="7"/>
    </row>
    <row r="349" spans="7:12" ht="12.75" x14ac:dyDescent="0.2">
      <c r="G349" s="7"/>
      <c r="L349" s="7"/>
    </row>
    <row r="350" spans="7:12" ht="12.75" x14ac:dyDescent="0.2">
      <c r="G350" s="7"/>
      <c r="L350" s="7"/>
    </row>
    <row r="351" spans="7:12" ht="12.75" x14ac:dyDescent="0.2">
      <c r="G351" s="7"/>
      <c r="L351" s="7"/>
    </row>
    <row r="352" spans="7:12" ht="12.75" x14ac:dyDescent="0.2">
      <c r="G352" s="7"/>
      <c r="L352" s="7"/>
    </row>
    <row r="353" spans="7:12" ht="12.75" x14ac:dyDescent="0.2">
      <c r="G353" s="7"/>
      <c r="L353" s="7"/>
    </row>
    <row r="354" spans="7:12" ht="12.75" x14ac:dyDescent="0.2">
      <c r="G354" s="7"/>
      <c r="L354" s="7"/>
    </row>
    <row r="355" spans="7:12" ht="12.75" x14ac:dyDescent="0.2">
      <c r="G355" s="7"/>
      <c r="L355" s="7"/>
    </row>
    <row r="356" spans="7:12" ht="12.75" x14ac:dyDescent="0.2">
      <c r="G356" s="7"/>
      <c r="L356" s="7"/>
    </row>
    <row r="357" spans="7:12" ht="12.75" x14ac:dyDescent="0.2">
      <c r="G357" s="7"/>
      <c r="L357" s="7"/>
    </row>
    <row r="358" spans="7:12" ht="12.75" x14ac:dyDescent="0.2">
      <c r="G358" s="7"/>
      <c r="L358" s="7"/>
    </row>
    <row r="359" spans="7:12" ht="12.75" x14ac:dyDescent="0.2">
      <c r="G359" s="7"/>
      <c r="L359" s="7"/>
    </row>
    <row r="360" spans="7:12" ht="12.75" x14ac:dyDescent="0.2">
      <c r="G360" s="7"/>
      <c r="L360" s="7"/>
    </row>
    <row r="361" spans="7:12" ht="12.75" x14ac:dyDescent="0.2">
      <c r="G361" s="7"/>
      <c r="L361" s="7"/>
    </row>
    <row r="362" spans="7:12" ht="12.75" x14ac:dyDescent="0.2">
      <c r="G362" s="7"/>
      <c r="L362" s="7"/>
    </row>
    <row r="363" spans="7:12" ht="12.75" x14ac:dyDescent="0.2">
      <c r="G363" s="7"/>
      <c r="L363" s="7"/>
    </row>
    <row r="364" spans="7:12" ht="12.75" x14ac:dyDescent="0.2">
      <c r="G364" s="7"/>
      <c r="L364" s="7"/>
    </row>
    <row r="365" spans="7:12" ht="12.75" x14ac:dyDescent="0.2">
      <c r="G365" s="7"/>
      <c r="L365" s="7"/>
    </row>
    <row r="366" spans="7:12" ht="12.75" x14ac:dyDescent="0.2">
      <c r="G366" s="7"/>
      <c r="L366" s="7"/>
    </row>
    <row r="367" spans="7:12" ht="12.75" x14ac:dyDescent="0.2">
      <c r="G367" s="7"/>
      <c r="L367" s="7"/>
    </row>
    <row r="368" spans="7:12" ht="12.75" x14ac:dyDescent="0.2">
      <c r="G368" s="7"/>
      <c r="L368" s="7"/>
    </row>
    <row r="369" spans="7:12" ht="12.75" x14ac:dyDescent="0.2">
      <c r="G369" s="7"/>
      <c r="L369" s="7"/>
    </row>
    <row r="370" spans="7:12" ht="12.75" x14ac:dyDescent="0.2">
      <c r="G370" s="7"/>
      <c r="L370" s="7"/>
    </row>
    <row r="371" spans="7:12" ht="12.75" x14ac:dyDescent="0.2">
      <c r="G371" s="7"/>
      <c r="L371" s="7"/>
    </row>
    <row r="372" spans="7:12" ht="12.75" x14ac:dyDescent="0.2">
      <c r="G372" s="7"/>
      <c r="L372" s="7"/>
    </row>
    <row r="373" spans="7:12" ht="12.75" x14ac:dyDescent="0.2">
      <c r="G373" s="7"/>
      <c r="L373" s="7"/>
    </row>
    <row r="374" spans="7:12" ht="12.75" x14ac:dyDescent="0.2">
      <c r="G374" s="7"/>
      <c r="L374" s="7"/>
    </row>
    <row r="375" spans="7:12" ht="12.75" x14ac:dyDescent="0.2">
      <c r="G375" s="7"/>
      <c r="L375" s="7"/>
    </row>
    <row r="376" spans="7:12" ht="12.75" x14ac:dyDescent="0.2">
      <c r="G376" s="7"/>
      <c r="L376" s="7"/>
    </row>
    <row r="377" spans="7:12" ht="12.75" x14ac:dyDescent="0.2">
      <c r="G377" s="7"/>
      <c r="L377" s="7"/>
    </row>
    <row r="378" spans="7:12" ht="12.75" x14ac:dyDescent="0.2">
      <c r="G378" s="7"/>
      <c r="L378" s="7"/>
    </row>
    <row r="379" spans="7:12" ht="12.75" x14ac:dyDescent="0.2">
      <c r="G379" s="7"/>
      <c r="L379" s="7"/>
    </row>
    <row r="380" spans="7:12" ht="12.75" x14ac:dyDescent="0.2">
      <c r="G380" s="7"/>
      <c r="L380" s="7"/>
    </row>
    <row r="381" spans="7:12" ht="12.75" x14ac:dyDescent="0.2">
      <c r="G381" s="7"/>
      <c r="L381" s="7"/>
    </row>
    <row r="382" spans="7:12" ht="12.75" x14ac:dyDescent="0.2">
      <c r="G382" s="7"/>
      <c r="L382" s="7"/>
    </row>
    <row r="383" spans="7:12" ht="12.75" x14ac:dyDescent="0.2">
      <c r="G383" s="7"/>
      <c r="L383" s="7"/>
    </row>
    <row r="384" spans="7:12" ht="12.75" x14ac:dyDescent="0.2">
      <c r="G384" s="7"/>
      <c r="L384" s="7"/>
    </row>
    <row r="385" spans="7:12" ht="12.75" x14ac:dyDescent="0.2">
      <c r="G385" s="7"/>
      <c r="L385" s="7"/>
    </row>
    <row r="386" spans="7:12" ht="12.75" x14ac:dyDescent="0.2">
      <c r="G386" s="7"/>
      <c r="L386" s="7"/>
    </row>
    <row r="387" spans="7:12" ht="12.75" x14ac:dyDescent="0.2">
      <c r="G387" s="7"/>
      <c r="L387" s="7"/>
    </row>
    <row r="388" spans="7:12" ht="12.75" x14ac:dyDescent="0.2">
      <c r="G388" s="7"/>
      <c r="L388" s="7"/>
    </row>
    <row r="389" spans="7:12" ht="12.75" x14ac:dyDescent="0.2">
      <c r="G389" s="7"/>
      <c r="L389" s="7"/>
    </row>
    <row r="390" spans="7:12" ht="12.75" x14ac:dyDescent="0.2">
      <c r="G390" s="7"/>
      <c r="L390" s="7"/>
    </row>
    <row r="391" spans="7:12" ht="12.75" x14ac:dyDescent="0.2">
      <c r="G391" s="7"/>
      <c r="L391" s="7"/>
    </row>
    <row r="392" spans="7:12" ht="12.75" x14ac:dyDescent="0.2">
      <c r="G392" s="7"/>
      <c r="L392" s="7"/>
    </row>
    <row r="393" spans="7:12" ht="12.75" x14ac:dyDescent="0.2">
      <c r="G393" s="7"/>
      <c r="L393" s="7"/>
    </row>
    <row r="394" spans="7:12" ht="12.75" x14ac:dyDescent="0.2">
      <c r="G394" s="7"/>
      <c r="L394" s="7"/>
    </row>
    <row r="395" spans="7:12" ht="12.75" x14ac:dyDescent="0.2">
      <c r="G395" s="7"/>
      <c r="L395" s="7"/>
    </row>
    <row r="396" spans="7:12" ht="12.75" x14ac:dyDescent="0.2">
      <c r="G396" s="7"/>
      <c r="L396" s="7"/>
    </row>
    <row r="397" spans="7:12" ht="12.75" x14ac:dyDescent="0.2">
      <c r="G397" s="7"/>
      <c r="L397" s="7"/>
    </row>
    <row r="398" spans="7:12" ht="12.75" x14ac:dyDescent="0.2">
      <c r="G398" s="7"/>
      <c r="L398" s="7"/>
    </row>
    <row r="399" spans="7:12" ht="12.75" x14ac:dyDescent="0.2">
      <c r="G399" s="7"/>
      <c r="L399" s="7"/>
    </row>
    <row r="400" spans="7:12" ht="12.75" x14ac:dyDescent="0.2">
      <c r="G400" s="7"/>
      <c r="L400" s="7"/>
    </row>
    <row r="401" spans="7:12" ht="12.75" x14ac:dyDescent="0.2">
      <c r="G401" s="7"/>
      <c r="L401" s="7"/>
    </row>
    <row r="402" spans="7:12" ht="12.75" x14ac:dyDescent="0.2">
      <c r="G402" s="7"/>
      <c r="L402" s="7"/>
    </row>
    <row r="403" spans="7:12" ht="12.75" x14ac:dyDescent="0.2">
      <c r="G403" s="7"/>
      <c r="L403" s="7"/>
    </row>
    <row r="404" spans="7:12" ht="12.75" x14ac:dyDescent="0.2">
      <c r="G404" s="7"/>
      <c r="L404" s="7"/>
    </row>
    <row r="405" spans="7:12" ht="12.75" x14ac:dyDescent="0.2">
      <c r="G405" s="7"/>
      <c r="L405" s="7"/>
    </row>
    <row r="406" spans="7:12" ht="12.75" x14ac:dyDescent="0.2">
      <c r="G406" s="7"/>
      <c r="L406" s="7"/>
    </row>
    <row r="407" spans="7:12" ht="12.75" x14ac:dyDescent="0.2">
      <c r="G407" s="7"/>
      <c r="L407" s="7"/>
    </row>
    <row r="408" spans="7:12" ht="12.75" x14ac:dyDescent="0.2">
      <c r="G408" s="7"/>
      <c r="L408" s="7"/>
    </row>
    <row r="409" spans="7:12" ht="12.75" x14ac:dyDescent="0.2">
      <c r="G409" s="7"/>
      <c r="L409" s="7"/>
    </row>
    <row r="410" spans="7:12" ht="12.75" x14ac:dyDescent="0.2">
      <c r="G410" s="7"/>
      <c r="L410" s="7"/>
    </row>
    <row r="411" spans="7:12" ht="12.75" x14ac:dyDescent="0.2">
      <c r="G411" s="7"/>
      <c r="L411" s="7"/>
    </row>
    <row r="412" spans="7:12" ht="12.75" x14ac:dyDescent="0.2">
      <c r="G412" s="7"/>
      <c r="L412" s="7"/>
    </row>
    <row r="413" spans="7:12" ht="12.75" x14ac:dyDescent="0.2">
      <c r="G413" s="7"/>
      <c r="L413" s="7"/>
    </row>
    <row r="414" spans="7:12" ht="12.75" x14ac:dyDescent="0.2">
      <c r="G414" s="7"/>
      <c r="L414" s="7"/>
    </row>
    <row r="415" spans="7:12" ht="12.75" x14ac:dyDescent="0.2">
      <c r="G415" s="7"/>
      <c r="L415" s="7"/>
    </row>
    <row r="416" spans="7:12" ht="12.75" x14ac:dyDescent="0.2">
      <c r="G416" s="7"/>
      <c r="L416" s="7"/>
    </row>
    <row r="417" spans="7:12" ht="12.75" x14ac:dyDescent="0.2">
      <c r="G417" s="7"/>
      <c r="L417" s="7"/>
    </row>
    <row r="418" spans="7:12" ht="12.75" x14ac:dyDescent="0.2">
      <c r="G418" s="7"/>
      <c r="L418" s="7"/>
    </row>
    <row r="419" spans="7:12" ht="12.75" x14ac:dyDescent="0.2">
      <c r="G419" s="7"/>
      <c r="L419" s="7"/>
    </row>
    <row r="420" spans="7:12" ht="12.75" x14ac:dyDescent="0.2">
      <c r="G420" s="7"/>
      <c r="L420" s="7"/>
    </row>
    <row r="421" spans="7:12" ht="12.75" x14ac:dyDescent="0.2">
      <c r="G421" s="7"/>
      <c r="L421" s="7"/>
    </row>
    <row r="422" spans="7:12" ht="12.75" x14ac:dyDescent="0.2">
      <c r="G422" s="7"/>
      <c r="L422" s="7"/>
    </row>
    <row r="423" spans="7:12" ht="12.75" x14ac:dyDescent="0.2">
      <c r="G423" s="7"/>
      <c r="L423" s="7"/>
    </row>
    <row r="424" spans="7:12" ht="12.75" x14ac:dyDescent="0.2">
      <c r="G424" s="7"/>
      <c r="L424" s="7"/>
    </row>
    <row r="425" spans="7:12" ht="12.75" x14ac:dyDescent="0.2">
      <c r="G425" s="7"/>
      <c r="L425" s="7"/>
    </row>
    <row r="426" spans="7:12" ht="12.75" x14ac:dyDescent="0.2">
      <c r="G426" s="7"/>
      <c r="L426" s="7"/>
    </row>
    <row r="427" spans="7:12" ht="12.75" x14ac:dyDescent="0.2">
      <c r="G427" s="7"/>
      <c r="L427" s="7"/>
    </row>
    <row r="428" spans="7:12" ht="12.75" x14ac:dyDescent="0.2">
      <c r="G428" s="7"/>
      <c r="L428" s="7"/>
    </row>
    <row r="429" spans="7:12" ht="12.75" x14ac:dyDescent="0.2">
      <c r="G429" s="7"/>
      <c r="L429" s="7"/>
    </row>
    <row r="430" spans="7:12" ht="12.75" x14ac:dyDescent="0.2">
      <c r="G430" s="7"/>
      <c r="L430" s="7"/>
    </row>
    <row r="431" spans="7:12" ht="12.75" x14ac:dyDescent="0.2">
      <c r="G431" s="7"/>
      <c r="L431" s="7"/>
    </row>
    <row r="432" spans="7:12" ht="12.75" x14ac:dyDescent="0.2">
      <c r="G432" s="7"/>
      <c r="L432" s="7"/>
    </row>
    <row r="433" spans="7:12" ht="12.75" x14ac:dyDescent="0.2">
      <c r="G433" s="7"/>
      <c r="L433" s="7"/>
    </row>
    <row r="434" spans="7:12" ht="12.75" x14ac:dyDescent="0.2">
      <c r="G434" s="7"/>
      <c r="L434" s="7"/>
    </row>
    <row r="435" spans="7:12" ht="12.75" x14ac:dyDescent="0.2">
      <c r="G435" s="7"/>
      <c r="L435" s="7"/>
    </row>
    <row r="436" spans="7:12" ht="12.75" x14ac:dyDescent="0.2">
      <c r="G436" s="7"/>
      <c r="L436" s="7"/>
    </row>
    <row r="437" spans="7:12" ht="12.75" x14ac:dyDescent="0.2">
      <c r="G437" s="7"/>
      <c r="L437" s="7"/>
    </row>
    <row r="438" spans="7:12" ht="12.75" x14ac:dyDescent="0.2">
      <c r="G438" s="7"/>
      <c r="L438" s="7"/>
    </row>
    <row r="439" spans="7:12" ht="12.75" x14ac:dyDescent="0.2">
      <c r="G439" s="7"/>
      <c r="L439" s="7"/>
    </row>
    <row r="440" spans="7:12" ht="12.75" x14ac:dyDescent="0.2">
      <c r="G440" s="7"/>
      <c r="L440" s="7"/>
    </row>
    <row r="441" spans="7:12" ht="12.75" x14ac:dyDescent="0.2">
      <c r="G441" s="7"/>
      <c r="L441" s="7"/>
    </row>
    <row r="442" spans="7:12" ht="12.75" x14ac:dyDescent="0.2">
      <c r="G442" s="7"/>
      <c r="L442" s="7"/>
    </row>
    <row r="443" spans="7:12" ht="12.75" x14ac:dyDescent="0.2">
      <c r="G443" s="7"/>
      <c r="L443" s="7"/>
    </row>
    <row r="444" spans="7:12" ht="12.75" x14ac:dyDescent="0.2">
      <c r="G444" s="7"/>
      <c r="L444" s="7"/>
    </row>
    <row r="445" spans="7:12" ht="12.75" x14ac:dyDescent="0.2">
      <c r="G445" s="7"/>
      <c r="L445" s="7"/>
    </row>
    <row r="446" spans="7:12" ht="12.75" x14ac:dyDescent="0.2">
      <c r="G446" s="7"/>
      <c r="L446" s="7"/>
    </row>
    <row r="447" spans="7:12" ht="12.75" x14ac:dyDescent="0.2">
      <c r="G447" s="7"/>
      <c r="L447" s="7"/>
    </row>
    <row r="448" spans="7:12" ht="12.75" x14ac:dyDescent="0.2">
      <c r="G448" s="7"/>
      <c r="L448" s="7"/>
    </row>
    <row r="449" spans="7:12" ht="12.75" x14ac:dyDescent="0.2">
      <c r="G449" s="7"/>
      <c r="L449" s="7"/>
    </row>
    <row r="450" spans="7:12" ht="12.75" x14ac:dyDescent="0.2">
      <c r="G450" s="7"/>
      <c r="L450" s="7"/>
    </row>
    <row r="451" spans="7:12" ht="12.75" x14ac:dyDescent="0.2">
      <c r="G451" s="7"/>
      <c r="L451" s="7"/>
    </row>
    <row r="452" spans="7:12" ht="12.75" x14ac:dyDescent="0.2">
      <c r="G452" s="7"/>
      <c r="L452" s="7"/>
    </row>
    <row r="453" spans="7:12" ht="12.75" x14ac:dyDescent="0.2">
      <c r="G453" s="7"/>
      <c r="L453" s="7"/>
    </row>
    <row r="454" spans="7:12" ht="12.75" x14ac:dyDescent="0.2">
      <c r="G454" s="7"/>
      <c r="L454" s="7"/>
    </row>
    <row r="455" spans="7:12" ht="12.75" x14ac:dyDescent="0.2">
      <c r="G455" s="7"/>
      <c r="L455" s="7"/>
    </row>
    <row r="456" spans="7:12" ht="12.75" x14ac:dyDescent="0.2">
      <c r="G456" s="7"/>
      <c r="L456" s="7"/>
    </row>
    <row r="457" spans="7:12" ht="12.75" x14ac:dyDescent="0.2">
      <c r="G457" s="7"/>
      <c r="L457" s="7"/>
    </row>
    <row r="458" spans="7:12" ht="12.75" x14ac:dyDescent="0.2">
      <c r="G458" s="7"/>
      <c r="L458" s="7"/>
    </row>
    <row r="459" spans="7:12" ht="12.75" x14ac:dyDescent="0.2">
      <c r="G459" s="7"/>
      <c r="L459" s="7"/>
    </row>
    <row r="460" spans="7:12" ht="12.75" x14ac:dyDescent="0.2">
      <c r="G460" s="7"/>
      <c r="L460" s="7"/>
    </row>
    <row r="461" spans="7:12" ht="12.75" x14ac:dyDescent="0.2">
      <c r="G461" s="7"/>
      <c r="L461" s="7"/>
    </row>
    <row r="462" spans="7:12" ht="12.75" x14ac:dyDescent="0.2">
      <c r="G462" s="7"/>
      <c r="L462" s="7"/>
    </row>
    <row r="463" spans="7:12" ht="12.75" x14ac:dyDescent="0.2">
      <c r="G463" s="7"/>
      <c r="L463" s="7"/>
    </row>
    <row r="464" spans="7:12" ht="12.75" x14ac:dyDescent="0.2">
      <c r="G464" s="7"/>
      <c r="L464" s="7"/>
    </row>
    <row r="465" spans="7:12" ht="12.75" x14ac:dyDescent="0.2">
      <c r="G465" s="7"/>
      <c r="L465" s="7"/>
    </row>
    <row r="466" spans="7:12" ht="12.75" x14ac:dyDescent="0.2">
      <c r="G466" s="7"/>
      <c r="L466" s="7"/>
    </row>
    <row r="467" spans="7:12" ht="12.75" x14ac:dyDescent="0.2">
      <c r="G467" s="7"/>
      <c r="L467" s="7"/>
    </row>
    <row r="468" spans="7:12" ht="12.75" x14ac:dyDescent="0.2">
      <c r="G468" s="7"/>
      <c r="L468" s="7"/>
    </row>
    <row r="469" spans="7:12" ht="12.75" x14ac:dyDescent="0.2">
      <c r="G469" s="7"/>
      <c r="L469" s="7"/>
    </row>
    <row r="470" spans="7:12" ht="12.75" x14ac:dyDescent="0.2">
      <c r="G470" s="7"/>
      <c r="L470" s="7"/>
    </row>
    <row r="471" spans="7:12" ht="12.75" x14ac:dyDescent="0.2">
      <c r="G471" s="7"/>
      <c r="L471" s="7"/>
    </row>
    <row r="472" spans="7:12" ht="12.75" x14ac:dyDescent="0.2">
      <c r="G472" s="7"/>
      <c r="L472" s="7"/>
    </row>
    <row r="473" spans="7:12" ht="12.75" x14ac:dyDescent="0.2">
      <c r="G473" s="7"/>
      <c r="L473" s="7"/>
    </row>
    <row r="474" spans="7:12" ht="12.75" x14ac:dyDescent="0.2">
      <c r="G474" s="7"/>
      <c r="L474" s="7"/>
    </row>
    <row r="475" spans="7:12" ht="12.75" x14ac:dyDescent="0.2">
      <c r="G475" s="7"/>
      <c r="L475" s="7"/>
    </row>
    <row r="476" spans="7:12" ht="12.75" x14ac:dyDescent="0.2">
      <c r="G476" s="7"/>
      <c r="L476" s="7"/>
    </row>
    <row r="477" spans="7:12" ht="12.75" x14ac:dyDescent="0.2">
      <c r="G477" s="7"/>
      <c r="L477" s="7"/>
    </row>
    <row r="478" spans="7:12" ht="12.75" x14ac:dyDescent="0.2">
      <c r="G478" s="7"/>
      <c r="L478" s="7"/>
    </row>
    <row r="479" spans="7:12" ht="12.75" x14ac:dyDescent="0.2">
      <c r="G479" s="7"/>
      <c r="L479" s="7"/>
    </row>
    <row r="480" spans="7:12" ht="12.75" x14ac:dyDescent="0.2">
      <c r="G480" s="7"/>
      <c r="L480" s="7"/>
    </row>
    <row r="481" spans="7:12" ht="12.75" x14ac:dyDescent="0.2">
      <c r="G481" s="7"/>
      <c r="L481" s="7"/>
    </row>
    <row r="482" spans="7:12" ht="12.75" x14ac:dyDescent="0.2">
      <c r="G482" s="7"/>
      <c r="L482" s="7"/>
    </row>
    <row r="483" spans="7:12" ht="12.75" x14ac:dyDescent="0.2">
      <c r="G483" s="7"/>
      <c r="L483" s="7"/>
    </row>
    <row r="484" spans="7:12" ht="12.75" x14ac:dyDescent="0.2">
      <c r="G484" s="7"/>
      <c r="L484" s="7"/>
    </row>
    <row r="485" spans="7:12" ht="12.75" x14ac:dyDescent="0.2">
      <c r="G485" s="7"/>
      <c r="L485" s="7"/>
    </row>
    <row r="486" spans="7:12" ht="12.75" x14ac:dyDescent="0.2">
      <c r="G486" s="7"/>
      <c r="L486" s="7"/>
    </row>
    <row r="487" spans="7:12" ht="12.75" x14ac:dyDescent="0.2">
      <c r="G487" s="7"/>
      <c r="L487" s="7"/>
    </row>
    <row r="488" spans="7:12" ht="12.75" x14ac:dyDescent="0.2">
      <c r="G488" s="7"/>
      <c r="L488" s="7"/>
    </row>
    <row r="489" spans="7:12" ht="12.75" x14ac:dyDescent="0.2">
      <c r="G489" s="7"/>
      <c r="L489" s="7"/>
    </row>
    <row r="490" spans="7:12" ht="12.75" x14ac:dyDescent="0.2">
      <c r="G490" s="7"/>
      <c r="L490" s="7"/>
    </row>
    <row r="491" spans="7:12" ht="12.75" x14ac:dyDescent="0.2">
      <c r="G491" s="7"/>
      <c r="L491" s="7"/>
    </row>
    <row r="492" spans="7:12" ht="12.75" x14ac:dyDescent="0.2">
      <c r="G492" s="7"/>
      <c r="L492" s="7"/>
    </row>
    <row r="493" spans="7:12" ht="12.75" x14ac:dyDescent="0.2">
      <c r="G493" s="7"/>
      <c r="L493" s="7"/>
    </row>
    <row r="494" spans="7:12" ht="12.75" x14ac:dyDescent="0.2">
      <c r="G494" s="7"/>
      <c r="L494" s="7"/>
    </row>
    <row r="495" spans="7:12" ht="12.75" x14ac:dyDescent="0.2">
      <c r="G495" s="7"/>
      <c r="L495" s="7"/>
    </row>
    <row r="496" spans="7:12" ht="12.75" x14ac:dyDescent="0.2">
      <c r="G496" s="7"/>
      <c r="L496" s="7"/>
    </row>
    <row r="497" spans="7:12" ht="12.75" x14ac:dyDescent="0.2">
      <c r="G497" s="7"/>
      <c r="L497" s="7"/>
    </row>
    <row r="498" spans="7:12" ht="12.75" x14ac:dyDescent="0.2">
      <c r="G498" s="7"/>
      <c r="L498" s="7"/>
    </row>
    <row r="499" spans="7:12" ht="12.75" x14ac:dyDescent="0.2">
      <c r="G499" s="7"/>
      <c r="L499" s="7"/>
    </row>
    <row r="500" spans="7:12" ht="12.75" x14ac:dyDescent="0.2">
      <c r="G500" s="7"/>
      <c r="L500" s="7"/>
    </row>
    <row r="501" spans="7:12" ht="12.75" x14ac:dyDescent="0.2">
      <c r="G501" s="7"/>
      <c r="L501" s="7"/>
    </row>
    <row r="502" spans="7:12" ht="12.75" x14ac:dyDescent="0.2">
      <c r="G502" s="7"/>
      <c r="L502" s="7"/>
    </row>
    <row r="503" spans="7:12" ht="12.75" x14ac:dyDescent="0.2">
      <c r="G503" s="7"/>
      <c r="L503" s="7"/>
    </row>
    <row r="504" spans="7:12" ht="12.75" x14ac:dyDescent="0.2">
      <c r="G504" s="7"/>
      <c r="L504" s="7"/>
    </row>
    <row r="505" spans="7:12" ht="12.75" x14ac:dyDescent="0.2">
      <c r="G505" s="7"/>
      <c r="L505" s="7"/>
    </row>
    <row r="506" spans="7:12" ht="12.75" x14ac:dyDescent="0.2">
      <c r="G506" s="7"/>
      <c r="L506" s="7"/>
    </row>
    <row r="507" spans="7:12" ht="12.75" x14ac:dyDescent="0.2">
      <c r="G507" s="7"/>
      <c r="L507" s="7"/>
    </row>
    <row r="508" spans="7:12" ht="12.75" x14ac:dyDescent="0.2">
      <c r="G508" s="7"/>
      <c r="L508" s="7"/>
    </row>
    <row r="509" spans="7:12" ht="12.75" x14ac:dyDescent="0.2">
      <c r="G509" s="7"/>
      <c r="L509" s="7"/>
    </row>
    <row r="510" spans="7:12" ht="12.75" x14ac:dyDescent="0.2">
      <c r="G510" s="7"/>
      <c r="L510" s="7"/>
    </row>
    <row r="511" spans="7:12" ht="12.75" x14ac:dyDescent="0.2">
      <c r="G511" s="7"/>
      <c r="L511" s="7"/>
    </row>
    <row r="512" spans="7:12" ht="12.75" x14ac:dyDescent="0.2">
      <c r="G512" s="7"/>
      <c r="L512" s="7"/>
    </row>
    <row r="513" spans="7:12" ht="12.75" x14ac:dyDescent="0.2">
      <c r="G513" s="7"/>
      <c r="L513" s="7"/>
    </row>
    <row r="514" spans="7:12" ht="12.75" x14ac:dyDescent="0.2">
      <c r="G514" s="7"/>
      <c r="L514" s="7"/>
    </row>
    <row r="515" spans="7:12" ht="12.75" x14ac:dyDescent="0.2">
      <c r="G515" s="7"/>
      <c r="L515" s="7"/>
    </row>
    <row r="516" spans="7:12" ht="12.75" x14ac:dyDescent="0.2">
      <c r="G516" s="7"/>
      <c r="L516" s="7"/>
    </row>
    <row r="517" spans="7:12" ht="12.75" x14ac:dyDescent="0.2">
      <c r="G517" s="7"/>
      <c r="L517" s="7"/>
    </row>
    <row r="518" spans="7:12" ht="12.75" x14ac:dyDescent="0.2">
      <c r="G518" s="7"/>
      <c r="L518" s="7"/>
    </row>
    <row r="519" spans="7:12" ht="12.75" x14ac:dyDescent="0.2">
      <c r="G519" s="7"/>
      <c r="L519" s="7"/>
    </row>
    <row r="520" spans="7:12" ht="12.75" x14ac:dyDescent="0.2">
      <c r="G520" s="7"/>
      <c r="L520" s="7"/>
    </row>
    <row r="521" spans="7:12" ht="12.75" x14ac:dyDescent="0.2">
      <c r="G521" s="7"/>
      <c r="L521" s="7"/>
    </row>
    <row r="522" spans="7:12" ht="12.75" x14ac:dyDescent="0.2">
      <c r="G522" s="7"/>
      <c r="L522" s="7"/>
    </row>
    <row r="523" spans="7:12" ht="12.75" x14ac:dyDescent="0.2">
      <c r="G523" s="7"/>
      <c r="L523" s="7"/>
    </row>
    <row r="524" spans="7:12" ht="12.75" x14ac:dyDescent="0.2">
      <c r="G524" s="7"/>
      <c r="L524" s="7"/>
    </row>
    <row r="525" spans="7:12" ht="12.75" x14ac:dyDescent="0.2">
      <c r="G525" s="7"/>
      <c r="L525" s="7"/>
    </row>
    <row r="526" spans="7:12" ht="12.75" x14ac:dyDescent="0.2">
      <c r="G526" s="7"/>
      <c r="L526" s="7"/>
    </row>
    <row r="527" spans="7:12" ht="12.75" x14ac:dyDescent="0.2">
      <c r="G527" s="7"/>
      <c r="L527" s="7"/>
    </row>
    <row r="528" spans="7:12" ht="12.75" x14ac:dyDescent="0.2">
      <c r="G528" s="7"/>
      <c r="L528" s="7"/>
    </row>
    <row r="529" spans="7:12" ht="12.75" x14ac:dyDescent="0.2">
      <c r="G529" s="7"/>
      <c r="L529" s="7"/>
    </row>
    <row r="530" spans="7:12" ht="12.75" x14ac:dyDescent="0.2">
      <c r="G530" s="7"/>
      <c r="L530" s="7"/>
    </row>
    <row r="531" spans="7:12" ht="12.75" x14ac:dyDescent="0.2">
      <c r="G531" s="7"/>
      <c r="L531" s="7"/>
    </row>
    <row r="532" spans="7:12" ht="12.75" x14ac:dyDescent="0.2">
      <c r="G532" s="7"/>
      <c r="L532" s="7"/>
    </row>
    <row r="533" spans="7:12" ht="12.75" x14ac:dyDescent="0.2">
      <c r="G533" s="7"/>
      <c r="L533" s="7"/>
    </row>
    <row r="534" spans="7:12" ht="12.75" x14ac:dyDescent="0.2">
      <c r="G534" s="7"/>
      <c r="L534" s="7"/>
    </row>
    <row r="535" spans="7:12" ht="12.75" x14ac:dyDescent="0.2">
      <c r="G535" s="7"/>
      <c r="L535" s="7"/>
    </row>
    <row r="536" spans="7:12" ht="12.75" x14ac:dyDescent="0.2">
      <c r="G536" s="7"/>
      <c r="L536" s="7"/>
    </row>
    <row r="537" spans="7:12" ht="12.75" x14ac:dyDescent="0.2">
      <c r="G537" s="7"/>
      <c r="L537" s="7"/>
    </row>
    <row r="538" spans="7:12" ht="12.75" x14ac:dyDescent="0.2">
      <c r="G538" s="7"/>
      <c r="L538" s="7"/>
    </row>
    <row r="539" spans="7:12" ht="12.75" x14ac:dyDescent="0.2">
      <c r="G539" s="7"/>
      <c r="L539" s="7"/>
    </row>
    <row r="540" spans="7:12" ht="12.75" x14ac:dyDescent="0.2">
      <c r="G540" s="7"/>
      <c r="L540" s="7"/>
    </row>
    <row r="541" spans="7:12" ht="12.75" x14ac:dyDescent="0.2">
      <c r="G541" s="7"/>
      <c r="L541" s="7"/>
    </row>
    <row r="542" spans="7:12" ht="12.75" x14ac:dyDescent="0.2">
      <c r="G542" s="7"/>
      <c r="L542" s="7"/>
    </row>
    <row r="543" spans="7:12" ht="12.75" x14ac:dyDescent="0.2">
      <c r="G543" s="7"/>
      <c r="L543" s="7"/>
    </row>
    <row r="544" spans="7:12" ht="12.75" x14ac:dyDescent="0.2">
      <c r="G544" s="7"/>
      <c r="L544" s="7"/>
    </row>
    <row r="545" spans="7:12" ht="12.75" x14ac:dyDescent="0.2">
      <c r="G545" s="7"/>
      <c r="L545" s="7"/>
    </row>
    <row r="546" spans="7:12" ht="12.75" x14ac:dyDescent="0.2">
      <c r="G546" s="7"/>
      <c r="L546" s="7"/>
    </row>
    <row r="547" spans="7:12" ht="12.75" x14ac:dyDescent="0.2">
      <c r="G547" s="7"/>
      <c r="L547" s="7"/>
    </row>
    <row r="548" spans="7:12" ht="12.75" x14ac:dyDescent="0.2">
      <c r="G548" s="7"/>
      <c r="L548" s="7"/>
    </row>
    <row r="549" spans="7:12" ht="12.75" x14ac:dyDescent="0.2">
      <c r="G549" s="7"/>
      <c r="L549" s="7"/>
    </row>
    <row r="550" spans="7:12" ht="12.75" x14ac:dyDescent="0.2">
      <c r="G550" s="7"/>
      <c r="L550" s="7"/>
    </row>
    <row r="551" spans="7:12" ht="12.75" x14ac:dyDescent="0.2">
      <c r="G551" s="7"/>
      <c r="L551" s="7"/>
    </row>
    <row r="552" spans="7:12" ht="12.75" x14ac:dyDescent="0.2">
      <c r="G552" s="7"/>
      <c r="L552" s="7"/>
    </row>
    <row r="553" spans="7:12" ht="12.75" x14ac:dyDescent="0.2">
      <c r="G553" s="7"/>
      <c r="L553" s="7"/>
    </row>
    <row r="554" spans="7:12" ht="12.75" x14ac:dyDescent="0.2">
      <c r="G554" s="7"/>
      <c r="L554" s="7"/>
    </row>
    <row r="555" spans="7:12" ht="12.75" x14ac:dyDescent="0.2">
      <c r="G555" s="7"/>
      <c r="L555" s="7"/>
    </row>
    <row r="556" spans="7:12" ht="12.75" x14ac:dyDescent="0.2">
      <c r="G556" s="7"/>
      <c r="L556" s="7"/>
    </row>
    <row r="557" spans="7:12" ht="12.75" x14ac:dyDescent="0.2">
      <c r="G557" s="7"/>
      <c r="L557" s="7"/>
    </row>
    <row r="558" spans="7:12" ht="12.75" x14ac:dyDescent="0.2">
      <c r="G558" s="7"/>
      <c r="L558" s="7"/>
    </row>
    <row r="559" spans="7:12" ht="12.75" x14ac:dyDescent="0.2">
      <c r="G559" s="7"/>
      <c r="L559" s="7"/>
    </row>
    <row r="560" spans="7:12" ht="12.75" x14ac:dyDescent="0.2">
      <c r="G560" s="7"/>
      <c r="L560" s="7"/>
    </row>
    <row r="561" spans="7:12" ht="12.75" x14ac:dyDescent="0.2">
      <c r="G561" s="7"/>
      <c r="L561" s="7"/>
    </row>
    <row r="562" spans="7:12" ht="12.75" x14ac:dyDescent="0.2">
      <c r="G562" s="7"/>
      <c r="L562" s="7"/>
    </row>
    <row r="563" spans="7:12" ht="12.75" x14ac:dyDescent="0.2">
      <c r="G563" s="7"/>
      <c r="L563" s="7"/>
    </row>
    <row r="564" spans="7:12" ht="12.75" x14ac:dyDescent="0.2">
      <c r="G564" s="7"/>
      <c r="L564" s="7"/>
    </row>
    <row r="565" spans="7:12" ht="12.75" x14ac:dyDescent="0.2">
      <c r="G565" s="7"/>
      <c r="L565" s="7"/>
    </row>
    <row r="566" spans="7:12" ht="12.75" x14ac:dyDescent="0.2">
      <c r="G566" s="7"/>
      <c r="L566" s="7"/>
    </row>
    <row r="567" spans="7:12" ht="12.75" x14ac:dyDescent="0.2">
      <c r="G567" s="7"/>
      <c r="L567" s="7"/>
    </row>
    <row r="568" spans="7:12" ht="12.75" x14ac:dyDescent="0.2">
      <c r="G568" s="7"/>
      <c r="L568" s="7"/>
    </row>
    <row r="569" spans="7:12" ht="12.75" x14ac:dyDescent="0.2">
      <c r="G569" s="7"/>
      <c r="L569" s="7"/>
    </row>
    <row r="570" spans="7:12" ht="12.75" x14ac:dyDescent="0.2">
      <c r="G570" s="7"/>
      <c r="L570" s="7"/>
    </row>
    <row r="571" spans="7:12" ht="12.75" x14ac:dyDescent="0.2">
      <c r="G571" s="7"/>
      <c r="L571" s="7"/>
    </row>
    <row r="572" spans="7:12" ht="12.75" x14ac:dyDescent="0.2">
      <c r="G572" s="7"/>
      <c r="L572" s="7"/>
    </row>
    <row r="573" spans="7:12" ht="12.75" x14ac:dyDescent="0.2">
      <c r="G573" s="7"/>
      <c r="L573" s="7"/>
    </row>
    <row r="574" spans="7:12" ht="12.75" x14ac:dyDescent="0.2">
      <c r="G574" s="7"/>
      <c r="L574" s="7"/>
    </row>
    <row r="575" spans="7:12" ht="12.75" x14ac:dyDescent="0.2">
      <c r="G575" s="7"/>
      <c r="L575" s="7"/>
    </row>
    <row r="576" spans="7:12" ht="12.75" x14ac:dyDescent="0.2">
      <c r="G576" s="7"/>
      <c r="L576" s="7"/>
    </row>
    <row r="577" spans="7:12" ht="12.75" x14ac:dyDescent="0.2">
      <c r="G577" s="7"/>
      <c r="L577" s="7"/>
    </row>
    <row r="578" spans="7:12" ht="12.75" x14ac:dyDescent="0.2">
      <c r="G578" s="7"/>
      <c r="L578" s="7"/>
    </row>
    <row r="579" spans="7:12" ht="12.75" x14ac:dyDescent="0.2">
      <c r="G579" s="7"/>
      <c r="L579" s="7"/>
    </row>
    <row r="580" spans="7:12" ht="12.75" x14ac:dyDescent="0.2">
      <c r="G580" s="7"/>
      <c r="L580" s="7"/>
    </row>
    <row r="581" spans="7:12" ht="12.75" x14ac:dyDescent="0.2">
      <c r="G581" s="7"/>
      <c r="L581" s="7"/>
    </row>
    <row r="582" spans="7:12" ht="12.75" x14ac:dyDescent="0.2">
      <c r="G582" s="7"/>
      <c r="L582" s="7"/>
    </row>
    <row r="583" spans="7:12" ht="12.75" x14ac:dyDescent="0.2">
      <c r="G583" s="7"/>
      <c r="L583" s="7"/>
    </row>
    <row r="584" spans="7:12" ht="12.75" x14ac:dyDescent="0.2">
      <c r="G584" s="7"/>
      <c r="L584" s="7"/>
    </row>
    <row r="585" spans="7:12" ht="12.75" x14ac:dyDescent="0.2">
      <c r="G585" s="7"/>
      <c r="L585" s="7"/>
    </row>
    <row r="586" spans="7:12" ht="12.75" x14ac:dyDescent="0.2">
      <c r="G586" s="7"/>
      <c r="L586" s="7"/>
    </row>
    <row r="587" spans="7:12" ht="12.75" x14ac:dyDescent="0.2">
      <c r="G587" s="7"/>
      <c r="L587" s="7"/>
    </row>
    <row r="588" spans="7:12" ht="12.75" x14ac:dyDescent="0.2">
      <c r="G588" s="7"/>
      <c r="L588" s="7"/>
    </row>
    <row r="589" spans="7:12" ht="12.75" x14ac:dyDescent="0.2">
      <c r="G589" s="7"/>
      <c r="L589" s="7"/>
    </row>
    <row r="590" spans="7:12" ht="12.75" x14ac:dyDescent="0.2">
      <c r="G590" s="7"/>
      <c r="L590" s="7"/>
    </row>
    <row r="591" spans="7:12" ht="12.75" x14ac:dyDescent="0.2">
      <c r="G591" s="7"/>
      <c r="L591" s="7"/>
    </row>
    <row r="592" spans="7:12" ht="12.75" x14ac:dyDescent="0.2">
      <c r="G592" s="7"/>
      <c r="L592" s="7"/>
    </row>
    <row r="593" spans="7:12" ht="12.75" x14ac:dyDescent="0.2">
      <c r="G593" s="7"/>
      <c r="L593" s="7"/>
    </row>
    <row r="594" spans="7:12" ht="12.75" x14ac:dyDescent="0.2">
      <c r="G594" s="7"/>
      <c r="L594" s="7"/>
    </row>
    <row r="595" spans="7:12" ht="12.75" x14ac:dyDescent="0.2">
      <c r="G595" s="7"/>
      <c r="L595" s="7"/>
    </row>
    <row r="596" spans="7:12" ht="12.75" x14ac:dyDescent="0.2">
      <c r="G596" s="7"/>
      <c r="L596" s="7"/>
    </row>
    <row r="597" spans="7:12" ht="12.75" x14ac:dyDescent="0.2">
      <c r="G597" s="7"/>
      <c r="L597" s="7"/>
    </row>
    <row r="598" spans="7:12" ht="12.75" x14ac:dyDescent="0.2">
      <c r="G598" s="7"/>
      <c r="L598" s="7"/>
    </row>
    <row r="599" spans="7:12" ht="12.75" x14ac:dyDescent="0.2">
      <c r="G599" s="7"/>
      <c r="L599" s="7"/>
    </row>
    <row r="600" spans="7:12" ht="12.75" x14ac:dyDescent="0.2">
      <c r="G600" s="7"/>
      <c r="L600" s="7"/>
    </row>
    <row r="601" spans="7:12" ht="12.75" x14ac:dyDescent="0.2">
      <c r="G601" s="7"/>
      <c r="L601" s="7"/>
    </row>
    <row r="602" spans="7:12" ht="12.75" x14ac:dyDescent="0.2">
      <c r="G602" s="7"/>
      <c r="L602" s="7"/>
    </row>
    <row r="603" spans="7:12" ht="12.75" x14ac:dyDescent="0.2">
      <c r="G603" s="7"/>
      <c r="L603" s="7"/>
    </row>
    <row r="604" spans="7:12" ht="12.75" x14ac:dyDescent="0.2">
      <c r="G604" s="7"/>
      <c r="L604" s="7"/>
    </row>
    <row r="605" spans="7:12" ht="12.75" x14ac:dyDescent="0.2">
      <c r="G605" s="7"/>
      <c r="L605" s="7"/>
    </row>
    <row r="606" spans="7:12" ht="12.75" x14ac:dyDescent="0.2">
      <c r="G606" s="7"/>
      <c r="L606" s="7"/>
    </row>
    <row r="607" spans="7:12" ht="12.75" x14ac:dyDescent="0.2">
      <c r="G607" s="7"/>
      <c r="L607" s="7"/>
    </row>
    <row r="608" spans="7:12" ht="12.75" x14ac:dyDescent="0.2">
      <c r="G608" s="7"/>
      <c r="L608" s="7"/>
    </row>
    <row r="609" spans="7:12" ht="12.75" x14ac:dyDescent="0.2">
      <c r="G609" s="7"/>
      <c r="L609" s="7"/>
    </row>
    <row r="610" spans="7:12" ht="12.75" x14ac:dyDescent="0.2">
      <c r="G610" s="7"/>
      <c r="L610" s="7"/>
    </row>
    <row r="611" spans="7:12" ht="12.75" x14ac:dyDescent="0.2">
      <c r="G611" s="7"/>
      <c r="L611" s="7"/>
    </row>
    <row r="612" spans="7:12" ht="12.75" x14ac:dyDescent="0.2">
      <c r="G612" s="7"/>
      <c r="L612" s="7"/>
    </row>
    <row r="613" spans="7:12" ht="12.75" x14ac:dyDescent="0.2">
      <c r="G613" s="7"/>
      <c r="L613" s="7"/>
    </row>
    <row r="614" spans="7:12" ht="12.75" x14ac:dyDescent="0.2">
      <c r="G614" s="7"/>
      <c r="L614" s="7"/>
    </row>
    <row r="615" spans="7:12" ht="12.75" x14ac:dyDescent="0.2">
      <c r="G615" s="7"/>
      <c r="L615" s="7"/>
    </row>
    <row r="616" spans="7:12" ht="12.75" x14ac:dyDescent="0.2">
      <c r="G616" s="7"/>
      <c r="L616" s="7"/>
    </row>
    <row r="617" spans="7:12" ht="12.75" x14ac:dyDescent="0.2">
      <c r="G617" s="7"/>
      <c r="L617" s="7"/>
    </row>
    <row r="618" spans="7:12" ht="12.75" x14ac:dyDescent="0.2">
      <c r="G618" s="7"/>
      <c r="L618" s="7"/>
    </row>
    <row r="619" spans="7:12" ht="12.75" x14ac:dyDescent="0.2">
      <c r="G619" s="7"/>
      <c r="L619" s="7"/>
    </row>
    <row r="620" spans="7:12" ht="12.75" x14ac:dyDescent="0.2">
      <c r="G620" s="7"/>
      <c r="L620" s="7"/>
    </row>
    <row r="621" spans="7:12" ht="12.75" x14ac:dyDescent="0.2">
      <c r="G621" s="7"/>
      <c r="L621" s="7"/>
    </row>
    <row r="622" spans="7:12" ht="12.75" x14ac:dyDescent="0.2">
      <c r="G622" s="7"/>
      <c r="L622" s="7"/>
    </row>
    <row r="623" spans="7:12" ht="12.75" x14ac:dyDescent="0.2">
      <c r="G623" s="7"/>
      <c r="L623" s="7"/>
    </row>
    <row r="624" spans="7:12" ht="12.75" x14ac:dyDescent="0.2">
      <c r="G624" s="7"/>
      <c r="L624" s="7"/>
    </row>
    <row r="625" spans="7:12" ht="12.75" x14ac:dyDescent="0.2">
      <c r="G625" s="7"/>
      <c r="L625" s="7"/>
    </row>
    <row r="626" spans="7:12" ht="12.75" x14ac:dyDescent="0.2">
      <c r="G626" s="7"/>
      <c r="L626" s="7"/>
    </row>
    <row r="627" spans="7:12" ht="12.75" x14ac:dyDescent="0.2">
      <c r="G627" s="7"/>
      <c r="L627" s="7"/>
    </row>
    <row r="628" spans="7:12" ht="12.75" x14ac:dyDescent="0.2">
      <c r="G628" s="7"/>
      <c r="L628" s="7"/>
    </row>
    <row r="629" spans="7:12" ht="12.75" x14ac:dyDescent="0.2">
      <c r="G629" s="7"/>
      <c r="L629" s="7"/>
    </row>
    <row r="630" spans="7:12" ht="12.75" x14ac:dyDescent="0.2">
      <c r="G630" s="7"/>
      <c r="L630" s="7"/>
    </row>
    <row r="631" spans="7:12" ht="12.75" x14ac:dyDescent="0.2">
      <c r="G631" s="7"/>
      <c r="L631" s="7"/>
    </row>
    <row r="632" spans="7:12" ht="12.75" x14ac:dyDescent="0.2">
      <c r="G632" s="7"/>
      <c r="L632" s="7"/>
    </row>
    <row r="633" spans="7:12" ht="12.75" x14ac:dyDescent="0.2">
      <c r="G633" s="7"/>
      <c r="L633" s="7"/>
    </row>
    <row r="634" spans="7:12" ht="12.75" x14ac:dyDescent="0.2">
      <c r="G634" s="7"/>
      <c r="L634" s="7"/>
    </row>
    <row r="635" spans="7:12" ht="12.75" x14ac:dyDescent="0.2">
      <c r="G635" s="7"/>
      <c r="L635" s="7"/>
    </row>
    <row r="636" spans="7:12" ht="12.75" x14ac:dyDescent="0.2">
      <c r="G636" s="7"/>
      <c r="L636" s="7"/>
    </row>
    <row r="637" spans="7:12" ht="12.75" x14ac:dyDescent="0.2">
      <c r="G637" s="7"/>
      <c r="L637" s="7"/>
    </row>
    <row r="638" spans="7:12" ht="12.75" x14ac:dyDescent="0.2">
      <c r="G638" s="7"/>
      <c r="L638" s="7"/>
    </row>
    <row r="639" spans="7:12" ht="12.75" x14ac:dyDescent="0.2">
      <c r="G639" s="7"/>
      <c r="L639" s="7"/>
    </row>
    <row r="640" spans="7:12" ht="12.75" x14ac:dyDescent="0.2">
      <c r="G640" s="7"/>
      <c r="L640" s="7"/>
    </row>
    <row r="641" spans="7:12" ht="12.75" x14ac:dyDescent="0.2">
      <c r="G641" s="7"/>
      <c r="L641" s="7"/>
    </row>
    <row r="642" spans="7:12" ht="12.75" x14ac:dyDescent="0.2">
      <c r="G642" s="7"/>
      <c r="L642" s="7"/>
    </row>
    <row r="643" spans="7:12" ht="12.75" x14ac:dyDescent="0.2">
      <c r="G643" s="7"/>
      <c r="L643" s="7"/>
    </row>
    <row r="644" spans="7:12" ht="12.75" x14ac:dyDescent="0.2">
      <c r="G644" s="7"/>
      <c r="L644" s="7"/>
    </row>
    <row r="645" spans="7:12" ht="12.75" x14ac:dyDescent="0.2">
      <c r="G645" s="7"/>
      <c r="L645" s="7"/>
    </row>
    <row r="646" spans="7:12" ht="12.75" x14ac:dyDescent="0.2">
      <c r="G646" s="7"/>
      <c r="L646" s="7"/>
    </row>
    <row r="647" spans="7:12" ht="12.75" x14ac:dyDescent="0.2">
      <c r="G647" s="7"/>
      <c r="L647" s="7"/>
    </row>
    <row r="648" spans="7:12" ht="12.75" x14ac:dyDescent="0.2">
      <c r="G648" s="7"/>
      <c r="L648" s="7"/>
    </row>
    <row r="649" spans="7:12" ht="12.75" x14ac:dyDescent="0.2">
      <c r="G649" s="7"/>
      <c r="L649" s="7"/>
    </row>
    <row r="650" spans="7:12" ht="12.75" x14ac:dyDescent="0.2">
      <c r="G650" s="7"/>
      <c r="L650" s="7"/>
    </row>
    <row r="651" spans="7:12" ht="12.75" x14ac:dyDescent="0.2">
      <c r="G651" s="7"/>
      <c r="L651" s="7"/>
    </row>
    <row r="652" spans="7:12" ht="12.75" x14ac:dyDescent="0.2">
      <c r="G652" s="7"/>
      <c r="L652" s="7"/>
    </row>
    <row r="653" spans="7:12" ht="12.75" x14ac:dyDescent="0.2">
      <c r="G653" s="7"/>
      <c r="L653" s="7"/>
    </row>
    <row r="654" spans="7:12" ht="12.75" x14ac:dyDescent="0.2">
      <c r="G654" s="7"/>
      <c r="L654" s="7"/>
    </row>
    <row r="655" spans="7:12" ht="12.75" x14ac:dyDescent="0.2">
      <c r="G655" s="7"/>
      <c r="L655" s="7"/>
    </row>
    <row r="656" spans="7:12" ht="12.75" x14ac:dyDescent="0.2">
      <c r="G656" s="7"/>
      <c r="L656" s="7"/>
    </row>
    <row r="657" spans="7:12" ht="12.75" x14ac:dyDescent="0.2">
      <c r="G657" s="7"/>
      <c r="L657" s="7"/>
    </row>
    <row r="658" spans="7:12" ht="12.75" x14ac:dyDescent="0.2">
      <c r="G658" s="7"/>
      <c r="L658" s="7"/>
    </row>
    <row r="659" spans="7:12" ht="12.75" x14ac:dyDescent="0.2">
      <c r="G659" s="7"/>
      <c r="L659" s="7"/>
    </row>
    <row r="660" spans="7:12" ht="12.75" x14ac:dyDescent="0.2">
      <c r="G660" s="7"/>
      <c r="L660" s="7"/>
    </row>
    <row r="661" spans="7:12" ht="12.75" x14ac:dyDescent="0.2">
      <c r="G661" s="7"/>
      <c r="L661" s="7"/>
    </row>
    <row r="662" spans="7:12" ht="12.75" x14ac:dyDescent="0.2">
      <c r="G662" s="7"/>
      <c r="L662" s="7"/>
    </row>
    <row r="663" spans="7:12" ht="12.75" x14ac:dyDescent="0.2">
      <c r="G663" s="7"/>
      <c r="L663" s="7"/>
    </row>
    <row r="664" spans="7:12" ht="12.75" x14ac:dyDescent="0.2">
      <c r="G664" s="7"/>
      <c r="L664" s="7"/>
    </row>
    <row r="665" spans="7:12" ht="12.75" x14ac:dyDescent="0.2">
      <c r="G665" s="7"/>
      <c r="L665" s="7"/>
    </row>
    <row r="666" spans="7:12" ht="12.75" x14ac:dyDescent="0.2">
      <c r="G666" s="7"/>
      <c r="L666" s="7"/>
    </row>
    <row r="667" spans="7:12" ht="12.75" x14ac:dyDescent="0.2">
      <c r="G667" s="7"/>
      <c r="L667" s="7"/>
    </row>
    <row r="668" spans="7:12" ht="12.75" x14ac:dyDescent="0.2">
      <c r="G668" s="7"/>
      <c r="L668" s="7"/>
    </row>
    <row r="669" spans="7:12" ht="12.75" x14ac:dyDescent="0.2">
      <c r="G669" s="7"/>
      <c r="L669" s="7"/>
    </row>
    <row r="670" spans="7:12" ht="12.75" x14ac:dyDescent="0.2">
      <c r="G670" s="7"/>
      <c r="L670" s="7"/>
    </row>
    <row r="671" spans="7:12" ht="12.75" x14ac:dyDescent="0.2">
      <c r="G671" s="7"/>
      <c r="L671" s="7"/>
    </row>
    <row r="672" spans="7:12" ht="12.75" x14ac:dyDescent="0.2">
      <c r="G672" s="7"/>
      <c r="L672" s="7"/>
    </row>
    <row r="673" spans="7:12" ht="12.75" x14ac:dyDescent="0.2">
      <c r="G673" s="7"/>
      <c r="L673" s="7"/>
    </row>
    <row r="674" spans="7:12" ht="12.75" x14ac:dyDescent="0.2">
      <c r="G674" s="7"/>
      <c r="L674" s="7"/>
    </row>
    <row r="675" spans="7:12" ht="12.75" x14ac:dyDescent="0.2">
      <c r="G675" s="7"/>
      <c r="L675" s="7"/>
    </row>
    <row r="676" spans="7:12" ht="12.75" x14ac:dyDescent="0.2">
      <c r="G676" s="7"/>
      <c r="L676" s="7"/>
    </row>
    <row r="677" spans="7:12" ht="12.75" x14ac:dyDescent="0.2">
      <c r="G677" s="7"/>
      <c r="L677" s="7"/>
    </row>
    <row r="678" spans="7:12" ht="12.75" x14ac:dyDescent="0.2">
      <c r="G678" s="7"/>
      <c r="L678" s="7"/>
    </row>
    <row r="679" spans="7:12" ht="12.75" x14ac:dyDescent="0.2">
      <c r="G679" s="7"/>
      <c r="L679" s="7"/>
    </row>
    <row r="680" spans="7:12" ht="12.75" x14ac:dyDescent="0.2">
      <c r="G680" s="7"/>
      <c r="L680" s="7"/>
    </row>
    <row r="681" spans="7:12" ht="12.75" x14ac:dyDescent="0.2">
      <c r="G681" s="7"/>
      <c r="L681" s="7"/>
    </row>
    <row r="682" spans="7:12" ht="12.75" x14ac:dyDescent="0.2">
      <c r="G682" s="7"/>
      <c r="L682" s="7"/>
    </row>
    <row r="683" spans="7:12" ht="12.75" x14ac:dyDescent="0.2">
      <c r="G683" s="7"/>
      <c r="L683" s="7"/>
    </row>
    <row r="684" spans="7:12" ht="12.75" x14ac:dyDescent="0.2">
      <c r="G684" s="7"/>
      <c r="L684" s="7"/>
    </row>
    <row r="685" spans="7:12" ht="12.75" x14ac:dyDescent="0.2">
      <c r="G685" s="7"/>
      <c r="L685" s="7"/>
    </row>
    <row r="686" spans="7:12" ht="12.75" x14ac:dyDescent="0.2">
      <c r="G686" s="7"/>
      <c r="L686" s="7"/>
    </row>
    <row r="687" spans="7:12" ht="12.75" x14ac:dyDescent="0.2">
      <c r="G687" s="7"/>
      <c r="L687" s="7"/>
    </row>
    <row r="688" spans="7:12" ht="12.75" x14ac:dyDescent="0.2">
      <c r="G688" s="7"/>
      <c r="L688" s="7"/>
    </row>
    <row r="689" spans="7:12" ht="12.75" x14ac:dyDescent="0.2">
      <c r="G689" s="7"/>
      <c r="L689" s="7"/>
    </row>
    <row r="690" spans="7:12" ht="12.75" x14ac:dyDescent="0.2">
      <c r="G690" s="7"/>
      <c r="L690" s="7"/>
    </row>
    <row r="691" spans="7:12" ht="12.75" x14ac:dyDescent="0.2">
      <c r="G691" s="7"/>
      <c r="L691" s="7"/>
    </row>
    <row r="692" spans="7:12" ht="12.75" x14ac:dyDescent="0.2">
      <c r="G692" s="7"/>
      <c r="L692" s="7"/>
    </row>
    <row r="693" spans="7:12" ht="12.75" x14ac:dyDescent="0.2">
      <c r="G693" s="7"/>
      <c r="L693" s="7"/>
    </row>
    <row r="694" spans="7:12" ht="12.75" x14ac:dyDescent="0.2">
      <c r="G694" s="7"/>
      <c r="L694" s="7"/>
    </row>
    <row r="695" spans="7:12" ht="12.75" x14ac:dyDescent="0.2">
      <c r="G695" s="7"/>
      <c r="L695" s="7"/>
    </row>
    <row r="696" spans="7:12" ht="12.75" x14ac:dyDescent="0.2">
      <c r="G696" s="7"/>
      <c r="L696" s="7"/>
    </row>
    <row r="697" spans="7:12" ht="12.75" x14ac:dyDescent="0.2">
      <c r="G697" s="7"/>
      <c r="L697" s="7"/>
    </row>
    <row r="698" spans="7:12" ht="12.75" x14ac:dyDescent="0.2">
      <c r="G698" s="7"/>
      <c r="L698" s="7"/>
    </row>
    <row r="699" spans="7:12" ht="12.75" x14ac:dyDescent="0.2">
      <c r="G699" s="7"/>
      <c r="L699" s="7"/>
    </row>
    <row r="700" spans="7:12" ht="12.75" x14ac:dyDescent="0.2">
      <c r="G700" s="7"/>
      <c r="L700" s="7"/>
    </row>
    <row r="701" spans="7:12" ht="12.75" x14ac:dyDescent="0.2">
      <c r="G701" s="7"/>
      <c r="L701" s="7"/>
    </row>
    <row r="702" spans="7:12" ht="12.75" x14ac:dyDescent="0.2">
      <c r="G702" s="7"/>
      <c r="L702" s="7"/>
    </row>
    <row r="703" spans="7:12" ht="12.75" x14ac:dyDescent="0.2">
      <c r="G703" s="7"/>
      <c r="L703" s="7"/>
    </row>
    <row r="704" spans="7:12" ht="12.75" x14ac:dyDescent="0.2">
      <c r="G704" s="7"/>
      <c r="L704" s="7"/>
    </row>
    <row r="705" spans="7:12" ht="12.75" x14ac:dyDescent="0.2">
      <c r="G705" s="7"/>
      <c r="L705" s="7"/>
    </row>
    <row r="706" spans="7:12" ht="12.75" x14ac:dyDescent="0.2">
      <c r="G706" s="7"/>
      <c r="L706" s="7"/>
    </row>
    <row r="707" spans="7:12" ht="12.75" x14ac:dyDescent="0.2">
      <c r="G707" s="7"/>
      <c r="L707" s="7"/>
    </row>
    <row r="708" spans="7:12" ht="12.75" x14ac:dyDescent="0.2">
      <c r="G708" s="7"/>
      <c r="L708" s="7"/>
    </row>
    <row r="709" spans="7:12" ht="12.75" x14ac:dyDescent="0.2">
      <c r="G709" s="7"/>
      <c r="L709" s="7"/>
    </row>
    <row r="710" spans="7:12" ht="12.75" x14ac:dyDescent="0.2">
      <c r="G710" s="7"/>
      <c r="L710" s="7"/>
    </row>
    <row r="711" spans="7:12" ht="12.75" x14ac:dyDescent="0.2">
      <c r="G711" s="7"/>
      <c r="L711" s="7"/>
    </row>
    <row r="712" spans="7:12" ht="12.75" x14ac:dyDescent="0.2">
      <c r="G712" s="7"/>
      <c r="L712" s="7"/>
    </row>
    <row r="713" spans="7:12" ht="12.75" x14ac:dyDescent="0.2">
      <c r="G713" s="7"/>
      <c r="L713" s="7"/>
    </row>
    <row r="714" spans="7:12" ht="12.75" x14ac:dyDescent="0.2">
      <c r="G714" s="7"/>
      <c r="L714" s="7"/>
    </row>
    <row r="715" spans="7:12" ht="12.75" x14ac:dyDescent="0.2">
      <c r="G715" s="7"/>
      <c r="L715" s="7"/>
    </row>
    <row r="716" spans="7:12" ht="12.75" x14ac:dyDescent="0.2">
      <c r="G716" s="7"/>
      <c r="L716" s="7"/>
    </row>
    <row r="717" spans="7:12" ht="12.75" x14ac:dyDescent="0.2">
      <c r="G717" s="7"/>
      <c r="L717" s="7"/>
    </row>
    <row r="718" spans="7:12" ht="12.75" x14ac:dyDescent="0.2">
      <c r="G718" s="7"/>
      <c r="L718" s="7"/>
    </row>
    <row r="719" spans="7:12" ht="12.75" x14ac:dyDescent="0.2">
      <c r="G719" s="7"/>
      <c r="L719" s="7"/>
    </row>
    <row r="720" spans="7:12" ht="12.75" x14ac:dyDescent="0.2">
      <c r="G720" s="7"/>
      <c r="L720" s="7"/>
    </row>
    <row r="721" spans="7:12" ht="12.75" x14ac:dyDescent="0.2">
      <c r="G721" s="7"/>
      <c r="L721" s="7"/>
    </row>
    <row r="722" spans="7:12" ht="12.75" x14ac:dyDescent="0.2">
      <c r="G722" s="7"/>
      <c r="L722" s="7"/>
    </row>
    <row r="723" spans="7:12" ht="12.75" x14ac:dyDescent="0.2">
      <c r="G723" s="7"/>
      <c r="L723" s="7"/>
    </row>
    <row r="724" spans="7:12" ht="12.75" x14ac:dyDescent="0.2">
      <c r="G724" s="7"/>
      <c r="L724" s="7"/>
    </row>
    <row r="725" spans="7:12" ht="12.75" x14ac:dyDescent="0.2">
      <c r="G725" s="7"/>
      <c r="L725" s="7"/>
    </row>
    <row r="726" spans="7:12" ht="12.75" x14ac:dyDescent="0.2">
      <c r="G726" s="7"/>
      <c r="L726" s="7"/>
    </row>
    <row r="727" spans="7:12" ht="12.75" x14ac:dyDescent="0.2">
      <c r="G727" s="7"/>
      <c r="L727" s="7"/>
    </row>
    <row r="728" spans="7:12" ht="12.75" x14ac:dyDescent="0.2">
      <c r="G728" s="7"/>
      <c r="L728" s="7"/>
    </row>
    <row r="729" spans="7:12" ht="12.75" x14ac:dyDescent="0.2">
      <c r="G729" s="7"/>
      <c r="L729" s="7"/>
    </row>
    <row r="730" spans="7:12" ht="12.75" x14ac:dyDescent="0.2">
      <c r="G730" s="7"/>
      <c r="L730" s="7"/>
    </row>
    <row r="731" spans="7:12" ht="12.75" x14ac:dyDescent="0.2">
      <c r="G731" s="7"/>
      <c r="L731" s="7"/>
    </row>
    <row r="732" spans="7:12" ht="12.75" x14ac:dyDescent="0.2">
      <c r="G732" s="7"/>
      <c r="L732" s="7"/>
    </row>
    <row r="733" spans="7:12" ht="12.75" x14ac:dyDescent="0.2">
      <c r="G733" s="7"/>
      <c r="L733" s="7"/>
    </row>
    <row r="734" spans="7:12" ht="12.75" x14ac:dyDescent="0.2">
      <c r="G734" s="7"/>
      <c r="L734" s="7"/>
    </row>
    <row r="735" spans="7:12" ht="12.75" x14ac:dyDescent="0.2">
      <c r="G735" s="7"/>
      <c r="L735" s="7"/>
    </row>
    <row r="736" spans="7:12" ht="12.75" x14ac:dyDescent="0.2">
      <c r="G736" s="7"/>
      <c r="L736" s="7"/>
    </row>
    <row r="737" spans="7:12" ht="12.75" x14ac:dyDescent="0.2">
      <c r="G737" s="7"/>
      <c r="L737" s="7"/>
    </row>
    <row r="738" spans="7:12" ht="12.75" x14ac:dyDescent="0.2">
      <c r="G738" s="7"/>
      <c r="L738" s="7"/>
    </row>
    <row r="739" spans="7:12" ht="12.75" x14ac:dyDescent="0.2">
      <c r="G739" s="7"/>
      <c r="L739" s="7"/>
    </row>
    <row r="740" spans="7:12" ht="12.75" x14ac:dyDescent="0.2">
      <c r="G740" s="7"/>
      <c r="L740" s="7"/>
    </row>
    <row r="741" spans="7:12" ht="12.75" x14ac:dyDescent="0.2">
      <c r="G741" s="7"/>
      <c r="L741" s="7"/>
    </row>
    <row r="742" spans="7:12" ht="12.75" x14ac:dyDescent="0.2">
      <c r="G742" s="7"/>
      <c r="L742" s="7"/>
    </row>
    <row r="743" spans="7:12" ht="12.75" x14ac:dyDescent="0.2">
      <c r="G743" s="7"/>
      <c r="L743" s="7"/>
    </row>
    <row r="744" spans="7:12" ht="12.75" x14ac:dyDescent="0.2">
      <c r="G744" s="7"/>
      <c r="L744" s="7"/>
    </row>
    <row r="745" spans="7:12" ht="12.75" x14ac:dyDescent="0.2">
      <c r="G745" s="7"/>
      <c r="L745" s="7"/>
    </row>
    <row r="746" spans="7:12" ht="12.75" x14ac:dyDescent="0.2">
      <c r="G746" s="7"/>
      <c r="L746" s="7"/>
    </row>
    <row r="747" spans="7:12" ht="12.75" x14ac:dyDescent="0.2">
      <c r="G747" s="7"/>
      <c r="L747" s="7"/>
    </row>
    <row r="748" spans="7:12" ht="12.75" x14ac:dyDescent="0.2">
      <c r="G748" s="7"/>
      <c r="L748" s="7"/>
    </row>
    <row r="749" spans="7:12" ht="12.75" x14ac:dyDescent="0.2">
      <c r="G749" s="7"/>
      <c r="L749" s="7"/>
    </row>
    <row r="750" spans="7:12" ht="12.75" x14ac:dyDescent="0.2">
      <c r="G750" s="7"/>
      <c r="L750" s="7"/>
    </row>
    <row r="751" spans="7:12" ht="12.75" x14ac:dyDescent="0.2">
      <c r="G751" s="7"/>
      <c r="L751" s="7"/>
    </row>
    <row r="752" spans="7:12" ht="12.75" x14ac:dyDescent="0.2">
      <c r="G752" s="7"/>
      <c r="L752" s="7"/>
    </row>
    <row r="753" spans="7:12" ht="12.75" x14ac:dyDescent="0.2">
      <c r="G753" s="7"/>
      <c r="L753" s="7"/>
    </row>
    <row r="754" spans="7:12" ht="12.75" x14ac:dyDescent="0.2">
      <c r="G754" s="7"/>
      <c r="L754" s="7"/>
    </row>
    <row r="755" spans="7:12" ht="12.75" x14ac:dyDescent="0.2">
      <c r="G755" s="7"/>
      <c r="L755" s="7"/>
    </row>
    <row r="756" spans="7:12" ht="12.75" x14ac:dyDescent="0.2">
      <c r="G756" s="7"/>
      <c r="L756" s="7"/>
    </row>
    <row r="757" spans="7:12" ht="12.75" x14ac:dyDescent="0.2">
      <c r="G757" s="7"/>
      <c r="L757" s="7"/>
    </row>
    <row r="758" spans="7:12" ht="12.75" x14ac:dyDescent="0.2">
      <c r="G758" s="7"/>
      <c r="L758" s="7"/>
    </row>
    <row r="759" spans="7:12" ht="12.75" x14ac:dyDescent="0.2">
      <c r="G759" s="7"/>
      <c r="L759" s="7"/>
    </row>
    <row r="760" spans="7:12" ht="12.75" x14ac:dyDescent="0.2">
      <c r="G760" s="7"/>
      <c r="L760" s="7"/>
    </row>
    <row r="761" spans="7:12" ht="12.75" x14ac:dyDescent="0.2">
      <c r="G761" s="7"/>
      <c r="L761" s="7"/>
    </row>
    <row r="762" spans="7:12" ht="12.75" x14ac:dyDescent="0.2">
      <c r="G762" s="7"/>
      <c r="L762" s="7"/>
    </row>
    <row r="763" spans="7:12" ht="12.75" x14ac:dyDescent="0.2">
      <c r="G763" s="7"/>
      <c r="L763" s="7"/>
    </row>
    <row r="764" spans="7:12" ht="12.75" x14ac:dyDescent="0.2">
      <c r="G764" s="7"/>
      <c r="L764" s="7"/>
    </row>
    <row r="765" spans="7:12" ht="12.75" x14ac:dyDescent="0.2">
      <c r="G765" s="7"/>
      <c r="L765" s="7"/>
    </row>
    <row r="766" spans="7:12" ht="12.75" x14ac:dyDescent="0.2">
      <c r="G766" s="7"/>
      <c r="L766" s="7"/>
    </row>
    <row r="767" spans="7:12" ht="12.75" x14ac:dyDescent="0.2">
      <c r="G767" s="7"/>
      <c r="L767" s="7"/>
    </row>
    <row r="768" spans="7:12" ht="12.75" x14ac:dyDescent="0.2">
      <c r="G768" s="7"/>
      <c r="L768" s="7"/>
    </row>
    <row r="769" spans="7:12" ht="12.75" x14ac:dyDescent="0.2">
      <c r="G769" s="7"/>
      <c r="L769" s="7"/>
    </row>
    <row r="770" spans="7:12" ht="12.75" x14ac:dyDescent="0.2">
      <c r="G770" s="7"/>
      <c r="L770" s="7"/>
    </row>
    <row r="771" spans="7:12" ht="12.75" x14ac:dyDescent="0.2">
      <c r="G771" s="7"/>
      <c r="L771" s="7"/>
    </row>
    <row r="772" spans="7:12" ht="12.75" x14ac:dyDescent="0.2">
      <c r="G772" s="7"/>
      <c r="L772" s="7"/>
    </row>
    <row r="773" spans="7:12" ht="12.75" x14ac:dyDescent="0.2">
      <c r="G773" s="7"/>
      <c r="L773" s="7"/>
    </row>
    <row r="774" spans="7:12" ht="12.75" x14ac:dyDescent="0.2">
      <c r="G774" s="7"/>
      <c r="L774" s="7"/>
    </row>
    <row r="775" spans="7:12" ht="12.75" x14ac:dyDescent="0.2">
      <c r="G775" s="7"/>
      <c r="L775" s="7"/>
    </row>
    <row r="776" spans="7:12" ht="12.75" x14ac:dyDescent="0.2">
      <c r="G776" s="7"/>
      <c r="L776" s="7"/>
    </row>
    <row r="777" spans="7:12" ht="12.75" x14ac:dyDescent="0.2">
      <c r="G777" s="7"/>
      <c r="L777" s="7"/>
    </row>
    <row r="778" spans="7:12" ht="12.75" x14ac:dyDescent="0.2">
      <c r="G778" s="7"/>
      <c r="L778" s="7"/>
    </row>
    <row r="779" spans="7:12" ht="12.75" x14ac:dyDescent="0.2">
      <c r="G779" s="7"/>
      <c r="L779" s="7"/>
    </row>
    <row r="780" spans="7:12" ht="12.75" x14ac:dyDescent="0.2">
      <c r="G780" s="7"/>
      <c r="L780" s="7"/>
    </row>
    <row r="781" spans="7:12" ht="12.75" x14ac:dyDescent="0.2">
      <c r="G781" s="7"/>
      <c r="L781" s="7"/>
    </row>
    <row r="782" spans="7:12" ht="12.75" x14ac:dyDescent="0.2">
      <c r="G782" s="7"/>
      <c r="L782" s="7"/>
    </row>
    <row r="783" spans="7:12" ht="12.75" x14ac:dyDescent="0.2">
      <c r="G783" s="7"/>
      <c r="L783" s="7"/>
    </row>
    <row r="784" spans="7:12" ht="12.75" x14ac:dyDescent="0.2">
      <c r="G784" s="7"/>
      <c r="L784" s="7"/>
    </row>
    <row r="785" spans="7:12" ht="12.75" x14ac:dyDescent="0.2">
      <c r="G785" s="7"/>
      <c r="L785" s="7"/>
    </row>
    <row r="786" spans="7:12" ht="12.75" x14ac:dyDescent="0.2">
      <c r="G786" s="7"/>
      <c r="L786" s="7"/>
    </row>
    <row r="787" spans="7:12" ht="12.75" x14ac:dyDescent="0.2">
      <c r="G787" s="7"/>
      <c r="L787" s="7"/>
    </row>
    <row r="788" spans="7:12" ht="12.75" x14ac:dyDescent="0.2">
      <c r="G788" s="7"/>
      <c r="L788" s="7"/>
    </row>
    <row r="789" spans="7:12" ht="12.75" x14ac:dyDescent="0.2">
      <c r="G789" s="7"/>
      <c r="L789" s="7"/>
    </row>
    <row r="790" spans="7:12" ht="12.75" x14ac:dyDescent="0.2">
      <c r="G790" s="7"/>
      <c r="L790" s="7"/>
    </row>
    <row r="791" spans="7:12" ht="12.75" x14ac:dyDescent="0.2">
      <c r="G791" s="7"/>
      <c r="L791" s="7"/>
    </row>
    <row r="792" spans="7:12" ht="12.75" x14ac:dyDescent="0.2">
      <c r="G792" s="7"/>
      <c r="L792" s="7"/>
    </row>
    <row r="793" spans="7:12" ht="12.75" x14ac:dyDescent="0.2">
      <c r="G793" s="7"/>
      <c r="L793" s="7"/>
    </row>
    <row r="794" spans="7:12" ht="12.75" x14ac:dyDescent="0.2">
      <c r="G794" s="7"/>
      <c r="L794" s="7"/>
    </row>
    <row r="795" spans="7:12" ht="12.75" x14ac:dyDescent="0.2">
      <c r="G795" s="7"/>
      <c r="L795" s="7"/>
    </row>
    <row r="796" spans="7:12" ht="12.75" x14ac:dyDescent="0.2">
      <c r="G796" s="7"/>
      <c r="L796" s="7"/>
    </row>
    <row r="797" spans="7:12" ht="12.75" x14ac:dyDescent="0.2">
      <c r="G797" s="7"/>
      <c r="L797" s="7"/>
    </row>
    <row r="798" spans="7:12" ht="12.75" x14ac:dyDescent="0.2">
      <c r="G798" s="7"/>
      <c r="L798" s="7"/>
    </row>
    <row r="799" spans="7:12" ht="12.75" x14ac:dyDescent="0.2">
      <c r="G799" s="7"/>
      <c r="L799" s="7"/>
    </row>
    <row r="800" spans="7:12" ht="12.75" x14ac:dyDescent="0.2">
      <c r="G800" s="7"/>
      <c r="L800" s="7"/>
    </row>
    <row r="801" spans="7:12" ht="12.75" x14ac:dyDescent="0.2">
      <c r="G801" s="7"/>
      <c r="L801" s="7"/>
    </row>
    <row r="802" spans="7:12" ht="12.75" x14ac:dyDescent="0.2">
      <c r="G802" s="7"/>
      <c r="L802" s="7"/>
    </row>
    <row r="803" spans="7:12" ht="12.75" x14ac:dyDescent="0.2">
      <c r="G803" s="7"/>
      <c r="L803" s="7"/>
    </row>
    <row r="804" spans="7:12" ht="12.75" x14ac:dyDescent="0.2">
      <c r="G804" s="7"/>
      <c r="L804" s="7"/>
    </row>
    <row r="805" spans="7:12" ht="12.75" x14ac:dyDescent="0.2">
      <c r="G805" s="7"/>
      <c r="L805" s="7"/>
    </row>
    <row r="806" spans="7:12" ht="12.75" x14ac:dyDescent="0.2">
      <c r="G806" s="7"/>
      <c r="L806" s="7"/>
    </row>
    <row r="807" spans="7:12" ht="12.75" x14ac:dyDescent="0.2">
      <c r="G807" s="7"/>
      <c r="L807" s="7"/>
    </row>
    <row r="808" spans="7:12" ht="12.75" x14ac:dyDescent="0.2">
      <c r="G808" s="7"/>
      <c r="L808" s="7"/>
    </row>
    <row r="809" spans="7:12" ht="12.75" x14ac:dyDescent="0.2">
      <c r="G809" s="7"/>
      <c r="L809" s="7"/>
    </row>
    <row r="810" spans="7:12" ht="12.75" x14ac:dyDescent="0.2">
      <c r="G810" s="7"/>
      <c r="L810" s="7"/>
    </row>
    <row r="811" spans="7:12" ht="12.75" x14ac:dyDescent="0.2">
      <c r="G811" s="7"/>
      <c r="L811" s="7"/>
    </row>
    <row r="812" spans="7:12" ht="12.75" x14ac:dyDescent="0.2">
      <c r="G812" s="7"/>
      <c r="L812" s="7"/>
    </row>
    <row r="813" spans="7:12" ht="12.75" x14ac:dyDescent="0.2">
      <c r="G813" s="7"/>
      <c r="L813" s="7"/>
    </row>
    <row r="814" spans="7:12" ht="12.75" x14ac:dyDescent="0.2">
      <c r="G814" s="7"/>
      <c r="L814" s="7"/>
    </row>
    <row r="815" spans="7:12" ht="12.75" x14ac:dyDescent="0.2">
      <c r="G815" s="7"/>
      <c r="L815" s="7"/>
    </row>
    <row r="816" spans="7:12" ht="12.75" x14ac:dyDescent="0.2">
      <c r="G816" s="7"/>
      <c r="L816" s="7"/>
    </row>
    <row r="817" spans="7:12" ht="12.75" x14ac:dyDescent="0.2">
      <c r="G817" s="7"/>
      <c r="L817" s="7"/>
    </row>
    <row r="818" spans="7:12" ht="12.75" x14ac:dyDescent="0.2">
      <c r="G818" s="7"/>
      <c r="L818" s="7"/>
    </row>
    <row r="819" spans="7:12" ht="12.75" x14ac:dyDescent="0.2">
      <c r="G819" s="7"/>
      <c r="L819" s="7"/>
    </row>
    <row r="820" spans="7:12" ht="12.75" x14ac:dyDescent="0.2">
      <c r="G820" s="7"/>
      <c r="L820" s="7"/>
    </row>
    <row r="821" spans="7:12" ht="12.75" x14ac:dyDescent="0.2">
      <c r="G821" s="7"/>
      <c r="L821" s="7"/>
    </row>
    <row r="822" spans="7:12" ht="12.75" x14ac:dyDescent="0.2">
      <c r="G822" s="7"/>
      <c r="L822" s="7"/>
    </row>
    <row r="823" spans="7:12" ht="12.75" x14ac:dyDescent="0.2">
      <c r="G823" s="7"/>
      <c r="L823" s="7"/>
    </row>
    <row r="824" spans="7:12" ht="12.75" x14ac:dyDescent="0.2">
      <c r="G824" s="7"/>
      <c r="L824" s="7"/>
    </row>
    <row r="825" spans="7:12" ht="12.75" x14ac:dyDescent="0.2">
      <c r="G825" s="7"/>
      <c r="L825" s="7"/>
    </row>
    <row r="826" spans="7:12" ht="12.75" x14ac:dyDescent="0.2">
      <c r="G826" s="7"/>
      <c r="L826" s="7"/>
    </row>
    <row r="827" spans="7:12" ht="12.75" x14ac:dyDescent="0.2">
      <c r="G827" s="7"/>
      <c r="L827" s="7"/>
    </row>
    <row r="828" spans="7:12" ht="12.75" x14ac:dyDescent="0.2">
      <c r="G828" s="7"/>
      <c r="L828" s="7"/>
    </row>
    <row r="829" spans="7:12" ht="12.75" x14ac:dyDescent="0.2">
      <c r="G829" s="7"/>
      <c r="L829" s="7"/>
    </row>
    <row r="830" spans="7:12" ht="12.75" x14ac:dyDescent="0.2">
      <c r="G830" s="7"/>
      <c r="L830" s="7"/>
    </row>
    <row r="831" spans="7:12" ht="12.75" x14ac:dyDescent="0.2">
      <c r="G831" s="7"/>
      <c r="L831" s="7"/>
    </row>
    <row r="832" spans="7:12" ht="12.75" x14ac:dyDescent="0.2">
      <c r="G832" s="7"/>
      <c r="L832" s="7"/>
    </row>
    <row r="833" spans="7:12" ht="12.75" x14ac:dyDescent="0.2">
      <c r="G833" s="7"/>
      <c r="L833" s="7"/>
    </row>
    <row r="834" spans="7:12" ht="12.75" x14ac:dyDescent="0.2">
      <c r="G834" s="7"/>
      <c r="L834" s="7"/>
    </row>
    <row r="835" spans="7:12" ht="12.75" x14ac:dyDescent="0.2">
      <c r="G835" s="7"/>
      <c r="L835" s="7"/>
    </row>
    <row r="836" spans="7:12" ht="12.75" x14ac:dyDescent="0.2">
      <c r="G836" s="7"/>
      <c r="L836" s="7"/>
    </row>
    <row r="837" spans="7:12" ht="12.75" x14ac:dyDescent="0.2">
      <c r="G837" s="7"/>
      <c r="L837" s="7"/>
    </row>
    <row r="838" spans="7:12" ht="12.75" x14ac:dyDescent="0.2">
      <c r="G838" s="7"/>
      <c r="L838" s="7"/>
    </row>
    <row r="839" spans="7:12" ht="12.75" x14ac:dyDescent="0.2">
      <c r="G839" s="7"/>
      <c r="L839" s="7"/>
    </row>
    <row r="840" spans="7:12" ht="12.75" x14ac:dyDescent="0.2">
      <c r="G840" s="7"/>
      <c r="L840" s="7"/>
    </row>
    <row r="841" spans="7:12" ht="12.75" x14ac:dyDescent="0.2">
      <c r="G841" s="7"/>
      <c r="L841" s="7"/>
    </row>
    <row r="842" spans="7:12" ht="12.75" x14ac:dyDescent="0.2">
      <c r="G842" s="7"/>
      <c r="L842" s="7"/>
    </row>
    <row r="843" spans="7:12" ht="12.75" x14ac:dyDescent="0.2">
      <c r="G843" s="7"/>
      <c r="L843" s="7"/>
    </row>
    <row r="844" spans="7:12" ht="12.75" x14ac:dyDescent="0.2">
      <c r="G844" s="7"/>
      <c r="L844" s="7"/>
    </row>
    <row r="845" spans="7:12" ht="12.75" x14ac:dyDescent="0.2">
      <c r="G845" s="7"/>
      <c r="L845" s="7"/>
    </row>
    <row r="846" spans="7:12" ht="12.75" x14ac:dyDescent="0.2">
      <c r="G846" s="7"/>
      <c r="L846" s="7"/>
    </row>
    <row r="847" spans="7:12" ht="12.75" x14ac:dyDescent="0.2">
      <c r="G847" s="7"/>
      <c r="L847" s="7"/>
    </row>
    <row r="848" spans="7:12" ht="12.75" x14ac:dyDescent="0.2">
      <c r="G848" s="7"/>
      <c r="L848" s="7"/>
    </row>
    <row r="849" spans="7:12" ht="12.75" x14ac:dyDescent="0.2">
      <c r="G849" s="7"/>
      <c r="L849" s="7"/>
    </row>
    <row r="850" spans="7:12" ht="12.75" x14ac:dyDescent="0.2">
      <c r="G850" s="7"/>
      <c r="L850" s="7"/>
    </row>
    <row r="851" spans="7:12" ht="12.75" x14ac:dyDescent="0.2">
      <c r="G851" s="7"/>
      <c r="L851" s="7"/>
    </row>
    <row r="852" spans="7:12" ht="12.75" x14ac:dyDescent="0.2">
      <c r="G852" s="7"/>
      <c r="L852" s="7"/>
    </row>
    <row r="853" spans="7:12" ht="12.75" x14ac:dyDescent="0.2">
      <c r="G853" s="7"/>
      <c r="L853" s="7"/>
    </row>
    <row r="854" spans="7:12" ht="12.75" x14ac:dyDescent="0.2">
      <c r="G854" s="7"/>
      <c r="L854" s="7"/>
    </row>
    <row r="855" spans="7:12" ht="12.75" x14ac:dyDescent="0.2">
      <c r="G855" s="7"/>
      <c r="L855" s="7"/>
    </row>
    <row r="856" spans="7:12" ht="12.75" x14ac:dyDescent="0.2">
      <c r="G856" s="7"/>
      <c r="L856" s="7"/>
    </row>
    <row r="857" spans="7:12" ht="12.75" x14ac:dyDescent="0.2">
      <c r="G857" s="7"/>
      <c r="L857" s="7"/>
    </row>
    <row r="858" spans="7:12" ht="12.75" x14ac:dyDescent="0.2">
      <c r="G858" s="7"/>
      <c r="L858" s="7"/>
    </row>
    <row r="859" spans="7:12" ht="12.75" x14ac:dyDescent="0.2">
      <c r="G859" s="7"/>
      <c r="L859" s="7"/>
    </row>
    <row r="860" spans="7:12" ht="12.75" x14ac:dyDescent="0.2">
      <c r="G860" s="7"/>
      <c r="L860" s="7"/>
    </row>
    <row r="861" spans="7:12" ht="12.75" x14ac:dyDescent="0.2">
      <c r="G861" s="7"/>
      <c r="L861" s="7"/>
    </row>
    <row r="862" spans="7:12" ht="12.75" x14ac:dyDescent="0.2">
      <c r="G862" s="7"/>
      <c r="L862" s="7"/>
    </row>
    <row r="863" spans="7:12" ht="12.75" x14ac:dyDescent="0.2">
      <c r="G863" s="7"/>
      <c r="L863" s="7"/>
    </row>
    <row r="864" spans="7:12" ht="12.75" x14ac:dyDescent="0.2">
      <c r="G864" s="7"/>
      <c r="L864" s="7"/>
    </row>
    <row r="865" spans="7:12" ht="12.75" x14ac:dyDescent="0.2">
      <c r="G865" s="7"/>
      <c r="L865" s="7"/>
    </row>
    <row r="866" spans="7:12" ht="12.75" x14ac:dyDescent="0.2">
      <c r="G866" s="7"/>
      <c r="L866" s="7"/>
    </row>
    <row r="867" spans="7:12" ht="12.75" x14ac:dyDescent="0.2">
      <c r="G867" s="7"/>
      <c r="L867" s="7"/>
    </row>
    <row r="868" spans="7:12" ht="12.75" x14ac:dyDescent="0.2">
      <c r="G868" s="7"/>
      <c r="L868" s="7"/>
    </row>
    <row r="869" spans="7:12" ht="12.75" x14ac:dyDescent="0.2">
      <c r="G869" s="7"/>
      <c r="L869" s="7"/>
    </row>
    <row r="870" spans="7:12" ht="12.75" x14ac:dyDescent="0.2">
      <c r="G870" s="7"/>
      <c r="L870" s="7"/>
    </row>
    <row r="871" spans="7:12" ht="12.75" x14ac:dyDescent="0.2">
      <c r="G871" s="7"/>
      <c r="L871" s="7"/>
    </row>
    <row r="872" spans="7:12" ht="12.75" x14ac:dyDescent="0.2">
      <c r="G872" s="7"/>
      <c r="L872" s="7"/>
    </row>
    <row r="873" spans="7:12" ht="12.75" x14ac:dyDescent="0.2">
      <c r="G873" s="7"/>
      <c r="L873" s="7"/>
    </row>
    <row r="874" spans="7:12" ht="12.75" x14ac:dyDescent="0.2">
      <c r="G874" s="7"/>
      <c r="L874" s="7"/>
    </row>
    <row r="875" spans="7:12" ht="12.75" x14ac:dyDescent="0.2">
      <c r="G875" s="7"/>
      <c r="L875" s="7"/>
    </row>
    <row r="876" spans="7:12" ht="12.75" x14ac:dyDescent="0.2">
      <c r="G876" s="7"/>
      <c r="L876" s="7"/>
    </row>
    <row r="877" spans="7:12" ht="12.75" x14ac:dyDescent="0.2">
      <c r="G877" s="7"/>
      <c r="L877" s="7"/>
    </row>
    <row r="878" spans="7:12" ht="12.75" x14ac:dyDescent="0.2">
      <c r="G878" s="7"/>
      <c r="L878" s="7"/>
    </row>
    <row r="879" spans="7:12" ht="12.75" x14ac:dyDescent="0.2">
      <c r="G879" s="7"/>
      <c r="L879" s="7"/>
    </row>
    <row r="880" spans="7:12" ht="12.75" x14ac:dyDescent="0.2">
      <c r="G880" s="7"/>
      <c r="L880" s="7"/>
    </row>
    <row r="881" spans="7:12" ht="12.75" x14ac:dyDescent="0.2">
      <c r="G881" s="7"/>
      <c r="L881" s="7"/>
    </row>
    <row r="882" spans="7:12" ht="12.75" x14ac:dyDescent="0.2">
      <c r="G882" s="7"/>
      <c r="L882" s="7"/>
    </row>
    <row r="883" spans="7:12" ht="12.75" x14ac:dyDescent="0.2">
      <c r="G883" s="7"/>
      <c r="L883" s="7"/>
    </row>
    <row r="884" spans="7:12" ht="12.75" x14ac:dyDescent="0.2">
      <c r="G884" s="7"/>
      <c r="L884" s="7"/>
    </row>
    <row r="885" spans="7:12" ht="12.75" x14ac:dyDescent="0.2">
      <c r="G885" s="7"/>
      <c r="L885" s="7"/>
    </row>
    <row r="886" spans="7:12" ht="12.75" x14ac:dyDescent="0.2">
      <c r="G886" s="7"/>
      <c r="L886" s="7"/>
    </row>
    <row r="887" spans="7:12" ht="12.75" x14ac:dyDescent="0.2">
      <c r="G887" s="7"/>
      <c r="L887" s="7"/>
    </row>
    <row r="888" spans="7:12" ht="12.75" x14ac:dyDescent="0.2">
      <c r="G888" s="7"/>
      <c r="L888" s="7"/>
    </row>
    <row r="889" spans="7:12" ht="12.75" x14ac:dyDescent="0.2">
      <c r="G889" s="7"/>
      <c r="L889" s="7"/>
    </row>
    <row r="890" spans="7:12" ht="12.75" x14ac:dyDescent="0.2">
      <c r="G890" s="7"/>
      <c r="L890" s="7"/>
    </row>
    <row r="891" spans="7:12" ht="12.75" x14ac:dyDescent="0.2">
      <c r="G891" s="7"/>
      <c r="L891" s="7"/>
    </row>
    <row r="892" spans="7:12" ht="12.75" x14ac:dyDescent="0.2">
      <c r="G892" s="7"/>
      <c r="L892" s="7"/>
    </row>
    <row r="893" spans="7:12" ht="12.75" x14ac:dyDescent="0.2">
      <c r="G893" s="7"/>
      <c r="L893" s="7"/>
    </row>
    <row r="894" spans="7:12" ht="12.75" x14ac:dyDescent="0.2">
      <c r="G894" s="7"/>
      <c r="L894" s="7"/>
    </row>
    <row r="895" spans="7:12" ht="12.75" x14ac:dyDescent="0.2">
      <c r="G895" s="7"/>
      <c r="L895" s="7"/>
    </row>
    <row r="896" spans="7:12" ht="12.75" x14ac:dyDescent="0.2">
      <c r="G896" s="7"/>
      <c r="L896" s="7"/>
    </row>
    <row r="897" spans="7:12" ht="12.75" x14ac:dyDescent="0.2">
      <c r="G897" s="7"/>
      <c r="L897" s="7"/>
    </row>
    <row r="898" spans="7:12" ht="12.75" x14ac:dyDescent="0.2">
      <c r="G898" s="7"/>
      <c r="L898" s="7"/>
    </row>
    <row r="899" spans="7:12" ht="12.75" x14ac:dyDescent="0.2">
      <c r="G899" s="7"/>
      <c r="L899" s="7"/>
    </row>
    <row r="900" spans="7:12" ht="12.75" x14ac:dyDescent="0.2">
      <c r="G900" s="7"/>
      <c r="L900" s="7"/>
    </row>
    <row r="901" spans="7:12" ht="12.75" x14ac:dyDescent="0.2">
      <c r="G901" s="7"/>
      <c r="L901" s="7"/>
    </row>
    <row r="902" spans="7:12" ht="12.75" x14ac:dyDescent="0.2">
      <c r="G902" s="7"/>
      <c r="L902" s="7"/>
    </row>
    <row r="903" spans="7:12" ht="12.75" x14ac:dyDescent="0.2">
      <c r="G903" s="7"/>
      <c r="L903" s="7"/>
    </row>
    <row r="904" spans="7:12" ht="12.75" x14ac:dyDescent="0.2">
      <c r="G904" s="7"/>
      <c r="L904" s="7"/>
    </row>
    <row r="905" spans="7:12" ht="12.75" x14ac:dyDescent="0.2">
      <c r="G905" s="7"/>
      <c r="L905" s="7"/>
    </row>
    <row r="906" spans="7:12" ht="12.75" x14ac:dyDescent="0.2">
      <c r="G906" s="7"/>
      <c r="L906" s="7"/>
    </row>
    <row r="907" spans="7:12" ht="12.75" x14ac:dyDescent="0.2">
      <c r="G907" s="7"/>
      <c r="L907" s="7"/>
    </row>
    <row r="908" spans="7:12" ht="12.75" x14ac:dyDescent="0.2">
      <c r="G908" s="7"/>
      <c r="L908" s="7"/>
    </row>
    <row r="909" spans="7:12" ht="12.75" x14ac:dyDescent="0.2">
      <c r="G909" s="7"/>
      <c r="L909" s="7"/>
    </row>
    <row r="910" spans="7:12" ht="12.75" x14ac:dyDescent="0.2">
      <c r="G910" s="7"/>
      <c r="L910" s="7"/>
    </row>
    <row r="911" spans="7:12" ht="12.75" x14ac:dyDescent="0.2">
      <c r="G911" s="7"/>
      <c r="L911" s="7"/>
    </row>
    <row r="912" spans="7:12" ht="12.75" x14ac:dyDescent="0.2">
      <c r="G912" s="7"/>
      <c r="L912" s="7"/>
    </row>
    <row r="913" spans="7:12" ht="12.75" x14ac:dyDescent="0.2">
      <c r="G913" s="7"/>
      <c r="L913" s="7"/>
    </row>
    <row r="914" spans="7:12" ht="12.75" x14ac:dyDescent="0.2">
      <c r="G914" s="7"/>
      <c r="L914" s="7"/>
    </row>
    <row r="915" spans="7:12" ht="12.75" x14ac:dyDescent="0.2">
      <c r="G915" s="7"/>
      <c r="L915" s="7"/>
    </row>
    <row r="916" spans="7:12" ht="12.75" x14ac:dyDescent="0.2">
      <c r="G916" s="7"/>
      <c r="L916" s="7"/>
    </row>
    <row r="917" spans="7:12" ht="12.75" x14ac:dyDescent="0.2">
      <c r="G917" s="7"/>
      <c r="L917" s="7"/>
    </row>
    <row r="918" spans="7:12" ht="12.75" x14ac:dyDescent="0.2">
      <c r="G918" s="7"/>
      <c r="L918" s="7"/>
    </row>
    <row r="919" spans="7:12" ht="12.75" x14ac:dyDescent="0.2">
      <c r="G919" s="7"/>
      <c r="L919" s="7"/>
    </row>
    <row r="920" spans="7:12" ht="12.75" x14ac:dyDescent="0.2">
      <c r="G920" s="7"/>
      <c r="L920" s="7"/>
    </row>
    <row r="921" spans="7:12" ht="12.75" x14ac:dyDescent="0.2">
      <c r="G921" s="7"/>
      <c r="L921" s="7"/>
    </row>
    <row r="922" spans="7:12" ht="12.75" x14ac:dyDescent="0.2">
      <c r="G922" s="7"/>
      <c r="L922" s="7"/>
    </row>
    <row r="923" spans="7:12" ht="12.75" x14ac:dyDescent="0.2">
      <c r="G923" s="7"/>
      <c r="L923" s="7"/>
    </row>
    <row r="924" spans="7:12" ht="12.75" x14ac:dyDescent="0.2">
      <c r="G924" s="7"/>
      <c r="L924" s="7"/>
    </row>
    <row r="925" spans="7:12" ht="12.75" x14ac:dyDescent="0.2">
      <c r="G925" s="7"/>
      <c r="L925" s="7"/>
    </row>
    <row r="926" spans="7:12" ht="12.75" x14ac:dyDescent="0.2">
      <c r="G926" s="7"/>
      <c r="L926" s="7"/>
    </row>
    <row r="927" spans="7:12" ht="12.75" x14ac:dyDescent="0.2">
      <c r="G927" s="7"/>
      <c r="L927" s="7"/>
    </row>
    <row r="928" spans="7:12" ht="12.75" x14ac:dyDescent="0.2">
      <c r="G928" s="7"/>
      <c r="L928" s="7"/>
    </row>
    <row r="929" spans="7:12" ht="12.75" x14ac:dyDescent="0.2">
      <c r="G929" s="7"/>
      <c r="L929" s="7"/>
    </row>
    <row r="930" spans="7:12" ht="12.75" x14ac:dyDescent="0.2">
      <c r="G930" s="7"/>
      <c r="L930" s="7"/>
    </row>
    <row r="931" spans="7:12" ht="12.75" x14ac:dyDescent="0.2">
      <c r="G931" s="7"/>
      <c r="L931" s="7"/>
    </row>
    <row r="932" spans="7:12" ht="12.75" x14ac:dyDescent="0.2">
      <c r="G932" s="7"/>
      <c r="L932" s="7"/>
    </row>
    <row r="933" spans="7:12" ht="12.75" x14ac:dyDescent="0.2">
      <c r="G933" s="7"/>
      <c r="L933" s="7"/>
    </row>
    <row r="934" spans="7:12" ht="12.75" x14ac:dyDescent="0.2">
      <c r="G934" s="7"/>
      <c r="L934" s="7"/>
    </row>
    <row r="935" spans="7:12" ht="12.75" x14ac:dyDescent="0.2">
      <c r="G935" s="7"/>
      <c r="L935" s="7"/>
    </row>
    <row r="936" spans="7:12" ht="12.75" x14ac:dyDescent="0.2">
      <c r="G936" s="7"/>
      <c r="L936" s="7"/>
    </row>
    <row r="937" spans="7:12" ht="12.75" x14ac:dyDescent="0.2">
      <c r="G937" s="7"/>
      <c r="L937" s="7"/>
    </row>
    <row r="938" spans="7:12" ht="12.75" x14ac:dyDescent="0.2">
      <c r="G938" s="7"/>
      <c r="L938" s="7"/>
    </row>
    <row r="939" spans="7:12" ht="12.75" x14ac:dyDescent="0.2">
      <c r="G939" s="7"/>
      <c r="L939" s="7"/>
    </row>
    <row r="940" spans="7:12" ht="12.75" x14ac:dyDescent="0.2">
      <c r="G940" s="7"/>
      <c r="L940" s="7"/>
    </row>
    <row r="941" spans="7:12" ht="12.75" x14ac:dyDescent="0.2">
      <c r="G941" s="7"/>
      <c r="L941" s="7"/>
    </row>
    <row r="942" spans="7:12" ht="12.75" x14ac:dyDescent="0.2">
      <c r="G942" s="7"/>
      <c r="L942" s="7"/>
    </row>
    <row r="943" spans="7:12" ht="12.75" x14ac:dyDescent="0.2">
      <c r="G943" s="7"/>
      <c r="L943" s="7"/>
    </row>
    <row r="944" spans="7:12" ht="12.75" x14ac:dyDescent="0.2">
      <c r="G944" s="7"/>
      <c r="L944" s="7"/>
    </row>
    <row r="945" spans="7:12" ht="12.75" x14ac:dyDescent="0.2">
      <c r="G945" s="7"/>
      <c r="L945" s="7"/>
    </row>
    <row r="946" spans="7:12" ht="12.75" x14ac:dyDescent="0.2">
      <c r="G946" s="7"/>
      <c r="L946" s="7"/>
    </row>
    <row r="947" spans="7:12" ht="12.75" x14ac:dyDescent="0.2">
      <c r="G947" s="7"/>
      <c r="L947" s="7"/>
    </row>
    <row r="948" spans="7:12" ht="12.75" x14ac:dyDescent="0.2">
      <c r="G948" s="7"/>
      <c r="L948" s="7"/>
    </row>
    <row r="949" spans="7:12" ht="12.75" x14ac:dyDescent="0.2">
      <c r="G949" s="7"/>
      <c r="L949" s="7"/>
    </row>
    <row r="950" spans="7:12" ht="12.75" x14ac:dyDescent="0.2">
      <c r="G950" s="7"/>
      <c r="L950" s="7"/>
    </row>
    <row r="951" spans="7:12" ht="12.75" x14ac:dyDescent="0.2">
      <c r="G951" s="7"/>
      <c r="L951" s="7"/>
    </row>
    <row r="952" spans="7:12" ht="12.75" x14ac:dyDescent="0.2">
      <c r="G952" s="7"/>
      <c r="L952" s="7"/>
    </row>
    <row r="953" spans="7:12" ht="12.75" x14ac:dyDescent="0.2">
      <c r="G953" s="7"/>
      <c r="L953" s="7"/>
    </row>
    <row r="954" spans="7:12" ht="12.75" x14ac:dyDescent="0.2">
      <c r="G954" s="7"/>
      <c r="L954" s="7"/>
    </row>
    <row r="955" spans="7:12" ht="12.75" x14ac:dyDescent="0.2">
      <c r="G955" s="7"/>
      <c r="L955" s="7"/>
    </row>
    <row r="956" spans="7:12" ht="12.75" x14ac:dyDescent="0.2">
      <c r="G956" s="7"/>
      <c r="L956" s="7"/>
    </row>
    <row r="957" spans="7:12" ht="12.75" x14ac:dyDescent="0.2">
      <c r="G957" s="7"/>
      <c r="L957" s="7"/>
    </row>
    <row r="958" spans="7:12" ht="12.75" x14ac:dyDescent="0.2">
      <c r="G958" s="7"/>
      <c r="L958" s="7"/>
    </row>
    <row r="959" spans="7:12" ht="12.75" x14ac:dyDescent="0.2">
      <c r="G959" s="7"/>
      <c r="L959" s="7"/>
    </row>
    <row r="960" spans="7:12" ht="12.75" x14ac:dyDescent="0.2">
      <c r="G960" s="7"/>
      <c r="L960" s="7"/>
    </row>
    <row r="961" spans="7:12" ht="12.75" x14ac:dyDescent="0.2">
      <c r="G961" s="7"/>
      <c r="L961" s="7"/>
    </row>
    <row r="962" spans="7:12" ht="12.75" x14ac:dyDescent="0.2">
      <c r="G962" s="7"/>
      <c r="L962" s="7"/>
    </row>
    <row r="963" spans="7:12" ht="12.75" x14ac:dyDescent="0.2">
      <c r="G963" s="7"/>
      <c r="L963" s="7"/>
    </row>
    <row r="964" spans="7:12" ht="12.75" x14ac:dyDescent="0.2">
      <c r="G964" s="7"/>
      <c r="L964" s="7"/>
    </row>
    <row r="965" spans="7:12" ht="12.75" x14ac:dyDescent="0.2">
      <c r="G965" s="7"/>
      <c r="L965" s="7"/>
    </row>
    <row r="966" spans="7:12" ht="12.75" x14ac:dyDescent="0.2">
      <c r="G966" s="7"/>
      <c r="L966" s="7"/>
    </row>
    <row r="967" spans="7:12" ht="12.75" x14ac:dyDescent="0.2">
      <c r="G967" s="7"/>
      <c r="L967" s="7"/>
    </row>
    <row r="968" spans="7:12" ht="12.75" x14ac:dyDescent="0.2">
      <c r="G968" s="7"/>
      <c r="L968" s="7"/>
    </row>
    <row r="969" spans="7:12" ht="12.75" x14ac:dyDescent="0.2">
      <c r="G969" s="7"/>
      <c r="L969" s="7"/>
    </row>
    <row r="970" spans="7:12" ht="12.75" x14ac:dyDescent="0.2">
      <c r="G970" s="7"/>
      <c r="L970" s="7"/>
    </row>
    <row r="971" spans="7:12" ht="12.75" x14ac:dyDescent="0.2">
      <c r="G971" s="7"/>
      <c r="L971" s="7"/>
    </row>
    <row r="972" spans="7:12" ht="12.75" x14ac:dyDescent="0.2">
      <c r="G972" s="7"/>
      <c r="L972" s="7"/>
    </row>
    <row r="973" spans="7:12" ht="12.75" x14ac:dyDescent="0.2">
      <c r="G973" s="7"/>
      <c r="L973" s="7"/>
    </row>
    <row r="974" spans="7:12" ht="12.75" x14ac:dyDescent="0.2">
      <c r="G974" s="7"/>
      <c r="L974" s="7"/>
    </row>
    <row r="975" spans="7:12" ht="12.75" x14ac:dyDescent="0.2">
      <c r="G975" s="7"/>
      <c r="L975" s="7"/>
    </row>
    <row r="976" spans="7:12" ht="12.75" x14ac:dyDescent="0.2">
      <c r="G976" s="7"/>
      <c r="L976" s="7"/>
    </row>
    <row r="977" spans="7:12" ht="12.75" x14ac:dyDescent="0.2">
      <c r="G977" s="7"/>
      <c r="L977" s="7"/>
    </row>
    <row r="978" spans="7:12" ht="12.75" x14ac:dyDescent="0.2">
      <c r="G978" s="7"/>
      <c r="L978" s="7"/>
    </row>
    <row r="979" spans="7:12" ht="12.75" x14ac:dyDescent="0.2">
      <c r="G979" s="7"/>
      <c r="L979" s="7"/>
    </row>
    <row r="980" spans="7:12" ht="12.75" x14ac:dyDescent="0.2">
      <c r="G980" s="7"/>
      <c r="L980" s="7"/>
    </row>
    <row r="981" spans="7:12" ht="12.75" x14ac:dyDescent="0.2">
      <c r="G981" s="7"/>
      <c r="L981" s="7"/>
    </row>
    <row r="982" spans="7:12" ht="12.75" x14ac:dyDescent="0.2">
      <c r="G982" s="7"/>
      <c r="L982" s="7"/>
    </row>
    <row r="983" spans="7:12" ht="12.75" x14ac:dyDescent="0.2">
      <c r="G983" s="7"/>
      <c r="L983" s="7"/>
    </row>
    <row r="984" spans="7:12" ht="12.75" x14ac:dyDescent="0.2">
      <c r="G984" s="7"/>
      <c r="L984" s="7"/>
    </row>
    <row r="985" spans="7:12" ht="12.75" x14ac:dyDescent="0.2">
      <c r="G985" s="7"/>
      <c r="L985" s="7"/>
    </row>
    <row r="986" spans="7:12" ht="12.75" x14ac:dyDescent="0.2">
      <c r="G986" s="7"/>
      <c r="L986" s="7"/>
    </row>
    <row r="987" spans="7:12" ht="12.75" x14ac:dyDescent="0.2">
      <c r="G987" s="7"/>
      <c r="L987" s="7"/>
    </row>
    <row r="988" spans="7:12" ht="12.75" x14ac:dyDescent="0.2">
      <c r="G988" s="7"/>
      <c r="L988" s="7"/>
    </row>
    <row r="989" spans="7:12" ht="12.75" x14ac:dyDescent="0.2">
      <c r="G989" s="7"/>
      <c r="L989" s="7"/>
    </row>
    <row r="990" spans="7:12" ht="12.75" x14ac:dyDescent="0.2">
      <c r="G990" s="7"/>
      <c r="L990" s="7"/>
    </row>
    <row r="991" spans="7:12" ht="12.75" x14ac:dyDescent="0.2">
      <c r="G991" s="7"/>
      <c r="L991" s="7"/>
    </row>
    <row r="992" spans="7:12" ht="12.75" x14ac:dyDescent="0.2">
      <c r="G992" s="7"/>
      <c r="L992" s="7"/>
    </row>
    <row r="993" spans="7:12" ht="12.75" x14ac:dyDescent="0.2">
      <c r="G993" s="7"/>
      <c r="L993" s="7"/>
    </row>
    <row r="994" spans="7:12" ht="12.75" x14ac:dyDescent="0.2">
      <c r="G994" s="7"/>
      <c r="L994" s="7"/>
    </row>
    <row r="995" spans="7:12" ht="12.75" x14ac:dyDescent="0.2">
      <c r="G995" s="7"/>
      <c r="L995" s="7"/>
    </row>
    <row r="996" spans="7:12" ht="12.75" x14ac:dyDescent="0.2">
      <c r="G996" s="7"/>
      <c r="L996" s="7"/>
    </row>
    <row r="997" spans="7:12" ht="12.75" x14ac:dyDescent="0.2">
      <c r="G997" s="7"/>
      <c r="L997" s="7"/>
    </row>
    <row r="998" spans="7:12" ht="12.75" x14ac:dyDescent="0.2">
      <c r="G998" s="7"/>
      <c r="L998" s="7"/>
    </row>
    <row r="999" spans="7:12" ht="12.75" x14ac:dyDescent="0.2">
      <c r="G999" s="7"/>
      <c r="L999" s="7"/>
    </row>
    <row r="1000" spans="7:12" ht="12.75" x14ac:dyDescent="0.2">
      <c r="G1000" s="7"/>
      <c r="L1000" s="7"/>
    </row>
  </sheetData>
  <autoFilter ref="A1:O155" xr:uid="{00000000-0009-0000-0000-000000000000}">
    <filterColumn colId="1">
      <filters>
        <filter val="0"/>
      </filters>
    </filterColumn>
    <filterColumn colId="5">
      <filters>
        <filter val="0"/>
      </filters>
    </filterColumn>
    <filterColumn colId="7">
      <filters>
        <filter val="0"/>
        <filter val="1"/>
      </filters>
    </filterColumn>
    <filterColumn colId="8">
      <filters>
        <filter val="0"/>
        <filter val="1"/>
      </filters>
    </filterColumn>
    <filterColumn colId="9">
      <filters>
        <filter val="0"/>
        <filter val="1"/>
      </filters>
    </filterColumn>
    <filterColumn colId="10">
      <filters>
        <filter val="0"/>
        <filter val="1"/>
      </filters>
    </filterColumn>
    <filterColumn colId="12">
      <filters>
        <filter val="2"/>
      </filters>
    </filterColumn>
  </autoFilter>
  <customSheetViews>
    <customSheetView guid="{7FDADB78-35A6-4993-ACA1-9BB1E061C64F}" filter="1" showAutoFilter="1">
      <pageMargins left="0.7" right="0.7" top="0.75" bottom="0.75" header="0.3" footer="0.3"/>
      <autoFilter ref="A1:O155" xr:uid="{36BB33AF-1B26-43E5-BF38-6877C217E43D}"/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modified xsi:type="dcterms:W3CDTF">2023-01-12T19:56:39Z</dcterms:modified>
</cp:coreProperties>
</file>