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15690" windowHeight="5810" tabRatio="500" activeTab="2"/>
  </bookViews>
  <sheets>
    <sheet name="Unique inventories" sheetId="1" r:id="rId1"/>
    <sheet name="inventories" sheetId="2" r:id="rId2"/>
    <sheet name="KBOB" sheetId="3" r:id="rId3"/>
  </sheets>
  <calcPr calcId="162913"/>
</workbook>
</file>

<file path=xl/calcChain.xml><?xml version="1.0" encoding="utf-8"?>
<calcChain xmlns="http://schemas.openxmlformats.org/spreadsheetml/2006/main">
  <c r="E94" i="3" l="1"/>
  <c r="E86" i="3"/>
  <c r="E77" i="3"/>
  <c r="E69" i="3"/>
  <c r="E62" i="3"/>
  <c r="E54" i="3"/>
  <c r="E47" i="3"/>
  <c r="E39" i="3"/>
  <c r="E31" i="3"/>
  <c r="E26" i="3"/>
  <c r="E18" i="3"/>
  <c r="E9" i="3"/>
  <c r="C3" i="3"/>
  <c r="C4" i="3"/>
  <c r="C5" i="3"/>
  <c r="C6" i="3"/>
  <c r="C7" i="3"/>
  <c r="C8" i="3"/>
  <c r="C9" i="3"/>
  <c r="D9" i="3" s="1"/>
  <c r="C10" i="3"/>
  <c r="C11" i="3"/>
  <c r="C12" i="3"/>
  <c r="C13" i="3"/>
  <c r="C14" i="3"/>
  <c r="C15" i="3"/>
  <c r="C16" i="3"/>
  <c r="C17" i="3"/>
  <c r="D17" i="3" s="1"/>
  <c r="C18" i="3"/>
  <c r="C19" i="3"/>
  <c r="C20" i="3"/>
  <c r="C21" i="3"/>
  <c r="C22" i="3"/>
  <c r="C23" i="3"/>
  <c r="C24" i="3"/>
  <c r="C25" i="3"/>
  <c r="D25" i="3" s="1"/>
  <c r="C26" i="3"/>
  <c r="C27" i="3"/>
  <c r="C28" i="3"/>
  <c r="C29" i="3"/>
  <c r="C30" i="3"/>
  <c r="C31" i="3"/>
  <c r="C32" i="3"/>
  <c r="C33" i="3"/>
  <c r="D33" i="3" s="1"/>
  <c r="C34" i="3"/>
  <c r="C35" i="3"/>
  <c r="C36" i="3"/>
  <c r="C37" i="3"/>
  <c r="C38" i="3"/>
  <c r="C39" i="3"/>
  <c r="C40" i="3"/>
  <c r="D40" i="3" s="1"/>
  <c r="C41" i="3"/>
  <c r="D41" i="3" s="1"/>
  <c r="C42" i="3"/>
  <c r="C43" i="3"/>
  <c r="C44" i="3"/>
  <c r="C45" i="3"/>
  <c r="C46" i="3"/>
  <c r="C47" i="3"/>
  <c r="C48" i="3"/>
  <c r="C49" i="3"/>
  <c r="D49" i="3" s="1"/>
  <c r="C50" i="3"/>
  <c r="C51" i="3"/>
  <c r="C52" i="3"/>
  <c r="C53" i="3"/>
  <c r="C54" i="3"/>
  <c r="C55" i="3"/>
  <c r="C56" i="3"/>
  <c r="C57" i="3"/>
  <c r="D57" i="3" s="1"/>
  <c r="C58" i="3"/>
  <c r="C59" i="3"/>
  <c r="D59" i="3" s="1"/>
  <c r="C60" i="3"/>
  <c r="C61" i="3"/>
  <c r="C62" i="3"/>
  <c r="C63" i="3"/>
  <c r="C64" i="3"/>
  <c r="C65" i="3"/>
  <c r="D65" i="3" s="1"/>
  <c r="C66" i="3"/>
  <c r="C67" i="3"/>
  <c r="D67" i="3" s="1"/>
  <c r="C68" i="3"/>
  <c r="C69" i="3"/>
  <c r="C70" i="3"/>
  <c r="C71" i="3"/>
  <c r="C72" i="3"/>
  <c r="C73" i="3"/>
  <c r="D73" i="3" s="1"/>
  <c r="C74" i="3"/>
  <c r="C75" i="3"/>
  <c r="D75" i="3" s="1"/>
  <c r="C76" i="3"/>
  <c r="C77" i="3"/>
  <c r="C78" i="3"/>
  <c r="C79" i="3"/>
  <c r="C80" i="3"/>
  <c r="C81" i="3"/>
  <c r="D81" i="3" s="1"/>
  <c r="C82" i="3"/>
  <c r="C83" i="3"/>
  <c r="D83" i="3" s="1"/>
  <c r="C84" i="3"/>
  <c r="C85" i="3"/>
  <c r="C86" i="3"/>
  <c r="C87" i="3"/>
  <c r="C88" i="3"/>
  <c r="C89" i="3"/>
  <c r="D89" i="3" s="1"/>
  <c r="C90" i="3"/>
  <c r="C91" i="3"/>
  <c r="D91" i="3" s="1"/>
  <c r="C92" i="3"/>
  <c r="C93" i="3"/>
  <c r="C94" i="3"/>
  <c r="D3" i="3"/>
  <c r="D4" i="3"/>
  <c r="D5" i="3"/>
  <c r="D6" i="3"/>
  <c r="D7" i="3"/>
  <c r="D8" i="3"/>
  <c r="D10" i="3"/>
  <c r="D11" i="3"/>
  <c r="D12" i="3"/>
  <c r="D13" i="3"/>
  <c r="D14" i="3"/>
  <c r="D15" i="3"/>
  <c r="D16" i="3"/>
  <c r="D18" i="3"/>
  <c r="D19" i="3"/>
  <c r="D20" i="3"/>
  <c r="D21" i="3"/>
  <c r="D22" i="3"/>
  <c r="D23" i="3"/>
  <c r="D24" i="3"/>
  <c r="D26" i="3"/>
  <c r="D27" i="3"/>
  <c r="D28" i="3"/>
  <c r="D29" i="3"/>
  <c r="D30" i="3"/>
  <c r="D31" i="3"/>
  <c r="D32" i="3"/>
  <c r="D34" i="3"/>
  <c r="D35" i="3"/>
  <c r="D36" i="3"/>
  <c r="D37" i="3"/>
  <c r="D38" i="3"/>
  <c r="D39" i="3"/>
  <c r="D42" i="3"/>
  <c r="D43" i="3"/>
  <c r="D44" i="3"/>
  <c r="D45" i="3"/>
  <c r="D46" i="3"/>
  <c r="D47" i="3"/>
  <c r="D48" i="3"/>
  <c r="D50" i="3"/>
  <c r="D51" i="3"/>
  <c r="D52" i="3"/>
  <c r="D53" i="3"/>
  <c r="D54" i="3"/>
  <c r="D55" i="3"/>
  <c r="D56" i="3"/>
  <c r="D58" i="3"/>
  <c r="D60" i="3"/>
  <c r="D61" i="3"/>
  <c r="D62" i="3"/>
  <c r="D63" i="3"/>
  <c r="D64" i="3"/>
  <c r="D66" i="3"/>
  <c r="D68" i="3"/>
  <c r="D69" i="3"/>
  <c r="D70" i="3"/>
  <c r="D71" i="3"/>
  <c r="D72" i="3"/>
  <c r="D74" i="3"/>
  <c r="D76" i="3"/>
  <c r="D77" i="3"/>
  <c r="D78" i="3"/>
  <c r="D79" i="3"/>
  <c r="D80" i="3"/>
  <c r="D82" i="3"/>
  <c r="D84" i="3"/>
  <c r="D85" i="3"/>
  <c r="D86" i="3"/>
  <c r="D87" i="3"/>
  <c r="D88" i="3"/>
  <c r="D90" i="3"/>
  <c r="D92" i="3"/>
  <c r="D93" i="3"/>
  <c r="D94" i="3"/>
  <c r="C2" i="3"/>
  <c r="D2" i="3" l="1"/>
  <c r="C347" i="2"/>
  <c r="C346" i="2"/>
  <c r="C345" i="2"/>
  <c r="C344" i="2"/>
  <c r="C343" i="2"/>
  <c r="C342" i="2"/>
  <c r="C341" i="2"/>
  <c r="C317" i="2"/>
  <c r="C316" i="2"/>
  <c r="C315" i="2"/>
  <c r="C314" i="2"/>
  <c r="C313" i="2"/>
  <c r="C312" i="2"/>
  <c r="C311" i="2"/>
  <c r="C310" i="2"/>
  <c r="C286" i="2"/>
  <c r="C285" i="2"/>
  <c r="C284" i="2"/>
  <c r="C283" i="2"/>
  <c r="C282" i="2"/>
  <c r="C281" i="2"/>
  <c r="C280" i="2"/>
  <c r="C256" i="2"/>
  <c r="C255" i="2"/>
  <c r="C254" i="2"/>
  <c r="C253" i="2"/>
  <c r="C252" i="2"/>
  <c r="C251" i="2"/>
  <c r="C227" i="2"/>
  <c r="C226" i="2"/>
  <c r="C225" i="2"/>
  <c r="C224" i="2"/>
  <c r="C223" i="2"/>
  <c r="C222" i="2"/>
  <c r="C221" i="2"/>
  <c r="C197" i="2"/>
  <c r="C196" i="2"/>
  <c r="C195" i="2"/>
  <c r="C194" i="2"/>
  <c r="C193" i="2"/>
  <c r="C192" i="2"/>
  <c r="C168" i="2"/>
  <c r="C167" i="2"/>
  <c r="C166" i="2"/>
  <c r="C165" i="2"/>
  <c r="C164" i="2"/>
  <c r="C163" i="2"/>
  <c r="C162" i="2"/>
  <c r="C138" i="2" l="1"/>
  <c r="C137" i="2"/>
  <c r="C136" i="2"/>
  <c r="C135" i="2"/>
  <c r="C134" i="2"/>
  <c r="C133" i="2"/>
  <c r="C132" i="2"/>
  <c r="C108" i="2"/>
  <c r="C107" i="2"/>
  <c r="C106" i="2"/>
  <c r="C105" i="2"/>
  <c r="C81" i="2"/>
  <c r="C80" i="2"/>
  <c r="C79" i="2"/>
  <c r="C78" i="2"/>
  <c r="C77" i="2"/>
  <c r="C76" i="2"/>
  <c r="C75" i="2"/>
  <c r="C51" i="2"/>
  <c r="C50" i="2"/>
  <c r="C49" i="2"/>
  <c r="C48" i="2"/>
  <c r="C47" i="2"/>
  <c r="C46" i="2"/>
  <c r="C45" i="2"/>
  <c r="C44" i="2"/>
  <c r="C20" i="2"/>
  <c r="C19" i="2"/>
  <c r="C18" i="2"/>
  <c r="C17" i="2"/>
  <c r="C16" i="2"/>
  <c r="C15" i="2"/>
  <c r="C14" i="2"/>
</calcChain>
</file>

<file path=xl/comments1.xml><?xml version="1.0" encoding="utf-8"?>
<comments xmlns="http://schemas.openxmlformats.org/spreadsheetml/2006/main">
  <authors>
    <author/>
  </authors>
  <commentList>
    <comment ref="B1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4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6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7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9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0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1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3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4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6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7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9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0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2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3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5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6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7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9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0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2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4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5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 xml:space="preserve">for materials: kg/m2a is provided 
for annual energy MJ/m2 is provided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</commentList>
</comments>
</file>

<file path=xl/sharedStrings.xml><?xml version="1.0" encoding="utf-8"?>
<sst xmlns="http://schemas.openxmlformats.org/spreadsheetml/2006/main" count="1383" uniqueCount="99">
  <si>
    <t>name</t>
  </si>
  <si>
    <t>amount</t>
  </si>
  <si>
    <t>unit</t>
  </si>
  <si>
    <t>location</t>
  </si>
  <si>
    <t>type</t>
  </si>
  <si>
    <t>database</t>
  </si>
  <si>
    <t>categories</t>
  </si>
  <si>
    <t>reference product</t>
  </si>
  <si>
    <t>uncertainty type</t>
  </si>
  <si>
    <t>minimum</t>
  </si>
  <si>
    <t>maximum</t>
  </si>
  <si>
    <t xml:space="preserve">market for cement mortar </t>
  </si>
  <si>
    <t>kilogram</t>
  </si>
  <si>
    <t>CH</t>
  </si>
  <si>
    <t>technosphere</t>
  </si>
  <si>
    <t>ecoinvent 3.8 cutoff</t>
  </si>
  <si>
    <t>market for concrete block</t>
  </si>
  <si>
    <t>DE</t>
  </si>
  <si>
    <t>polystyrene foam slab production, 45% recycled</t>
  </si>
  <si>
    <t>market for polystyrene, extruded</t>
  </si>
  <si>
    <t>GLO</t>
  </si>
  <si>
    <t>glass wool mat production</t>
  </si>
  <si>
    <t>market for polyurethane, rigid foam</t>
  </si>
  <si>
    <t>RoW</t>
  </si>
  <si>
    <t>market for foam glass</t>
  </si>
  <si>
    <t>heat production, borehole heat exchanger, brine-water heat pump 10kW</t>
  </si>
  <si>
    <t>megajoule</t>
  </si>
  <si>
    <t>process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</si>
  <si>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</si>
  <si>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</si>
  <si>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</si>
  <si>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market for reinforcing steel</t>
  </si>
  <si>
    <t>market for cellulose fibre</t>
  </si>
  <si>
    <t>foam glass production, without cullet</t>
  </si>
  <si>
    <t>market for heat, central or small-scale, natural gas</t>
  </si>
  <si>
    <t>cutoff</t>
  </si>
  <si>
    <t>Database</t>
  </si>
  <si>
    <t>building lci</t>
  </si>
  <si>
    <t>format</t>
  </si>
  <si>
    <t>Excel spreadsheet</t>
  </si>
  <si>
    <t>Activity</t>
  </si>
  <si>
    <t>comment</t>
  </si>
  <si>
    <t>data from (John, 2012)</t>
  </si>
  <si>
    <t>filename</t>
  </si>
  <si>
    <t>square meter-year</t>
  </si>
  <si>
    <t>lifetime (year)</t>
  </si>
  <si>
    <t>Exchanges</t>
  </si>
  <si>
    <t>amount provided</t>
  </si>
  <si>
    <t>building 1 embodied</t>
  </si>
  <si>
    <t>building 1 operational</t>
  </si>
  <si>
    <t>building 2 embodied</t>
  </si>
  <si>
    <t>building 12 operational</t>
  </si>
  <si>
    <t>building 11 operational</t>
  </si>
  <si>
    <t>building 10 operational</t>
  </si>
  <si>
    <t>building 9 operational</t>
  </si>
  <si>
    <t>building 8 operational</t>
  </si>
  <si>
    <t>building 7 operational</t>
  </si>
  <si>
    <t>building 6 operational</t>
  </si>
  <si>
    <t>building 5 operational</t>
  </si>
  <si>
    <t>building 4 operational</t>
  </si>
  <si>
    <t>building 3 operational</t>
  </si>
  <si>
    <t>building 2 operational</t>
  </si>
  <si>
    <t>building 12 embodied</t>
  </si>
  <si>
    <t>building 11 embodied</t>
  </si>
  <si>
    <t>building 10 embodied</t>
  </si>
  <si>
    <t>building 9 embodied</t>
  </si>
  <si>
    <t>building 8 embodied</t>
  </si>
  <si>
    <t>building 7 embodied</t>
  </si>
  <si>
    <t>building 6 embodied</t>
  </si>
  <si>
    <t>building 5 embodied</t>
  </si>
  <si>
    <t>building 4 embodied</t>
  </si>
  <si>
    <t>building 3 embodied</t>
  </si>
  <si>
    <t>ECOINVENT</t>
  </si>
  <si>
    <t>KBOB</t>
  </si>
  <si>
    <t xml:space="preserve">kg </t>
  </si>
  <si>
    <t>Lightweight cement stone, natural pumice</t>
  </si>
  <si>
    <t>aerated concrete block</t>
  </si>
  <si>
    <t>Polystyrene extruded (XPS)</t>
  </si>
  <si>
    <t>foam glass</t>
  </si>
  <si>
    <t>glass wool</t>
  </si>
  <si>
    <t>Polyurethane (PUR/PIR)</t>
  </si>
  <si>
    <t>sand-lime brick</t>
  </si>
  <si>
    <t>Glued laminated timber, MF bonded, wet area</t>
  </si>
  <si>
    <t>reinforcement steel</t>
  </si>
  <si>
    <t>cellulose fibers</t>
  </si>
  <si>
    <t>GHG (kg co2 eq)</t>
  </si>
  <si>
    <t>Expanded polystyrene (EPS)</t>
  </si>
  <si>
    <t>building 1</t>
  </si>
  <si>
    <t>building 6</t>
  </si>
  <si>
    <t>building 2</t>
  </si>
  <si>
    <t>building 8</t>
  </si>
  <si>
    <t>building 9</t>
  </si>
  <si>
    <t>building 7</t>
  </si>
  <si>
    <t>building 3</t>
  </si>
  <si>
    <t>building 4</t>
  </si>
  <si>
    <t>building 5</t>
  </si>
  <si>
    <t>building 10</t>
  </si>
  <si>
    <t>building 11</t>
  </si>
  <si>
    <t>building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</si>
</sst>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Tahoma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DCE6"/>
        <bgColor rgb="FFCCFFFF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2" fillId="0" borderId="0" xfId="0" applyFont="1" applyBorder="1"/>
    <xf numFmtId="0" fontId="3" fillId="0" borderId="0" xfId="0" applyFont="1" applyBorder="1"/>
    <xf numFmtId="0" fontId="0" fillId="2" borderId="0" xfId="0" applyFont="1" applyFill="1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1" fontId="0" fillId="2" borderId="0" xfId="0" applyNumberFormat="1" applyFont="1" applyFill="1" applyBorder="1"/>
    <xf numFmtId="164" fontId="0" fillId="2" borderId="0" xfId="0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2" fillId="0" borderId="1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95"/>
  <sheetViews>
    <sheetView zoomScale="80" zoomScaleNormal="80" workbookViewId="0">
      <selection activeCell="D3" sqref="D3"/>
    </sheetView>
  </sheetViews>
  <sheetFormatPr defaultColWidth="8.81640625" defaultRowHeight="14.5" x14ac:dyDescent="0.35"/>
  <cols>
    <col min="4" max="4" width="45.08984375" style="1" customWidth="1"/>
    <col min="5" max="5" width="8.6328125" style="1" customWidth="1"/>
    <col min="6" max="6" width="13.81640625" style="1" customWidth="1"/>
    <col min="7" max="7" width="14.453125" style="1" customWidth="1"/>
    <col min="8" max="8" width="23" style="1" customWidth="1"/>
    <col min="9" max="9" width="23.1796875" style="1" customWidth="1"/>
    <col min="10" max="10" width="16.36328125" style="1" customWidth="1"/>
    <col min="11" max="1022" width="8.81640625" style="1"/>
  </cols>
  <sheetData>
    <row r="1" spans="1:13" ht="15" thickBot="1" x14ac:dyDescent="0.4">
      <c r="A1" s="30" t="s">
        <v>73</v>
      </c>
      <c r="B1" s="31"/>
      <c r="C1" s="31"/>
      <c r="D1" s="30" t="s">
        <v>72</v>
      </c>
      <c r="E1" s="31"/>
      <c r="F1" s="31"/>
      <c r="G1" s="31"/>
      <c r="H1" s="31"/>
      <c r="I1" s="32"/>
    </row>
    <row r="2" spans="1:13" ht="15.5" x14ac:dyDescent="0.35">
      <c r="A2" s="25" t="s">
        <v>0</v>
      </c>
      <c r="B2" s="26" t="s">
        <v>2</v>
      </c>
      <c r="C2" s="26" t="s">
        <v>85</v>
      </c>
      <c r="D2" s="17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18" t="s">
        <v>5</v>
      </c>
      <c r="K2" s="2"/>
      <c r="L2" s="3"/>
      <c r="M2" s="3"/>
    </row>
    <row r="3" spans="1:13" ht="15.5" x14ac:dyDescent="0.35">
      <c r="A3" s="27" t="s">
        <v>75</v>
      </c>
      <c r="B3" s="7" t="s">
        <v>74</v>
      </c>
      <c r="C3" s="7">
        <v>0.223</v>
      </c>
      <c r="D3" s="19" t="s">
        <v>11</v>
      </c>
      <c r="E3" s="4">
        <v>1</v>
      </c>
      <c r="F3" s="1" t="s">
        <v>12</v>
      </c>
      <c r="G3" s="1" t="s">
        <v>13</v>
      </c>
      <c r="H3" s="1" t="s">
        <v>14</v>
      </c>
      <c r="I3" s="20" t="s">
        <v>15</v>
      </c>
      <c r="K3" s="2"/>
      <c r="L3" s="3"/>
      <c r="M3" s="3"/>
    </row>
    <row r="4" spans="1:13" ht="15.5" x14ac:dyDescent="0.35">
      <c r="A4" s="27" t="s">
        <v>76</v>
      </c>
      <c r="B4" s="7" t="s">
        <v>74</v>
      </c>
      <c r="C4" s="7">
        <v>0.41699999999999998</v>
      </c>
      <c r="D4" s="19" t="s">
        <v>16</v>
      </c>
      <c r="E4" s="4">
        <v>1</v>
      </c>
      <c r="F4" s="1" t="s">
        <v>12</v>
      </c>
      <c r="G4" s="1" t="s">
        <v>17</v>
      </c>
      <c r="H4" s="1" t="s">
        <v>14</v>
      </c>
      <c r="I4" s="20" t="s">
        <v>15</v>
      </c>
      <c r="K4" s="2"/>
      <c r="L4" s="3"/>
      <c r="M4" s="3"/>
    </row>
    <row r="5" spans="1:13" ht="15.5" x14ac:dyDescent="0.35">
      <c r="A5" s="27" t="s">
        <v>86</v>
      </c>
      <c r="B5" s="7" t="s">
        <v>74</v>
      </c>
      <c r="C5" s="7">
        <v>7.64</v>
      </c>
      <c r="D5" s="19" t="s">
        <v>18</v>
      </c>
      <c r="E5" s="4">
        <v>1</v>
      </c>
      <c r="F5" s="1" t="s">
        <v>12</v>
      </c>
      <c r="G5" s="1" t="s">
        <v>13</v>
      </c>
      <c r="H5" s="1" t="s">
        <v>14</v>
      </c>
      <c r="I5" s="20" t="s">
        <v>15</v>
      </c>
      <c r="K5" s="2"/>
      <c r="L5" s="3"/>
      <c r="M5" s="3"/>
    </row>
    <row r="6" spans="1:13" ht="15.5" x14ac:dyDescent="0.35">
      <c r="A6" s="27" t="s">
        <v>77</v>
      </c>
      <c r="B6" s="7" t="s">
        <v>74</v>
      </c>
      <c r="C6" s="7">
        <v>14.5</v>
      </c>
      <c r="D6" s="19" t="s">
        <v>19</v>
      </c>
      <c r="E6" s="4">
        <v>1</v>
      </c>
      <c r="F6" s="1" t="s">
        <v>12</v>
      </c>
      <c r="G6" s="1" t="s">
        <v>20</v>
      </c>
      <c r="H6" s="1" t="s">
        <v>14</v>
      </c>
      <c r="I6" s="20" t="s">
        <v>15</v>
      </c>
      <c r="K6" s="2"/>
      <c r="L6" s="3"/>
      <c r="M6" s="3"/>
    </row>
    <row r="7" spans="1:13" ht="15.5" x14ac:dyDescent="0.35">
      <c r="A7" s="27" t="s">
        <v>79</v>
      </c>
      <c r="B7" s="7" t="s">
        <v>74</v>
      </c>
      <c r="C7" s="7">
        <v>1.1299999999999999</v>
      </c>
      <c r="D7" s="19" t="s">
        <v>21</v>
      </c>
      <c r="E7" s="4">
        <v>1</v>
      </c>
      <c r="F7" s="1" t="s">
        <v>12</v>
      </c>
      <c r="G7" s="1" t="s">
        <v>13</v>
      </c>
      <c r="H7" s="1" t="s">
        <v>14</v>
      </c>
      <c r="I7" s="20" t="s">
        <v>15</v>
      </c>
      <c r="K7" s="2"/>
      <c r="L7" s="3"/>
      <c r="M7" s="3"/>
    </row>
    <row r="8" spans="1:13" ht="15.5" x14ac:dyDescent="0.35">
      <c r="A8" s="27" t="s">
        <v>80</v>
      </c>
      <c r="B8" s="7" t="s">
        <v>74</v>
      </c>
      <c r="C8" s="7">
        <v>7.52</v>
      </c>
      <c r="D8" s="19" t="s">
        <v>22</v>
      </c>
      <c r="E8" s="4">
        <v>1</v>
      </c>
      <c r="F8" s="1" t="s">
        <v>12</v>
      </c>
      <c r="G8" s="1" t="s">
        <v>23</v>
      </c>
      <c r="H8" s="1" t="s">
        <v>14</v>
      </c>
      <c r="I8" s="20" t="s">
        <v>15</v>
      </c>
      <c r="K8" s="2"/>
      <c r="L8" s="3"/>
      <c r="M8" s="3"/>
    </row>
    <row r="9" spans="1:13" ht="15.5" x14ac:dyDescent="0.35">
      <c r="A9" s="27" t="s">
        <v>78</v>
      </c>
      <c r="B9" s="7" t="s">
        <v>74</v>
      </c>
      <c r="C9" s="7">
        <v>1.17</v>
      </c>
      <c r="D9" s="19" t="s">
        <v>24</v>
      </c>
      <c r="E9" s="4">
        <v>1</v>
      </c>
      <c r="F9" s="1" t="s">
        <v>12</v>
      </c>
      <c r="G9" s="1" t="s">
        <v>20</v>
      </c>
      <c r="H9" s="1" t="s">
        <v>14</v>
      </c>
      <c r="I9" s="20" t="s">
        <v>15</v>
      </c>
      <c r="K9" s="2"/>
      <c r="L9" s="3"/>
      <c r="M9" s="3"/>
    </row>
    <row r="10" spans="1:13" ht="15.5" x14ac:dyDescent="0.35">
      <c r="A10" s="27"/>
      <c r="B10" s="7"/>
      <c r="C10" s="7"/>
      <c r="D10" s="19" t="s">
        <v>25</v>
      </c>
      <c r="E10" s="4">
        <v>1</v>
      </c>
      <c r="F10" s="1" t="s">
        <v>26</v>
      </c>
      <c r="G10" s="1" t="s">
        <v>13</v>
      </c>
      <c r="H10" s="1" t="s">
        <v>27</v>
      </c>
      <c r="I10" s="20" t="s">
        <v>15</v>
      </c>
      <c r="K10" s="2"/>
      <c r="L10" s="3"/>
      <c r="M10" s="3"/>
    </row>
    <row r="11" spans="1:13" ht="15.5" x14ac:dyDescent="0.35">
      <c r="A11" s="27" t="s">
        <v>81</v>
      </c>
      <c r="B11" s="7" t="s">
        <v>74</v>
      </c>
      <c r="C11" s="7">
        <v>0.13800000000000001</v>
      </c>
      <c r="D11" s="19" t="s">
        <v>28</v>
      </c>
      <c r="E11" s="4">
        <v>1</v>
      </c>
      <c r="F11" s="1" t="s">
        <v>12</v>
      </c>
      <c r="G11" s="1" t="s">
        <v>17</v>
      </c>
      <c r="H11" s="1" t="s">
        <v>14</v>
      </c>
      <c r="I11" s="20" t="s">
        <v>15</v>
      </c>
      <c r="K11" s="2"/>
      <c r="L11" s="3"/>
      <c r="M11" s="3"/>
    </row>
    <row r="12" spans="1:13" ht="15.5" x14ac:dyDescent="0.35">
      <c r="A12" s="27" t="s">
        <v>82</v>
      </c>
      <c r="B12" s="7" t="s">
        <v>74</v>
      </c>
      <c r="C12" s="7">
        <v>0.48499999999999999</v>
      </c>
      <c r="D12" s="19" t="s">
        <v>29</v>
      </c>
      <c r="E12" s="4">
        <v>1</v>
      </c>
      <c r="F12" s="1" t="s">
        <v>12</v>
      </c>
      <c r="G12" s="1" t="s">
        <v>13</v>
      </c>
      <c r="H12" s="1" t="s">
        <v>27</v>
      </c>
      <c r="I12" s="20" t="s">
        <v>15</v>
      </c>
      <c r="K12" s="2"/>
      <c r="L12" s="3"/>
      <c r="M12" s="3"/>
    </row>
    <row r="13" spans="1:13" ht="15.5" x14ac:dyDescent="0.35">
      <c r="A13" s="27"/>
      <c r="B13" s="7"/>
      <c r="C13" s="7"/>
      <c r="D13" s="19" t="s">
        <v>30</v>
      </c>
      <c r="E13" s="4">
        <v>1</v>
      </c>
      <c r="F13" s="1" t="s">
        <v>26</v>
      </c>
      <c r="G13" s="1" t="s">
        <v>13</v>
      </c>
      <c r="H13" s="1" t="s">
        <v>14</v>
      </c>
      <c r="I13" s="20" t="s">
        <v>15</v>
      </c>
      <c r="K13" s="2"/>
      <c r="L13" s="3"/>
      <c r="M13" s="3"/>
    </row>
    <row r="14" spans="1:13" ht="15.5" x14ac:dyDescent="0.35">
      <c r="A14" s="27" t="s">
        <v>83</v>
      </c>
      <c r="B14" s="7" t="s">
        <v>74</v>
      </c>
      <c r="C14" s="7">
        <v>0.68200000000000005</v>
      </c>
      <c r="D14" s="19" t="s">
        <v>31</v>
      </c>
      <c r="E14" s="4">
        <v>1</v>
      </c>
      <c r="F14" s="1" t="s">
        <v>12</v>
      </c>
      <c r="G14" s="1" t="s">
        <v>20</v>
      </c>
      <c r="H14" s="1" t="s">
        <v>14</v>
      </c>
      <c r="I14" s="20" t="s">
        <v>15</v>
      </c>
      <c r="K14" s="2"/>
      <c r="L14" s="3"/>
      <c r="M14" s="3"/>
    </row>
    <row r="15" spans="1:13" ht="15.5" x14ac:dyDescent="0.35">
      <c r="A15" s="27" t="s">
        <v>84</v>
      </c>
      <c r="B15" s="7" t="s">
        <v>74</v>
      </c>
      <c r="C15" s="7">
        <v>0.25700000000000001</v>
      </c>
      <c r="D15" s="19" t="s">
        <v>32</v>
      </c>
      <c r="E15" s="4">
        <v>1</v>
      </c>
      <c r="F15" s="1" t="s">
        <v>12</v>
      </c>
      <c r="G15" s="1" t="s">
        <v>13</v>
      </c>
      <c r="H15" s="1" t="s">
        <v>14</v>
      </c>
      <c r="I15" s="20" t="s">
        <v>15</v>
      </c>
      <c r="K15" s="2"/>
      <c r="L15" s="3"/>
      <c r="M15" s="3"/>
    </row>
    <row r="16" spans="1:13" ht="15.5" x14ac:dyDescent="0.35">
      <c r="A16" s="27" t="s">
        <v>78</v>
      </c>
      <c r="B16" s="7" t="s">
        <v>74</v>
      </c>
      <c r="C16" s="7">
        <v>1.17</v>
      </c>
      <c r="D16" s="19" t="s">
        <v>33</v>
      </c>
      <c r="E16" s="4">
        <v>1</v>
      </c>
      <c r="F16" s="1" t="s">
        <v>12</v>
      </c>
      <c r="G16" s="1" t="s">
        <v>20</v>
      </c>
      <c r="H16" s="1" t="s">
        <v>14</v>
      </c>
      <c r="I16" s="20" t="s">
        <v>15</v>
      </c>
      <c r="K16" s="2"/>
      <c r="L16" s="3"/>
      <c r="M16" s="3"/>
    </row>
    <row r="17" spans="1:13" ht="16" thickBot="1" x14ac:dyDescent="0.4">
      <c r="A17" s="28"/>
      <c r="B17" s="29"/>
      <c r="C17" s="29"/>
      <c r="D17" s="21" t="s">
        <v>34</v>
      </c>
      <c r="E17" s="22">
        <v>1</v>
      </c>
      <c r="F17" s="23" t="s">
        <v>26</v>
      </c>
      <c r="G17" s="23" t="s">
        <v>13</v>
      </c>
      <c r="H17" s="23" t="s">
        <v>14</v>
      </c>
      <c r="I17" s="24" t="s">
        <v>15</v>
      </c>
      <c r="K17" s="2"/>
      <c r="L17" s="3"/>
      <c r="M17" s="3"/>
    </row>
    <row r="18" spans="1:13" ht="15.5" x14ac:dyDescent="0.35">
      <c r="K18" s="2"/>
      <c r="L18" s="3"/>
      <c r="M18" s="3"/>
    </row>
    <row r="19" spans="1:13" ht="15.5" x14ac:dyDescent="0.35">
      <c r="K19" s="2"/>
      <c r="L19" s="3"/>
      <c r="M19" s="3"/>
    </row>
    <row r="20" spans="1:13" ht="15.5" x14ac:dyDescent="0.35">
      <c r="K20" s="2"/>
      <c r="L20" s="3"/>
      <c r="M20" s="3"/>
    </row>
    <row r="21" spans="1:13" ht="15.5" x14ac:dyDescent="0.35">
      <c r="K21" s="2"/>
      <c r="L21" s="3"/>
      <c r="M21" s="3"/>
    </row>
    <row r="22" spans="1:13" ht="15.5" x14ac:dyDescent="0.35">
      <c r="K22" s="2"/>
      <c r="L22" s="3"/>
      <c r="M22" s="3"/>
    </row>
    <row r="23" spans="1:13" ht="15.5" x14ac:dyDescent="0.35">
      <c r="K23" s="2"/>
      <c r="L23" s="3"/>
      <c r="M23" s="3"/>
    </row>
    <row r="24" spans="1:13" ht="15.5" x14ac:dyDescent="0.35">
      <c r="K24" s="2"/>
      <c r="L24" s="3"/>
      <c r="M24" s="3"/>
    </row>
    <row r="25" spans="1:13" ht="15.5" x14ac:dyDescent="0.35">
      <c r="K25" s="2"/>
      <c r="L25" s="3"/>
      <c r="M25" s="3"/>
    </row>
    <row r="26" spans="1:13" ht="15.5" x14ac:dyDescent="0.35">
      <c r="K26" s="2"/>
      <c r="L26" s="3"/>
      <c r="M26" s="3"/>
    </row>
    <row r="27" spans="1:13" ht="15.5" x14ac:dyDescent="0.35">
      <c r="K27" s="2"/>
      <c r="L27" s="3"/>
      <c r="M27" s="3"/>
    </row>
    <row r="28" spans="1:13" ht="15.5" x14ac:dyDescent="0.35">
      <c r="K28" s="2"/>
      <c r="L28" s="3"/>
      <c r="M28" s="3"/>
    </row>
    <row r="29" spans="1:13" ht="15.5" x14ac:dyDescent="0.35">
      <c r="K29" s="2"/>
      <c r="L29" s="3"/>
      <c r="M29" s="3"/>
    </row>
    <row r="30" spans="1:13" ht="15.5" x14ac:dyDescent="0.35">
      <c r="K30" s="2"/>
      <c r="L30" s="3"/>
      <c r="M30" s="3"/>
    </row>
    <row r="31" spans="1:13" ht="15.5" x14ac:dyDescent="0.35">
      <c r="K31" s="2"/>
      <c r="L31" s="3"/>
      <c r="M31" s="3"/>
    </row>
    <row r="32" spans="1:13" ht="15.5" x14ac:dyDescent="0.35">
      <c r="K32" s="2"/>
      <c r="L32" s="3"/>
      <c r="M32" s="3"/>
    </row>
    <row r="33" spans="11:13" ht="15.5" x14ac:dyDescent="0.35">
      <c r="K33" s="2"/>
      <c r="L33" s="3"/>
      <c r="M33" s="3"/>
    </row>
    <row r="34" spans="11:13" ht="15.5" x14ac:dyDescent="0.35">
      <c r="K34" s="2"/>
      <c r="L34" s="3"/>
      <c r="M34" s="3"/>
    </row>
    <row r="35" spans="11:13" ht="15.5" x14ac:dyDescent="0.35">
      <c r="K35" s="2"/>
      <c r="L35" s="3"/>
      <c r="M35" s="3"/>
    </row>
    <row r="36" spans="11:13" ht="15.5" x14ac:dyDescent="0.35">
      <c r="K36" s="2"/>
      <c r="L36" s="3"/>
      <c r="M36" s="3"/>
    </row>
    <row r="37" spans="11:13" ht="15.5" x14ac:dyDescent="0.35">
      <c r="K37" s="2"/>
      <c r="L37" s="3"/>
      <c r="M37" s="3"/>
    </row>
    <row r="38" spans="11:13" ht="15.5" x14ac:dyDescent="0.35">
      <c r="K38" s="2"/>
      <c r="L38" s="3"/>
      <c r="M38" s="3"/>
    </row>
    <row r="39" spans="11:13" ht="15.5" x14ac:dyDescent="0.35">
      <c r="K39" s="2"/>
      <c r="L39" s="3"/>
      <c r="M39" s="3"/>
    </row>
    <row r="40" spans="11:13" ht="15.5" x14ac:dyDescent="0.35">
      <c r="K40" s="2"/>
      <c r="L40" s="3"/>
      <c r="M40" s="3"/>
    </row>
    <row r="41" spans="11:13" ht="15.5" x14ac:dyDescent="0.35">
      <c r="K41" s="2"/>
      <c r="L41" s="3"/>
      <c r="M41" s="3"/>
    </row>
    <row r="42" spans="11:13" ht="15.5" x14ac:dyDescent="0.35">
      <c r="K42" s="2"/>
      <c r="L42" s="3"/>
      <c r="M42" s="3"/>
    </row>
    <row r="43" spans="11:13" ht="15.5" x14ac:dyDescent="0.35">
      <c r="K43" s="2"/>
      <c r="L43" s="3"/>
      <c r="M43" s="3"/>
    </row>
    <row r="44" spans="11:13" ht="15.5" x14ac:dyDescent="0.35">
      <c r="K44" s="2"/>
      <c r="L44" s="3"/>
      <c r="M44" s="3"/>
    </row>
    <row r="45" spans="11:13" ht="15.5" x14ac:dyDescent="0.35">
      <c r="K45" s="2"/>
      <c r="L45" s="3"/>
      <c r="M45" s="3"/>
    </row>
    <row r="46" spans="11:13" ht="15.5" x14ac:dyDescent="0.35">
      <c r="K46" s="2"/>
      <c r="L46" s="3"/>
      <c r="M46" s="3"/>
    </row>
    <row r="47" spans="11:13" ht="15.5" x14ac:dyDescent="0.35">
      <c r="K47" s="2"/>
      <c r="L47" s="3"/>
      <c r="M47" s="3"/>
    </row>
    <row r="48" spans="11:13" ht="15.5" x14ac:dyDescent="0.35">
      <c r="K48" s="2"/>
      <c r="L48" s="3"/>
      <c r="M48" s="3"/>
    </row>
    <row r="49" spans="11:13" ht="15.5" x14ac:dyDescent="0.35">
      <c r="K49" s="2"/>
      <c r="L49" s="3"/>
      <c r="M49" s="3"/>
    </row>
    <row r="50" spans="11:13" ht="15.5" x14ac:dyDescent="0.35">
      <c r="K50" s="2"/>
      <c r="L50" s="3"/>
      <c r="M50" s="3"/>
    </row>
    <row r="51" spans="11:13" ht="15.5" x14ac:dyDescent="0.35">
      <c r="K51" s="2"/>
      <c r="L51" s="3"/>
      <c r="M51" s="3"/>
    </row>
    <row r="52" spans="11:13" ht="15.5" x14ac:dyDescent="0.35">
      <c r="K52" s="2"/>
      <c r="L52" s="3"/>
      <c r="M52" s="3"/>
    </row>
    <row r="53" spans="11:13" ht="15.5" x14ac:dyDescent="0.35">
      <c r="K53" s="2"/>
      <c r="L53" s="3"/>
      <c r="M53" s="3"/>
    </row>
    <row r="54" spans="11:13" ht="15.5" x14ac:dyDescent="0.35">
      <c r="K54" s="2"/>
      <c r="L54" s="3"/>
      <c r="M54" s="3"/>
    </row>
    <row r="56" spans="11:13" ht="15.5" x14ac:dyDescent="0.35">
      <c r="K56" s="2"/>
      <c r="L56" s="3"/>
      <c r="M56" s="3"/>
    </row>
    <row r="57" spans="11:13" ht="15.5" x14ac:dyDescent="0.35">
      <c r="K57" s="2"/>
      <c r="L57" s="3"/>
      <c r="M57" s="3"/>
    </row>
    <row r="58" spans="11:13" ht="15.5" x14ac:dyDescent="0.35">
      <c r="K58" s="2"/>
      <c r="L58" s="3"/>
      <c r="M58" s="3"/>
    </row>
    <row r="59" spans="11:13" ht="15.5" x14ac:dyDescent="0.35">
      <c r="K59" s="2"/>
      <c r="L59" s="3"/>
      <c r="M59" s="3"/>
    </row>
    <row r="60" spans="11:13" ht="15.5" x14ac:dyDescent="0.35">
      <c r="K60" s="2"/>
      <c r="L60" s="3"/>
      <c r="M60" s="3"/>
    </row>
    <row r="61" spans="11:13" ht="15.5" x14ac:dyDescent="0.35">
      <c r="K61" s="2"/>
      <c r="L61" s="3"/>
      <c r="M61" s="3"/>
    </row>
    <row r="62" spans="11:13" ht="15.5" x14ac:dyDescent="0.35">
      <c r="K62" s="2"/>
      <c r="L62" s="3"/>
      <c r="M62" s="3"/>
    </row>
    <row r="63" spans="11:13" ht="15.5" x14ac:dyDescent="0.35">
      <c r="K63" s="2"/>
      <c r="L63" s="3"/>
      <c r="M63" s="3"/>
    </row>
    <row r="64" spans="11:13" ht="15.5" x14ac:dyDescent="0.35">
      <c r="K64" s="2"/>
      <c r="L64" s="3"/>
      <c r="M64" s="3"/>
    </row>
    <row r="65" spans="11:13" ht="15.5" x14ac:dyDescent="0.35">
      <c r="K65" s="2"/>
      <c r="L65" s="3"/>
      <c r="M65" s="3"/>
    </row>
    <row r="66" spans="11:13" ht="15.5" x14ac:dyDescent="0.35">
      <c r="K66" s="2"/>
      <c r="L66" s="3"/>
      <c r="M66" s="3"/>
    </row>
    <row r="67" spans="11:13" ht="15.5" x14ac:dyDescent="0.35">
      <c r="K67" s="2"/>
      <c r="L67" s="3"/>
      <c r="M67" s="3"/>
    </row>
    <row r="68" spans="11:13" ht="15.5" x14ac:dyDescent="0.35">
      <c r="K68" s="2"/>
      <c r="L68" s="3"/>
      <c r="M68" s="3"/>
    </row>
    <row r="69" spans="11:13" ht="15.5" x14ac:dyDescent="0.35">
      <c r="K69" s="2"/>
      <c r="L69" s="3"/>
      <c r="M69" s="3"/>
    </row>
    <row r="70" spans="11:13" ht="15.5" x14ac:dyDescent="0.35">
      <c r="K70" s="2"/>
      <c r="L70" s="3"/>
      <c r="M70" s="3"/>
    </row>
    <row r="71" spans="11:13" ht="15.5" x14ac:dyDescent="0.35">
      <c r="K71" s="2"/>
      <c r="L71" s="3"/>
      <c r="M71" s="3"/>
    </row>
    <row r="72" spans="11:13" ht="15.5" x14ac:dyDescent="0.35">
      <c r="K72" s="2"/>
      <c r="L72" s="3"/>
      <c r="M72" s="3"/>
    </row>
    <row r="73" spans="11:13" ht="15.5" x14ac:dyDescent="0.35">
      <c r="K73" s="2"/>
      <c r="L73" s="3"/>
      <c r="M73" s="3"/>
    </row>
    <row r="74" spans="11:13" ht="15.5" x14ac:dyDescent="0.35">
      <c r="K74" s="2"/>
      <c r="L74" s="3"/>
      <c r="M74" s="3"/>
    </row>
    <row r="75" spans="11:13" ht="15.5" x14ac:dyDescent="0.35">
      <c r="K75" s="2"/>
      <c r="L75" s="3"/>
      <c r="M75" s="3"/>
    </row>
    <row r="76" spans="11:13" ht="15.5" x14ac:dyDescent="0.35">
      <c r="K76" s="2"/>
      <c r="L76" s="3"/>
      <c r="M76" s="3"/>
    </row>
    <row r="77" spans="11:13" ht="15.5" x14ac:dyDescent="0.35">
      <c r="K77" s="2"/>
      <c r="L77" s="3"/>
      <c r="M77" s="3"/>
    </row>
    <row r="79" spans="11:13" ht="15.5" x14ac:dyDescent="0.35">
      <c r="K79" s="2"/>
      <c r="L79" s="3"/>
      <c r="M79" s="3"/>
    </row>
    <row r="80" spans="11:13" ht="15.5" x14ac:dyDescent="0.35">
      <c r="K80" s="2"/>
      <c r="L80" s="3"/>
      <c r="M80" s="3"/>
    </row>
    <row r="81" spans="11:13" ht="15.5" x14ac:dyDescent="0.35">
      <c r="K81" s="2"/>
      <c r="L81" s="3"/>
      <c r="M81" s="3"/>
    </row>
    <row r="82" spans="11:13" ht="15.5" x14ac:dyDescent="0.35">
      <c r="K82" s="2"/>
      <c r="L82" s="3"/>
      <c r="M82" s="3"/>
    </row>
    <row r="83" spans="11:13" ht="15.5" x14ac:dyDescent="0.35">
      <c r="K83" s="2"/>
      <c r="L83" s="3"/>
      <c r="M83" s="3"/>
    </row>
    <row r="84" spans="11:13" ht="15.5" x14ac:dyDescent="0.35">
      <c r="K84" s="2"/>
      <c r="L84" s="3"/>
      <c r="M84" s="3"/>
    </row>
    <row r="85" spans="11:13" ht="15.5" x14ac:dyDescent="0.35">
      <c r="K85" s="2"/>
      <c r="L85" s="3"/>
      <c r="M85" s="3"/>
    </row>
    <row r="86" spans="11:13" ht="15.5" x14ac:dyDescent="0.35">
      <c r="K86" s="2"/>
      <c r="L86" s="3"/>
      <c r="M86" s="3"/>
    </row>
    <row r="87" spans="11:13" ht="15.5" x14ac:dyDescent="0.35">
      <c r="K87" s="2"/>
      <c r="L87" s="3"/>
      <c r="M87" s="3"/>
    </row>
    <row r="88" spans="11:13" ht="15.5" x14ac:dyDescent="0.35">
      <c r="K88" s="2"/>
      <c r="L88" s="3"/>
      <c r="M88" s="3"/>
    </row>
    <row r="89" spans="11:13" ht="15.5" x14ac:dyDescent="0.35">
      <c r="K89" s="2"/>
      <c r="L89" s="3"/>
      <c r="M89" s="3"/>
    </row>
    <row r="90" spans="11:13" ht="15.5" x14ac:dyDescent="0.35">
      <c r="K90" s="2"/>
      <c r="L90" s="3"/>
      <c r="M90" s="3"/>
    </row>
    <row r="91" spans="11:13" ht="15.5" x14ac:dyDescent="0.35">
      <c r="K91" s="2"/>
      <c r="L91" s="3"/>
      <c r="M91" s="3"/>
    </row>
    <row r="92" spans="11:13" ht="15.5" x14ac:dyDescent="0.35">
      <c r="K92" s="2"/>
      <c r="L92" s="3"/>
      <c r="M92" s="3"/>
    </row>
    <row r="93" spans="11:13" ht="15.5" x14ac:dyDescent="0.35">
      <c r="K93" s="2"/>
      <c r="L93" s="3"/>
      <c r="M93" s="3"/>
    </row>
    <row r="94" spans="11:13" ht="15.5" x14ac:dyDescent="0.35">
      <c r="K94" s="2"/>
      <c r="L94" s="3"/>
      <c r="M94" s="3"/>
    </row>
    <row r="95" spans="11:13" ht="15.5" x14ac:dyDescent="0.35">
      <c r="K95" s="2"/>
      <c r="L95" s="3"/>
      <c r="M95" s="3"/>
    </row>
  </sheetData>
  <mergeCells count="2">
    <mergeCell ref="D1:I1"/>
    <mergeCell ref="A1:C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361"/>
  <sheetViews>
    <sheetView zoomScale="80" zoomScaleNormal="80" workbookViewId="0">
      <selection activeCell="B13" sqref="B13"/>
    </sheetView>
  </sheetViews>
  <sheetFormatPr defaultColWidth="8.81640625" defaultRowHeight="14.5" x14ac:dyDescent="0.35"/>
  <cols>
    <col min="1" max="1" width="45.08984375" style="1" customWidth="1"/>
    <col min="2" max="2" width="19.81640625" style="1" customWidth="1"/>
    <col min="3" max="3" width="8.6328125" style="1" customWidth="1"/>
    <col min="4" max="4" width="16.6328125" style="1" customWidth="1"/>
    <col min="5" max="5" width="14.453125" style="1" customWidth="1"/>
    <col min="6" max="6" width="23" style="1" customWidth="1"/>
    <col min="7" max="7" width="23.1796875" style="1" customWidth="1"/>
    <col min="8" max="8" width="18.1796875" style="1" customWidth="1"/>
    <col min="9" max="10" width="16.1796875" style="1" customWidth="1"/>
    <col min="11" max="11" width="18" style="1" customWidth="1"/>
    <col min="12" max="12" width="15.90625" style="1" customWidth="1"/>
    <col min="13" max="13" width="16.36328125" style="1" customWidth="1"/>
    <col min="14" max="1024" width="8.81640625" style="1"/>
  </cols>
  <sheetData>
    <row r="1" spans="1:16" x14ac:dyDescent="0.35">
      <c r="A1" s="1" t="s">
        <v>35</v>
      </c>
      <c r="B1" s="1">
        <v>11</v>
      </c>
      <c r="C1" s="5"/>
    </row>
    <row r="2" spans="1:16" ht="15.5" x14ac:dyDescent="0.35">
      <c r="A2" s="2" t="s">
        <v>36</v>
      </c>
      <c r="B2" s="2" t="s">
        <v>37</v>
      </c>
      <c r="C2" s="5"/>
    </row>
    <row r="3" spans="1:16" x14ac:dyDescent="0.35">
      <c r="A3" s="1" t="s">
        <v>38</v>
      </c>
      <c r="B3" s="1" t="s">
        <v>39</v>
      </c>
      <c r="C3" s="5"/>
    </row>
    <row r="4" spans="1:16" x14ac:dyDescent="0.35">
      <c r="A4" s="6"/>
      <c r="B4" s="6"/>
    </row>
    <row r="5" spans="1:16" ht="15.5" x14ac:dyDescent="0.35">
      <c r="A5" s="2" t="s">
        <v>40</v>
      </c>
      <c r="B5" s="2" t="s">
        <v>48</v>
      </c>
      <c r="C5" s="5"/>
    </row>
    <row r="6" spans="1:16" x14ac:dyDescent="0.35">
      <c r="A6" s="1" t="s">
        <v>41</v>
      </c>
      <c r="B6" s="1" t="s">
        <v>42</v>
      </c>
    </row>
    <row r="7" spans="1:16" x14ac:dyDescent="0.35">
      <c r="A7" s="1" t="s">
        <v>43</v>
      </c>
    </row>
    <row r="8" spans="1:16" x14ac:dyDescent="0.35">
      <c r="A8" s="1" t="s">
        <v>3</v>
      </c>
      <c r="B8" s="1" t="s">
        <v>13</v>
      </c>
    </row>
    <row r="9" spans="1:16" x14ac:dyDescent="0.35">
      <c r="A9" s="1" t="s">
        <v>1</v>
      </c>
      <c r="B9" s="1">
        <v>1</v>
      </c>
    </row>
    <row r="10" spans="1:16" x14ac:dyDescent="0.35">
      <c r="A10" s="1" t="s">
        <v>2</v>
      </c>
      <c r="B10" s="1" t="s">
        <v>44</v>
      </c>
    </row>
    <row r="11" spans="1:16" x14ac:dyDescent="0.35">
      <c r="A11" s="1" t="s">
        <v>45</v>
      </c>
      <c r="B11" s="1">
        <v>80</v>
      </c>
    </row>
    <row r="12" spans="1:16" ht="15.5" x14ac:dyDescent="0.35">
      <c r="A12" s="2" t="s">
        <v>46</v>
      </c>
    </row>
    <row r="13" spans="1:16" ht="15.5" x14ac:dyDescent="0.35">
      <c r="A13" s="2" t="s">
        <v>0</v>
      </c>
      <c r="B13" s="2" t="s">
        <v>47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N13" s="2"/>
      <c r="O13" s="3"/>
      <c r="P13" s="3"/>
    </row>
    <row r="14" spans="1:16" ht="15.5" x14ac:dyDescent="0.35">
      <c r="A14" s="1" t="s">
        <v>11</v>
      </c>
      <c r="B14" s="7">
        <v>2.4820000000000002</v>
      </c>
      <c r="C14" s="4">
        <f t="shared" ref="C14:C20" si="0">B14</f>
        <v>2.4820000000000002</v>
      </c>
      <c r="D14" s="1" t="s">
        <v>12</v>
      </c>
      <c r="E14" s="1" t="s">
        <v>13</v>
      </c>
      <c r="F14" s="1" t="s">
        <v>14</v>
      </c>
      <c r="G14" s="1" t="s">
        <v>15</v>
      </c>
      <c r="H14" s="2"/>
      <c r="I14" s="2"/>
      <c r="J14" s="2"/>
      <c r="K14" s="2"/>
      <c r="L14" s="2"/>
      <c r="N14" s="2"/>
      <c r="O14" s="3"/>
      <c r="P14" s="3"/>
    </row>
    <row r="15" spans="1:16" ht="15.5" x14ac:dyDescent="0.35">
      <c r="A15" s="1" t="s">
        <v>16</v>
      </c>
      <c r="B15" s="7">
        <v>23.141999999999999</v>
      </c>
      <c r="C15" s="4">
        <f t="shared" si="0"/>
        <v>23.141999999999999</v>
      </c>
      <c r="D15" s="1" t="s">
        <v>12</v>
      </c>
      <c r="E15" s="1" t="s">
        <v>17</v>
      </c>
      <c r="F15" s="1" t="s">
        <v>14</v>
      </c>
      <c r="G15" s="1" t="s">
        <v>15</v>
      </c>
      <c r="H15" s="2"/>
      <c r="I15" s="2"/>
      <c r="J15" s="2"/>
      <c r="K15" s="2"/>
      <c r="L15" s="2"/>
      <c r="N15" s="2"/>
      <c r="O15" s="3"/>
      <c r="P15" s="3"/>
    </row>
    <row r="16" spans="1:16" ht="15.5" x14ac:dyDescent="0.35">
      <c r="A16" s="1" t="s">
        <v>18</v>
      </c>
      <c r="B16" s="7">
        <v>9.7000000000000003E-2</v>
      </c>
      <c r="C16" s="4">
        <f t="shared" si="0"/>
        <v>9.7000000000000003E-2</v>
      </c>
      <c r="D16" s="1" t="s">
        <v>12</v>
      </c>
      <c r="E16" s="1" t="s">
        <v>13</v>
      </c>
      <c r="F16" s="1" t="s">
        <v>14</v>
      </c>
      <c r="G16" s="1" t="s">
        <v>15</v>
      </c>
      <c r="H16" s="2"/>
      <c r="I16" s="2"/>
      <c r="J16" s="2"/>
      <c r="K16" s="2"/>
      <c r="L16" s="2"/>
      <c r="N16" s="2"/>
      <c r="O16" s="3"/>
      <c r="P16" s="3"/>
    </row>
    <row r="17" spans="1:16" ht="15.5" x14ac:dyDescent="0.35">
      <c r="A17" s="1" t="s">
        <v>19</v>
      </c>
      <c r="B17" s="7">
        <v>1.7000000000000001E-2</v>
      </c>
      <c r="C17" s="4">
        <f t="shared" si="0"/>
        <v>1.7000000000000001E-2</v>
      </c>
      <c r="D17" s="1" t="s">
        <v>12</v>
      </c>
      <c r="E17" s="1" t="s">
        <v>20</v>
      </c>
      <c r="F17" s="1" t="s">
        <v>14</v>
      </c>
      <c r="G17" s="1" t="s">
        <v>15</v>
      </c>
      <c r="H17" s="2"/>
      <c r="I17" s="2"/>
      <c r="J17" s="2"/>
      <c r="K17" s="2"/>
      <c r="L17" s="2"/>
      <c r="N17" s="2"/>
      <c r="O17" s="3"/>
      <c r="P17" s="3"/>
    </row>
    <row r="18" spans="1:16" ht="15.5" x14ac:dyDescent="0.35">
      <c r="A18" s="1" t="s">
        <v>21</v>
      </c>
      <c r="B18" s="7">
        <v>2.3E-2</v>
      </c>
      <c r="C18" s="4">
        <f t="shared" si="0"/>
        <v>2.3E-2</v>
      </c>
      <c r="D18" s="1" t="s">
        <v>12</v>
      </c>
      <c r="E18" s="1" t="s">
        <v>13</v>
      </c>
      <c r="F18" s="1" t="s">
        <v>14</v>
      </c>
      <c r="G18" s="1" t="s">
        <v>15</v>
      </c>
      <c r="H18" s="2"/>
      <c r="I18" s="2"/>
      <c r="J18" s="2"/>
      <c r="K18" s="2"/>
      <c r="L18" s="2"/>
      <c r="N18" s="2"/>
      <c r="O18" s="3"/>
      <c r="P18" s="3"/>
    </row>
    <row r="19" spans="1:16" ht="15.5" x14ac:dyDescent="0.35">
      <c r="A19" s="1" t="s">
        <v>22</v>
      </c>
      <c r="B19" s="7">
        <v>2.7E-2</v>
      </c>
      <c r="C19" s="4">
        <f t="shared" si="0"/>
        <v>2.7E-2</v>
      </c>
      <c r="D19" s="1" t="s">
        <v>12</v>
      </c>
      <c r="E19" s="1" t="s">
        <v>23</v>
      </c>
      <c r="F19" s="1" t="s">
        <v>14</v>
      </c>
      <c r="G19" s="1" t="s">
        <v>15</v>
      </c>
      <c r="H19" s="2"/>
      <c r="I19" s="2"/>
      <c r="J19" s="2"/>
      <c r="K19" s="2"/>
      <c r="L19" s="2"/>
      <c r="N19" s="2"/>
      <c r="O19" s="3"/>
      <c r="P19" s="3"/>
    </row>
    <row r="20" spans="1:16" ht="15.5" x14ac:dyDescent="0.35">
      <c r="A20" s="1" t="s">
        <v>24</v>
      </c>
      <c r="B20" s="7">
        <v>0.47299999999999998</v>
      </c>
      <c r="C20" s="4">
        <f t="shared" si="0"/>
        <v>0.47299999999999998</v>
      </c>
      <c r="D20" s="1" t="s">
        <v>12</v>
      </c>
      <c r="E20" s="1" t="s">
        <v>20</v>
      </c>
      <c r="F20" s="1" t="s">
        <v>14</v>
      </c>
      <c r="G20" s="1" t="s">
        <v>15</v>
      </c>
      <c r="H20" s="2"/>
      <c r="I20" s="2"/>
      <c r="J20" s="2"/>
      <c r="K20" s="2"/>
      <c r="L20" s="2"/>
      <c r="N20" s="2"/>
      <c r="O20" s="3"/>
      <c r="P20" s="3"/>
    </row>
    <row r="21" spans="1:16" ht="15.5" x14ac:dyDescent="0.35">
      <c r="A21" s="8" t="s">
        <v>48</v>
      </c>
      <c r="B21" s="7">
        <v>1</v>
      </c>
      <c r="C21" s="4">
        <v>1</v>
      </c>
      <c r="D21" s="1" t="s">
        <v>44</v>
      </c>
      <c r="E21" s="1" t="s">
        <v>13</v>
      </c>
      <c r="F21" s="1" t="s">
        <v>27</v>
      </c>
      <c r="G21" s="8" t="s">
        <v>37</v>
      </c>
      <c r="H21" s="2"/>
      <c r="I21" s="2"/>
      <c r="J21" s="2"/>
      <c r="K21" s="2"/>
      <c r="L21" s="2"/>
      <c r="N21" s="2"/>
      <c r="O21" s="3"/>
      <c r="P21" s="3"/>
    </row>
    <row r="22" spans="1:16" x14ac:dyDescent="0.35">
      <c r="A22" s="6"/>
      <c r="B22" s="6"/>
    </row>
    <row r="23" spans="1:16" ht="15.5" x14ac:dyDescent="0.35">
      <c r="A23" s="2" t="s">
        <v>40</v>
      </c>
      <c r="B23" s="2" t="s">
        <v>49</v>
      </c>
      <c r="C23" s="5"/>
    </row>
    <row r="24" spans="1:16" x14ac:dyDescent="0.35">
      <c r="A24" s="1" t="s">
        <v>41</v>
      </c>
      <c r="B24" s="1" t="s">
        <v>42</v>
      </c>
    </row>
    <row r="25" spans="1:16" x14ac:dyDescent="0.35">
      <c r="A25" s="1" t="s">
        <v>43</v>
      </c>
    </row>
    <row r="26" spans="1:16" x14ac:dyDescent="0.35">
      <c r="A26" s="1" t="s">
        <v>3</v>
      </c>
      <c r="B26" s="1" t="s">
        <v>13</v>
      </c>
    </row>
    <row r="27" spans="1:16" x14ac:dyDescent="0.35">
      <c r="A27" s="1" t="s">
        <v>1</v>
      </c>
      <c r="B27" s="1">
        <v>1</v>
      </c>
    </row>
    <row r="28" spans="1:16" x14ac:dyDescent="0.35">
      <c r="A28" s="1" t="s">
        <v>2</v>
      </c>
      <c r="B28" s="1" t="s">
        <v>44</v>
      </c>
    </row>
    <row r="29" spans="1:16" x14ac:dyDescent="0.35">
      <c r="A29" s="1" t="s">
        <v>45</v>
      </c>
      <c r="B29" s="1">
        <v>80</v>
      </c>
    </row>
    <row r="30" spans="1:16" ht="15.5" x14ac:dyDescent="0.35">
      <c r="A30" s="2" t="s">
        <v>46</v>
      </c>
    </row>
    <row r="31" spans="1:16" ht="15.5" x14ac:dyDescent="0.35">
      <c r="A31" s="2" t="s">
        <v>0</v>
      </c>
      <c r="B31" s="2" t="s">
        <v>47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6</v>
      </c>
      <c r="I31" s="2" t="s">
        <v>7</v>
      </c>
      <c r="J31" s="2" t="s">
        <v>8</v>
      </c>
      <c r="K31" s="2" t="s">
        <v>9</v>
      </c>
      <c r="L31" s="2" t="s">
        <v>10</v>
      </c>
      <c r="N31" s="2"/>
      <c r="O31" s="3"/>
      <c r="P31" s="3"/>
    </row>
    <row r="32" spans="1:16" ht="15.5" x14ac:dyDescent="0.35">
      <c r="A32" s="1" t="s">
        <v>25</v>
      </c>
      <c r="B32" s="7">
        <v>129.6</v>
      </c>
      <c r="C32" s="7">
        <v>129.6</v>
      </c>
      <c r="D32" s="1" t="s">
        <v>26</v>
      </c>
      <c r="E32" s="1" t="s">
        <v>13</v>
      </c>
      <c r="F32" s="1" t="s">
        <v>14</v>
      </c>
      <c r="G32" s="1" t="s">
        <v>15</v>
      </c>
      <c r="H32" s="2"/>
      <c r="I32" s="2"/>
      <c r="J32" s="2"/>
      <c r="K32" s="2"/>
      <c r="L32" s="2"/>
      <c r="N32" s="2"/>
      <c r="O32" s="3"/>
      <c r="P32" s="3"/>
    </row>
    <row r="33" spans="1:16" ht="15.5" x14ac:dyDescent="0.35">
      <c r="A33" s="8" t="s">
        <v>49</v>
      </c>
      <c r="B33" s="7">
        <v>1</v>
      </c>
      <c r="C33" s="4">
        <v>1</v>
      </c>
      <c r="D33" s="1" t="s">
        <v>44</v>
      </c>
      <c r="E33" s="1" t="s">
        <v>13</v>
      </c>
      <c r="F33" s="1" t="s">
        <v>27</v>
      </c>
      <c r="G33" s="8" t="s">
        <v>37</v>
      </c>
      <c r="H33" s="2"/>
      <c r="I33" s="2"/>
      <c r="J33" s="2"/>
      <c r="K33" s="2"/>
      <c r="L33" s="2"/>
      <c r="N33" s="2"/>
      <c r="O33" s="3"/>
      <c r="P33" s="3"/>
    </row>
    <row r="34" spans="1:16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6" ht="15.5" x14ac:dyDescent="0.35">
      <c r="A35" s="2" t="s">
        <v>40</v>
      </c>
      <c r="B35" s="2" t="s">
        <v>50</v>
      </c>
      <c r="C35" s="5"/>
    </row>
    <row r="36" spans="1:16" x14ac:dyDescent="0.35">
      <c r="A36" s="1" t="s">
        <v>41</v>
      </c>
      <c r="B36" s="1" t="s">
        <v>42</v>
      </c>
    </row>
    <row r="37" spans="1:16" x14ac:dyDescent="0.35">
      <c r="A37" s="1" t="s">
        <v>43</v>
      </c>
    </row>
    <row r="38" spans="1:16" x14ac:dyDescent="0.35">
      <c r="A38" s="1" t="s">
        <v>3</v>
      </c>
      <c r="B38" s="1" t="s">
        <v>13</v>
      </c>
    </row>
    <row r="39" spans="1:16" x14ac:dyDescent="0.35">
      <c r="A39" s="9" t="s">
        <v>1</v>
      </c>
      <c r="B39" s="1">
        <v>1</v>
      </c>
    </row>
    <row r="40" spans="1:16" x14ac:dyDescent="0.35">
      <c r="A40" s="1" t="s">
        <v>2</v>
      </c>
      <c r="B40" s="1" t="s">
        <v>44</v>
      </c>
    </row>
    <row r="41" spans="1:16" x14ac:dyDescent="0.35">
      <c r="A41" s="1" t="s">
        <v>45</v>
      </c>
      <c r="B41" s="1">
        <v>80</v>
      </c>
    </row>
    <row r="42" spans="1:16" ht="15.5" x14ac:dyDescent="0.35">
      <c r="A42" s="2" t="s">
        <v>46</v>
      </c>
    </row>
    <row r="43" spans="1:16" ht="15.5" x14ac:dyDescent="0.35">
      <c r="A43" s="2" t="s">
        <v>0</v>
      </c>
      <c r="B43" s="2" t="s">
        <v>47</v>
      </c>
      <c r="C43" s="2" t="s">
        <v>1</v>
      </c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N43" s="2"/>
      <c r="O43" s="3"/>
      <c r="P43" s="3"/>
    </row>
    <row r="44" spans="1:16" ht="15.5" x14ac:dyDescent="0.35">
      <c r="A44" s="1" t="s">
        <v>16</v>
      </c>
      <c r="B44" s="7">
        <v>20.48</v>
      </c>
      <c r="C44" s="4">
        <f t="shared" ref="C44:C51" si="1">B44</f>
        <v>20.48</v>
      </c>
      <c r="D44" s="1" t="s">
        <v>12</v>
      </c>
      <c r="E44" s="1" t="s">
        <v>17</v>
      </c>
      <c r="F44" s="1" t="s">
        <v>14</v>
      </c>
      <c r="G44" s="1" t="s">
        <v>15</v>
      </c>
      <c r="H44" s="2"/>
      <c r="I44" s="2"/>
      <c r="J44" s="2"/>
      <c r="K44" s="2"/>
      <c r="L44" s="2"/>
      <c r="N44" s="2"/>
      <c r="O44" s="3"/>
      <c r="P44" s="3"/>
    </row>
    <row r="45" spans="1:16" ht="15.5" x14ac:dyDescent="0.35">
      <c r="A45" s="1" t="s">
        <v>28</v>
      </c>
      <c r="B45" s="7">
        <v>0.79200000000000004</v>
      </c>
      <c r="C45" s="4">
        <f t="shared" si="1"/>
        <v>0.79200000000000004</v>
      </c>
      <c r="D45" s="1" t="s">
        <v>12</v>
      </c>
      <c r="E45" s="1" t="s">
        <v>17</v>
      </c>
      <c r="F45" s="1" t="s">
        <v>14</v>
      </c>
      <c r="G45" s="1" t="s">
        <v>15</v>
      </c>
      <c r="H45" s="2"/>
      <c r="I45" s="2"/>
      <c r="J45" s="2"/>
      <c r="K45" s="2"/>
      <c r="L45" s="2"/>
      <c r="N45" s="2"/>
      <c r="O45" s="3"/>
      <c r="P45" s="3"/>
    </row>
    <row r="46" spans="1:16" ht="15.5" x14ac:dyDescent="0.35">
      <c r="A46" s="1" t="s">
        <v>29</v>
      </c>
      <c r="B46" s="7">
        <v>1.2410000000000001</v>
      </c>
      <c r="C46" s="4">
        <f t="shared" si="1"/>
        <v>1.2410000000000001</v>
      </c>
      <c r="D46" s="1" t="s">
        <v>12</v>
      </c>
      <c r="E46" s="1" t="s">
        <v>13</v>
      </c>
      <c r="F46" s="1" t="s">
        <v>14</v>
      </c>
      <c r="G46" s="1" t="s">
        <v>15</v>
      </c>
      <c r="H46" s="2"/>
      <c r="I46" s="2"/>
      <c r="J46" s="2"/>
      <c r="K46" s="2"/>
      <c r="L46" s="2"/>
      <c r="N46" s="2"/>
      <c r="O46" s="3"/>
      <c r="P46" s="3"/>
    </row>
    <row r="47" spans="1:16" ht="15.5" x14ac:dyDescent="0.35">
      <c r="A47" s="1" t="s">
        <v>18</v>
      </c>
      <c r="B47" s="7">
        <v>3.4000000000000002E-2</v>
      </c>
      <c r="C47" s="4">
        <f t="shared" si="1"/>
        <v>3.4000000000000002E-2</v>
      </c>
      <c r="D47" s="1" t="s">
        <v>12</v>
      </c>
      <c r="E47" s="1" t="s">
        <v>13</v>
      </c>
      <c r="F47" s="1" t="s">
        <v>14</v>
      </c>
      <c r="G47" s="1" t="s">
        <v>15</v>
      </c>
      <c r="H47" s="2"/>
      <c r="I47" s="2"/>
      <c r="J47" s="2"/>
      <c r="K47" s="2"/>
      <c r="L47" s="2"/>
      <c r="N47" s="2"/>
      <c r="O47" s="3"/>
      <c r="P47" s="3"/>
    </row>
    <row r="48" spans="1:16" ht="15.5" x14ac:dyDescent="0.35">
      <c r="A48" s="1" t="s">
        <v>19</v>
      </c>
      <c r="B48" s="7">
        <v>0.17799999999999999</v>
      </c>
      <c r="C48" s="4">
        <f t="shared" si="1"/>
        <v>0.17799999999999999</v>
      </c>
      <c r="D48" s="1" t="s">
        <v>12</v>
      </c>
      <c r="E48" s="1" t="s">
        <v>20</v>
      </c>
      <c r="F48" s="1" t="s">
        <v>14</v>
      </c>
      <c r="G48" s="1" t="s">
        <v>15</v>
      </c>
      <c r="H48" s="2"/>
      <c r="I48" s="2"/>
      <c r="J48" s="2"/>
      <c r="K48" s="2"/>
      <c r="L48" s="2"/>
      <c r="N48" s="2"/>
      <c r="O48" s="3"/>
      <c r="P48" s="3"/>
    </row>
    <row r="49" spans="1:16" ht="15.5" x14ac:dyDescent="0.35">
      <c r="A49" s="1" t="s">
        <v>21</v>
      </c>
      <c r="B49" s="7">
        <v>1.363</v>
      </c>
      <c r="C49" s="4">
        <f t="shared" si="1"/>
        <v>1.363</v>
      </c>
      <c r="D49" s="1" t="s">
        <v>12</v>
      </c>
      <c r="E49" s="1" t="s">
        <v>13</v>
      </c>
      <c r="F49" s="1" t="s">
        <v>14</v>
      </c>
      <c r="G49" s="1" t="s">
        <v>15</v>
      </c>
      <c r="H49" s="2"/>
      <c r="I49" s="2"/>
      <c r="J49" s="2"/>
      <c r="K49" s="2"/>
      <c r="L49" s="2"/>
      <c r="N49" s="2"/>
      <c r="O49" s="3"/>
      <c r="P49" s="3"/>
    </row>
    <row r="50" spans="1:16" ht="15.5" x14ac:dyDescent="0.35">
      <c r="A50" s="1" t="s">
        <v>22</v>
      </c>
      <c r="B50" s="7">
        <v>7.6999999999999999E-2</v>
      </c>
      <c r="C50" s="4">
        <f t="shared" si="1"/>
        <v>7.6999999999999999E-2</v>
      </c>
      <c r="D50" s="1" t="s">
        <v>12</v>
      </c>
      <c r="E50" s="1" t="s">
        <v>23</v>
      </c>
      <c r="F50" s="1" t="s">
        <v>14</v>
      </c>
      <c r="G50" s="1" t="s">
        <v>15</v>
      </c>
      <c r="H50" s="2"/>
      <c r="I50" s="2"/>
      <c r="J50" s="2"/>
      <c r="K50" s="2"/>
      <c r="L50" s="2"/>
      <c r="N50" s="2"/>
      <c r="O50" s="3"/>
      <c r="P50" s="3"/>
    </row>
    <row r="51" spans="1:16" ht="15.5" x14ac:dyDescent="0.35">
      <c r="A51" s="1" t="s">
        <v>24</v>
      </c>
      <c r="B51" s="7">
        <v>0.81699999999999995</v>
      </c>
      <c r="C51" s="4">
        <f t="shared" si="1"/>
        <v>0.81699999999999995</v>
      </c>
      <c r="D51" s="1" t="s">
        <v>12</v>
      </c>
      <c r="E51" s="1" t="s">
        <v>20</v>
      </c>
      <c r="F51" s="1" t="s">
        <v>14</v>
      </c>
      <c r="G51" s="1" t="s">
        <v>15</v>
      </c>
      <c r="H51" s="2"/>
      <c r="I51" s="2"/>
      <c r="J51" s="2"/>
      <c r="K51" s="2"/>
      <c r="L51" s="2"/>
      <c r="N51" s="2"/>
      <c r="O51" s="3"/>
      <c r="P51" s="3"/>
    </row>
    <row r="52" spans="1:16" ht="15.5" x14ac:dyDescent="0.35">
      <c r="A52" s="1" t="s">
        <v>50</v>
      </c>
      <c r="B52" s="7">
        <v>1</v>
      </c>
      <c r="C52" s="4">
        <v>1</v>
      </c>
      <c r="D52" s="1" t="s">
        <v>44</v>
      </c>
      <c r="E52" s="1" t="s">
        <v>13</v>
      </c>
      <c r="F52" s="9" t="s">
        <v>27</v>
      </c>
      <c r="G52" s="1" t="s">
        <v>37</v>
      </c>
      <c r="H52" s="2"/>
      <c r="I52" s="2"/>
      <c r="J52" s="2"/>
      <c r="K52" s="2"/>
      <c r="L52" s="2"/>
      <c r="N52" s="2"/>
      <c r="O52" s="3"/>
      <c r="P52" s="3"/>
    </row>
    <row r="53" spans="1:16" x14ac:dyDescent="0.35">
      <c r="A53" s="6"/>
      <c r="B53" s="10"/>
      <c r="C53" s="6"/>
      <c r="D53" s="6"/>
      <c r="E53" s="6"/>
      <c r="F53" s="6"/>
      <c r="G53" s="6"/>
      <c r="H53" s="6"/>
      <c r="I53" s="6"/>
      <c r="J53" s="11"/>
      <c r="K53" s="11"/>
      <c r="L53" s="6"/>
    </row>
    <row r="54" spans="1:16" ht="15.5" x14ac:dyDescent="0.35">
      <c r="A54" s="2" t="s">
        <v>40</v>
      </c>
      <c r="B54" s="2" t="s">
        <v>61</v>
      </c>
      <c r="C54" s="5"/>
    </row>
    <row r="55" spans="1:16" x14ac:dyDescent="0.35">
      <c r="A55" s="1" t="s">
        <v>41</v>
      </c>
      <c r="B55" s="1" t="s">
        <v>42</v>
      </c>
    </row>
    <row r="56" spans="1:16" x14ac:dyDescent="0.35">
      <c r="A56" s="1" t="s">
        <v>43</v>
      </c>
    </row>
    <row r="57" spans="1:16" x14ac:dyDescent="0.35">
      <c r="A57" s="1" t="s">
        <v>3</v>
      </c>
      <c r="B57" s="1" t="s">
        <v>13</v>
      </c>
    </row>
    <row r="58" spans="1:16" x14ac:dyDescent="0.35">
      <c r="A58" s="9" t="s">
        <v>1</v>
      </c>
      <c r="B58" s="1">
        <v>1</v>
      </c>
    </row>
    <row r="59" spans="1:16" x14ac:dyDescent="0.35">
      <c r="A59" s="1" t="s">
        <v>2</v>
      </c>
      <c r="B59" s="1" t="s">
        <v>44</v>
      </c>
    </row>
    <row r="60" spans="1:16" x14ac:dyDescent="0.35">
      <c r="A60" s="1" t="s">
        <v>45</v>
      </c>
      <c r="B60" s="1">
        <v>80</v>
      </c>
    </row>
    <row r="61" spans="1:16" ht="15.5" x14ac:dyDescent="0.35">
      <c r="A61" s="2" t="s">
        <v>46</v>
      </c>
    </row>
    <row r="62" spans="1:16" ht="15.5" x14ac:dyDescent="0.35">
      <c r="A62" s="2" t="s">
        <v>0</v>
      </c>
      <c r="B62" s="2" t="s">
        <v>47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  <c r="L62" s="2" t="s">
        <v>10</v>
      </c>
      <c r="N62" s="2"/>
      <c r="O62" s="3"/>
      <c r="P62" s="3"/>
    </row>
    <row r="63" spans="1:16" ht="15.5" x14ac:dyDescent="0.35">
      <c r="A63" s="1" t="s">
        <v>30</v>
      </c>
      <c r="B63" s="7">
        <v>106</v>
      </c>
      <c r="C63" s="7">
        <v>106</v>
      </c>
      <c r="D63" s="1" t="s">
        <v>26</v>
      </c>
      <c r="E63" s="1" t="s">
        <v>13</v>
      </c>
      <c r="F63" s="1" t="s">
        <v>14</v>
      </c>
      <c r="G63" s="1" t="s">
        <v>15</v>
      </c>
      <c r="H63" s="2"/>
      <c r="I63" s="2"/>
      <c r="J63" s="2"/>
      <c r="K63" s="2"/>
      <c r="L63" s="2"/>
      <c r="N63" s="2"/>
      <c r="O63" s="3"/>
      <c r="P63" s="3"/>
    </row>
    <row r="64" spans="1:16" ht="15.5" x14ac:dyDescent="0.35">
      <c r="A64" s="1" t="s">
        <v>61</v>
      </c>
      <c r="B64" s="7">
        <v>1</v>
      </c>
      <c r="C64" s="4">
        <v>1</v>
      </c>
      <c r="D64" s="1" t="s">
        <v>44</v>
      </c>
      <c r="E64" s="1" t="s">
        <v>13</v>
      </c>
      <c r="F64" s="9" t="s">
        <v>27</v>
      </c>
      <c r="G64" s="1" t="s">
        <v>37</v>
      </c>
      <c r="H64" s="2"/>
      <c r="I64" s="2"/>
      <c r="J64" s="2"/>
      <c r="K64" s="2"/>
      <c r="L64" s="2"/>
      <c r="N64" s="2"/>
      <c r="O64" s="3"/>
      <c r="P64" s="3"/>
    </row>
    <row r="65" spans="1:16" x14ac:dyDescent="0.35">
      <c r="A65" s="6"/>
      <c r="B65" s="10"/>
      <c r="C65" s="6"/>
      <c r="D65" s="6"/>
      <c r="E65" s="6"/>
      <c r="F65" s="6"/>
      <c r="G65" s="6"/>
      <c r="H65" s="6"/>
      <c r="I65" s="6"/>
      <c r="J65" s="11"/>
      <c r="K65" s="11"/>
      <c r="L65" s="6"/>
    </row>
    <row r="66" spans="1:16" ht="15.5" x14ac:dyDescent="0.35">
      <c r="A66" s="2" t="s">
        <v>40</v>
      </c>
      <c r="B66" s="2" t="s">
        <v>71</v>
      </c>
      <c r="C66" s="5"/>
    </row>
    <row r="67" spans="1:16" x14ac:dyDescent="0.35">
      <c r="A67" s="1" t="s">
        <v>41</v>
      </c>
      <c r="B67" s="1" t="s">
        <v>42</v>
      </c>
    </row>
    <row r="68" spans="1:16" x14ac:dyDescent="0.35">
      <c r="A68" s="1" t="s">
        <v>43</v>
      </c>
    </row>
    <row r="69" spans="1:16" x14ac:dyDescent="0.35">
      <c r="A69" s="1" t="s">
        <v>3</v>
      </c>
      <c r="B69" s="1" t="s">
        <v>13</v>
      </c>
    </row>
    <row r="70" spans="1:16" x14ac:dyDescent="0.35">
      <c r="A70" s="9" t="s">
        <v>1</v>
      </c>
      <c r="B70" s="1">
        <v>1</v>
      </c>
    </row>
    <row r="71" spans="1:16" x14ac:dyDescent="0.35">
      <c r="A71" s="1" t="s">
        <v>2</v>
      </c>
      <c r="B71" s="1" t="s">
        <v>44</v>
      </c>
    </row>
    <row r="72" spans="1:16" x14ac:dyDescent="0.35">
      <c r="A72" s="1" t="s">
        <v>45</v>
      </c>
      <c r="B72" s="1">
        <v>80</v>
      </c>
    </row>
    <row r="73" spans="1:16" ht="15.5" x14ac:dyDescent="0.35">
      <c r="A73" s="2" t="s">
        <v>46</v>
      </c>
    </row>
    <row r="74" spans="1:16" ht="15.5" x14ac:dyDescent="0.35">
      <c r="A74" s="2" t="s">
        <v>0</v>
      </c>
      <c r="B74" s="2" t="s">
        <v>47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5</v>
      </c>
      <c r="H74" s="2" t="s">
        <v>6</v>
      </c>
      <c r="I74" s="2" t="s">
        <v>7</v>
      </c>
      <c r="J74" s="2" t="s">
        <v>8</v>
      </c>
      <c r="K74" s="2" t="s">
        <v>9</v>
      </c>
      <c r="L74" s="2" t="s">
        <v>10</v>
      </c>
      <c r="N74" s="2"/>
      <c r="O74" s="3"/>
      <c r="P74" s="3"/>
    </row>
    <row r="75" spans="1:16" ht="15.5" x14ac:dyDescent="0.35">
      <c r="A75" s="1" t="s">
        <v>16</v>
      </c>
      <c r="B75" s="7">
        <v>8.1959999999999997</v>
      </c>
      <c r="C75" s="4">
        <f t="shared" ref="C75:C81" si="2">B75</f>
        <v>8.1959999999999997</v>
      </c>
      <c r="D75" s="1" t="s">
        <v>12</v>
      </c>
      <c r="E75" s="1" t="s">
        <v>17</v>
      </c>
      <c r="F75" s="1" t="s">
        <v>14</v>
      </c>
      <c r="G75" s="1" t="s">
        <v>15</v>
      </c>
      <c r="H75" s="2"/>
      <c r="I75" s="2"/>
      <c r="J75" s="2"/>
      <c r="K75" s="2"/>
      <c r="L75" s="2"/>
      <c r="N75" s="2"/>
      <c r="O75" s="3"/>
      <c r="P75" s="3"/>
    </row>
    <row r="76" spans="1:16" ht="15.5" x14ac:dyDescent="0.35">
      <c r="A76" s="1" t="s">
        <v>31</v>
      </c>
      <c r="B76" s="7">
        <v>6.0000000000000001E-3</v>
      </c>
      <c r="C76" s="4">
        <f t="shared" si="2"/>
        <v>6.0000000000000001E-3</v>
      </c>
      <c r="D76" s="1" t="s">
        <v>12</v>
      </c>
      <c r="E76" s="1" t="s">
        <v>20</v>
      </c>
      <c r="F76" s="1" t="s">
        <v>14</v>
      </c>
      <c r="G76" s="1" t="s">
        <v>15</v>
      </c>
      <c r="H76" s="2"/>
      <c r="I76" s="2"/>
      <c r="J76" s="2"/>
      <c r="K76" s="2"/>
      <c r="L76" s="2"/>
      <c r="N76" s="2"/>
      <c r="O76" s="3"/>
      <c r="P76" s="3"/>
    </row>
    <row r="77" spans="1:16" ht="15.5" x14ac:dyDescent="0.35">
      <c r="A77" s="1" t="s">
        <v>29</v>
      </c>
      <c r="B77" s="7">
        <v>1.327</v>
      </c>
      <c r="C77" s="4">
        <f t="shared" si="2"/>
        <v>1.327</v>
      </c>
      <c r="D77" s="1" t="s">
        <v>12</v>
      </c>
      <c r="E77" s="1" t="s">
        <v>13</v>
      </c>
      <c r="F77" s="1" t="s">
        <v>14</v>
      </c>
      <c r="G77" s="1" t="s">
        <v>15</v>
      </c>
      <c r="H77" s="2"/>
      <c r="I77" s="2"/>
      <c r="J77" s="2"/>
      <c r="K77" s="2"/>
      <c r="L77" s="2"/>
      <c r="N77" s="2"/>
      <c r="O77" s="3"/>
      <c r="P77" s="3"/>
    </row>
    <row r="78" spans="1:16" ht="15.5" x14ac:dyDescent="0.35">
      <c r="A78" s="1" t="s">
        <v>32</v>
      </c>
      <c r="B78" s="7">
        <v>0.154</v>
      </c>
      <c r="C78" s="4">
        <f t="shared" si="2"/>
        <v>0.154</v>
      </c>
      <c r="D78" s="1" t="s">
        <v>12</v>
      </c>
      <c r="E78" s="1" t="s">
        <v>13</v>
      </c>
      <c r="F78" s="1" t="s">
        <v>14</v>
      </c>
      <c r="G78" s="1" t="s">
        <v>15</v>
      </c>
      <c r="H78" s="2"/>
      <c r="I78" s="2"/>
      <c r="J78" s="2"/>
      <c r="K78" s="2"/>
      <c r="L78" s="2"/>
      <c r="N78" s="2"/>
      <c r="O78" s="3"/>
      <c r="P78" s="3"/>
    </row>
    <row r="79" spans="1:16" ht="15.5" x14ac:dyDescent="0.35">
      <c r="A79" s="1" t="s">
        <v>33</v>
      </c>
      <c r="B79" s="7">
        <v>0.16300000000000001</v>
      </c>
      <c r="C79" s="4">
        <f t="shared" si="2"/>
        <v>0.16300000000000001</v>
      </c>
      <c r="D79" s="1" t="s">
        <v>12</v>
      </c>
      <c r="E79" s="1" t="s">
        <v>20</v>
      </c>
      <c r="F79" s="1" t="s">
        <v>14</v>
      </c>
      <c r="G79" s="1" t="s">
        <v>15</v>
      </c>
      <c r="H79" s="2"/>
      <c r="I79" s="2"/>
      <c r="J79" s="2"/>
      <c r="K79" s="2"/>
      <c r="L79" s="2"/>
      <c r="N79" s="2"/>
      <c r="O79" s="3"/>
      <c r="P79" s="3"/>
    </row>
    <row r="80" spans="1:16" ht="15.5" x14ac:dyDescent="0.35">
      <c r="A80" s="1" t="s">
        <v>21</v>
      </c>
      <c r="B80" s="7">
        <v>0.66600000000000004</v>
      </c>
      <c r="C80" s="4">
        <f t="shared" si="2"/>
        <v>0.66600000000000004</v>
      </c>
      <c r="D80" s="1" t="s">
        <v>12</v>
      </c>
      <c r="E80" s="1" t="s">
        <v>13</v>
      </c>
      <c r="F80" s="1" t="s">
        <v>14</v>
      </c>
      <c r="G80" s="1" t="s">
        <v>15</v>
      </c>
      <c r="H80" s="2"/>
      <c r="I80" s="2"/>
      <c r="J80" s="2"/>
      <c r="K80" s="2"/>
      <c r="L80" s="2"/>
      <c r="N80" s="2"/>
      <c r="O80" s="3"/>
      <c r="P80" s="3"/>
    </row>
    <row r="81" spans="1:16" ht="15.5" x14ac:dyDescent="0.35">
      <c r="A81" s="1" t="s">
        <v>24</v>
      </c>
      <c r="B81" s="7">
        <v>0.49199999999999999</v>
      </c>
      <c r="C81" s="4">
        <f t="shared" si="2"/>
        <v>0.49199999999999999</v>
      </c>
      <c r="D81" s="1" t="s">
        <v>12</v>
      </c>
      <c r="E81" s="1" t="s">
        <v>20</v>
      </c>
      <c r="F81" s="1" t="s">
        <v>14</v>
      </c>
      <c r="G81" s="1" t="s">
        <v>15</v>
      </c>
      <c r="H81" s="2"/>
      <c r="I81" s="2"/>
      <c r="J81" s="2"/>
      <c r="K81" s="2"/>
      <c r="L81" s="2"/>
      <c r="N81" s="2"/>
      <c r="O81" s="3"/>
      <c r="P81" s="3"/>
    </row>
    <row r="82" spans="1:16" ht="15.5" x14ac:dyDescent="0.35">
      <c r="A82" s="1" t="s">
        <v>71</v>
      </c>
      <c r="B82" s="7">
        <v>1</v>
      </c>
      <c r="C82" s="4">
        <v>1</v>
      </c>
      <c r="D82" s="1" t="s">
        <v>44</v>
      </c>
      <c r="E82" s="1" t="s">
        <v>13</v>
      </c>
      <c r="F82" s="9" t="s">
        <v>27</v>
      </c>
      <c r="G82" s="1" t="s">
        <v>37</v>
      </c>
      <c r="H82" s="2"/>
      <c r="I82" s="2"/>
      <c r="J82" s="2"/>
      <c r="K82" s="2"/>
      <c r="L82" s="2"/>
      <c r="N82" s="2"/>
      <c r="O82" s="3"/>
      <c r="P82" s="3"/>
    </row>
    <row r="83" spans="1:16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6" ht="15.5" x14ac:dyDescent="0.35">
      <c r="A84" s="2" t="s">
        <v>40</v>
      </c>
      <c r="B84" s="2" t="s">
        <v>60</v>
      </c>
      <c r="C84" s="5"/>
    </row>
    <row r="85" spans="1:16" x14ac:dyDescent="0.35">
      <c r="A85" s="1" t="s">
        <v>41</v>
      </c>
      <c r="B85" s="1" t="s">
        <v>42</v>
      </c>
    </row>
    <row r="86" spans="1:16" x14ac:dyDescent="0.35">
      <c r="A86" s="1" t="s">
        <v>43</v>
      </c>
    </row>
    <row r="87" spans="1:16" x14ac:dyDescent="0.35">
      <c r="A87" s="1" t="s">
        <v>3</v>
      </c>
      <c r="B87" s="1" t="s">
        <v>13</v>
      </c>
    </row>
    <row r="88" spans="1:16" x14ac:dyDescent="0.35">
      <c r="A88" s="9" t="s">
        <v>1</v>
      </c>
      <c r="B88" s="1">
        <v>1</v>
      </c>
    </row>
    <row r="89" spans="1:16" x14ac:dyDescent="0.35">
      <c r="A89" s="1" t="s">
        <v>2</v>
      </c>
      <c r="B89" s="1" t="s">
        <v>44</v>
      </c>
    </row>
    <row r="90" spans="1:16" x14ac:dyDescent="0.35">
      <c r="A90" s="1" t="s">
        <v>45</v>
      </c>
      <c r="B90" s="1">
        <v>80</v>
      </c>
    </row>
    <row r="91" spans="1:16" ht="15.5" x14ac:dyDescent="0.35">
      <c r="A91" s="2" t="s">
        <v>46</v>
      </c>
    </row>
    <row r="92" spans="1:16" ht="15.5" x14ac:dyDescent="0.35">
      <c r="A92" s="2" t="s">
        <v>0</v>
      </c>
      <c r="B92" s="2" t="s">
        <v>47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N92" s="2"/>
      <c r="O92" s="3"/>
      <c r="P92" s="3"/>
    </row>
    <row r="93" spans="1:16" ht="15.5" x14ac:dyDescent="0.35">
      <c r="A93" s="1" t="s">
        <v>25</v>
      </c>
      <c r="B93" s="7">
        <v>70</v>
      </c>
      <c r="C93" s="7">
        <v>70</v>
      </c>
      <c r="D93" s="1" t="s">
        <v>26</v>
      </c>
      <c r="E93" s="1" t="s">
        <v>13</v>
      </c>
      <c r="F93" s="1" t="s">
        <v>14</v>
      </c>
      <c r="G93" s="1" t="s">
        <v>15</v>
      </c>
      <c r="H93" s="2"/>
      <c r="I93" s="2"/>
      <c r="J93" s="2"/>
      <c r="K93" s="2"/>
      <c r="L93" s="2"/>
      <c r="N93" s="2"/>
      <c r="O93" s="3"/>
      <c r="P93" s="3"/>
    </row>
    <row r="94" spans="1:16" ht="15.5" x14ac:dyDescent="0.35">
      <c r="A94" s="1" t="s">
        <v>60</v>
      </c>
      <c r="B94" s="7">
        <v>1</v>
      </c>
      <c r="C94" s="4">
        <v>1</v>
      </c>
      <c r="D94" s="1" t="s">
        <v>44</v>
      </c>
      <c r="E94" s="1" t="s">
        <v>13</v>
      </c>
      <c r="F94" s="9" t="s">
        <v>27</v>
      </c>
      <c r="G94" s="1" t="s">
        <v>37</v>
      </c>
      <c r="H94" s="2"/>
      <c r="I94" s="2"/>
      <c r="J94" s="2"/>
      <c r="K94" s="2"/>
      <c r="L94" s="2"/>
      <c r="N94" s="2"/>
      <c r="O94" s="3"/>
      <c r="P94" s="3"/>
    </row>
    <row r="95" spans="1:16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6" ht="15.5" x14ac:dyDescent="0.35">
      <c r="A96" s="2" t="s">
        <v>40</v>
      </c>
      <c r="B96" s="2" t="s">
        <v>70</v>
      </c>
      <c r="C96" s="5"/>
    </row>
    <row r="97" spans="1:16" x14ac:dyDescent="0.35">
      <c r="A97" s="1" t="s">
        <v>41</v>
      </c>
      <c r="B97" s="1" t="s">
        <v>42</v>
      </c>
    </row>
    <row r="98" spans="1:16" x14ac:dyDescent="0.35">
      <c r="A98" s="1" t="s">
        <v>43</v>
      </c>
    </row>
    <row r="99" spans="1:16" x14ac:dyDescent="0.35">
      <c r="A99" s="1" t="s">
        <v>3</v>
      </c>
      <c r="B99" s="1" t="s">
        <v>13</v>
      </c>
    </row>
    <row r="100" spans="1:16" x14ac:dyDescent="0.35">
      <c r="A100" s="9" t="s">
        <v>1</v>
      </c>
      <c r="B100" s="1">
        <v>1</v>
      </c>
    </row>
    <row r="101" spans="1:16" x14ac:dyDescent="0.35">
      <c r="A101" s="1" t="s">
        <v>2</v>
      </c>
      <c r="B101" s="1" t="s">
        <v>44</v>
      </c>
    </row>
    <row r="102" spans="1:16" x14ac:dyDescent="0.35">
      <c r="A102" s="1" t="s">
        <v>45</v>
      </c>
      <c r="B102" s="1">
        <v>80</v>
      </c>
    </row>
    <row r="103" spans="1:16" ht="15.5" x14ac:dyDescent="0.35">
      <c r="A103" s="2" t="s">
        <v>46</v>
      </c>
    </row>
    <row r="104" spans="1:16" ht="15.5" x14ac:dyDescent="0.35">
      <c r="A104" s="2" t="s">
        <v>0</v>
      </c>
      <c r="B104" s="2" t="s">
        <v>47</v>
      </c>
      <c r="C104" s="2" t="s">
        <v>1</v>
      </c>
      <c r="D104" s="2" t="s">
        <v>2</v>
      </c>
      <c r="E104" s="2" t="s">
        <v>3</v>
      </c>
      <c r="F104" s="2" t="s">
        <v>4</v>
      </c>
      <c r="G104" s="2" t="s">
        <v>5</v>
      </c>
      <c r="H104" s="2" t="s">
        <v>6</v>
      </c>
      <c r="I104" s="2" t="s">
        <v>7</v>
      </c>
      <c r="J104" s="2" t="s">
        <v>8</v>
      </c>
      <c r="K104" s="2" t="s">
        <v>9</v>
      </c>
      <c r="L104" s="2" t="s">
        <v>10</v>
      </c>
      <c r="N104" s="2"/>
      <c r="O104" s="3"/>
      <c r="P104" s="3"/>
    </row>
    <row r="105" spans="1:16" ht="15.5" x14ac:dyDescent="0.35">
      <c r="A105" s="1" t="s">
        <v>11</v>
      </c>
      <c r="B105" s="7">
        <v>3.9609999999999999</v>
      </c>
      <c r="C105" s="4">
        <f>B105</f>
        <v>3.9609999999999999</v>
      </c>
      <c r="D105" s="1" t="s">
        <v>12</v>
      </c>
      <c r="E105" s="1" t="s">
        <v>13</v>
      </c>
      <c r="F105" s="1" t="s">
        <v>14</v>
      </c>
      <c r="G105" s="1" t="s">
        <v>15</v>
      </c>
      <c r="H105" s="2"/>
      <c r="I105" s="2"/>
      <c r="J105" s="2"/>
      <c r="K105" s="2"/>
      <c r="L105" s="2"/>
      <c r="N105" s="2"/>
      <c r="O105" s="3"/>
      <c r="P105" s="3"/>
    </row>
    <row r="106" spans="1:16" ht="15.5" x14ac:dyDescent="0.35">
      <c r="A106" s="1" t="s">
        <v>16</v>
      </c>
      <c r="B106" s="7">
        <v>15.026</v>
      </c>
      <c r="C106" s="4">
        <f>B106</f>
        <v>15.026</v>
      </c>
      <c r="D106" s="1" t="s">
        <v>12</v>
      </c>
      <c r="E106" s="1" t="s">
        <v>17</v>
      </c>
      <c r="F106" s="1" t="s">
        <v>14</v>
      </c>
      <c r="G106" s="1" t="s">
        <v>15</v>
      </c>
      <c r="H106" s="2"/>
      <c r="I106" s="2"/>
      <c r="J106" s="2"/>
      <c r="K106" s="2"/>
      <c r="L106" s="2"/>
      <c r="N106" s="2"/>
      <c r="O106" s="3"/>
      <c r="P106" s="3"/>
    </row>
    <row r="107" spans="1:16" ht="15.5" x14ac:dyDescent="0.35">
      <c r="A107" s="1" t="s">
        <v>18</v>
      </c>
      <c r="B107" s="7">
        <v>6.4000000000000001E-2</v>
      </c>
      <c r="C107" s="4">
        <f>B107</f>
        <v>6.4000000000000001E-2</v>
      </c>
      <c r="D107" s="1" t="s">
        <v>12</v>
      </c>
      <c r="E107" s="1" t="s">
        <v>13</v>
      </c>
      <c r="F107" s="1" t="s">
        <v>14</v>
      </c>
      <c r="G107" s="1" t="s">
        <v>15</v>
      </c>
      <c r="H107" s="2"/>
      <c r="I107" s="2"/>
      <c r="J107" s="2"/>
      <c r="K107" s="2"/>
      <c r="L107" s="2"/>
      <c r="N107" s="2"/>
      <c r="O107" s="3"/>
      <c r="P107" s="3"/>
    </row>
    <row r="108" spans="1:16" ht="15.5" x14ac:dyDescent="0.35">
      <c r="A108" s="1" t="s">
        <v>22</v>
      </c>
      <c r="B108" s="7">
        <v>6.3E-2</v>
      </c>
      <c r="C108" s="4">
        <f>B108</f>
        <v>6.3E-2</v>
      </c>
      <c r="D108" s="1" t="s">
        <v>12</v>
      </c>
      <c r="E108" s="1" t="s">
        <v>23</v>
      </c>
      <c r="F108" s="1" t="s">
        <v>14</v>
      </c>
      <c r="G108" s="1" t="s">
        <v>15</v>
      </c>
      <c r="H108" s="2"/>
      <c r="I108" s="2"/>
      <c r="J108" s="2"/>
      <c r="K108" s="2"/>
      <c r="L108" s="2"/>
      <c r="N108" s="2"/>
      <c r="O108" s="3"/>
      <c r="P108" s="3"/>
    </row>
    <row r="109" spans="1:16" ht="15.5" x14ac:dyDescent="0.35">
      <c r="A109" s="1" t="s">
        <v>70</v>
      </c>
      <c r="B109" s="7">
        <v>1</v>
      </c>
      <c r="C109" s="4">
        <v>1</v>
      </c>
      <c r="D109" s="1" t="s">
        <v>44</v>
      </c>
      <c r="E109" s="1" t="s">
        <v>13</v>
      </c>
      <c r="F109" s="9" t="s">
        <v>27</v>
      </c>
      <c r="G109" s="1" t="s">
        <v>37</v>
      </c>
      <c r="H109" s="2"/>
      <c r="I109" s="2"/>
      <c r="J109" s="2"/>
      <c r="K109" s="2"/>
      <c r="L109" s="2"/>
      <c r="N109" s="2"/>
      <c r="O109" s="3"/>
      <c r="P109" s="3"/>
    </row>
    <row r="110" spans="1:16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6" ht="15.5" x14ac:dyDescent="0.35">
      <c r="A111" s="2" t="s">
        <v>40</v>
      </c>
      <c r="B111" s="2" t="s">
        <v>59</v>
      </c>
      <c r="C111" s="5"/>
    </row>
    <row r="112" spans="1:16" x14ac:dyDescent="0.35">
      <c r="A112" s="1" t="s">
        <v>41</v>
      </c>
      <c r="B112" s="1" t="s">
        <v>42</v>
      </c>
    </row>
    <row r="113" spans="1:16" x14ac:dyDescent="0.35">
      <c r="A113" s="1" t="s">
        <v>43</v>
      </c>
    </row>
    <row r="114" spans="1:16" x14ac:dyDescent="0.35">
      <c r="A114" s="1" t="s">
        <v>3</v>
      </c>
      <c r="B114" s="1" t="s">
        <v>13</v>
      </c>
    </row>
    <row r="115" spans="1:16" x14ac:dyDescent="0.35">
      <c r="A115" s="9" t="s">
        <v>1</v>
      </c>
      <c r="B115" s="1">
        <v>1</v>
      </c>
    </row>
    <row r="116" spans="1:16" x14ac:dyDescent="0.35">
      <c r="A116" s="1" t="s">
        <v>2</v>
      </c>
      <c r="B116" s="1" t="s">
        <v>44</v>
      </c>
    </row>
    <row r="117" spans="1:16" x14ac:dyDescent="0.35">
      <c r="A117" s="1" t="s">
        <v>45</v>
      </c>
      <c r="B117" s="1">
        <v>80</v>
      </c>
    </row>
    <row r="118" spans="1:16" ht="15.5" x14ac:dyDescent="0.35">
      <c r="A118" s="2" t="s">
        <v>46</v>
      </c>
    </row>
    <row r="119" spans="1:16" ht="15.5" x14ac:dyDescent="0.35">
      <c r="A119" s="2" t="s">
        <v>0</v>
      </c>
      <c r="B119" s="2" t="s">
        <v>47</v>
      </c>
      <c r="C119" s="2" t="s">
        <v>1</v>
      </c>
      <c r="D119" s="2" t="s">
        <v>2</v>
      </c>
      <c r="E119" s="2" t="s">
        <v>3</v>
      </c>
      <c r="F119" s="2" t="s">
        <v>4</v>
      </c>
      <c r="G119" s="2" t="s">
        <v>5</v>
      </c>
      <c r="H119" s="2" t="s">
        <v>6</v>
      </c>
      <c r="I119" s="2" t="s">
        <v>7</v>
      </c>
      <c r="J119" s="2" t="s">
        <v>8</v>
      </c>
      <c r="K119" s="2" t="s">
        <v>9</v>
      </c>
      <c r="L119" s="2" t="s">
        <v>10</v>
      </c>
      <c r="N119" s="2"/>
      <c r="O119" s="3"/>
      <c r="P119" s="3"/>
    </row>
    <row r="120" spans="1:16" ht="15.5" x14ac:dyDescent="0.35">
      <c r="A120" s="1" t="s">
        <v>25</v>
      </c>
      <c r="B120" s="7">
        <v>169.3</v>
      </c>
      <c r="C120" s="7">
        <v>169.3</v>
      </c>
      <c r="D120" s="1" t="s">
        <v>26</v>
      </c>
      <c r="E120" s="1" t="s">
        <v>13</v>
      </c>
      <c r="F120" s="1" t="s">
        <v>14</v>
      </c>
      <c r="G120" s="1" t="s">
        <v>15</v>
      </c>
      <c r="H120" s="2"/>
      <c r="I120" s="2"/>
      <c r="J120" s="2"/>
      <c r="K120" s="2"/>
      <c r="L120" s="2"/>
      <c r="N120" s="2"/>
      <c r="O120" s="3"/>
      <c r="P120" s="3"/>
    </row>
    <row r="121" spans="1:16" ht="15.5" x14ac:dyDescent="0.35">
      <c r="A121" s="1" t="s">
        <v>59</v>
      </c>
      <c r="B121" s="7">
        <v>1</v>
      </c>
      <c r="C121" s="4">
        <v>1</v>
      </c>
      <c r="D121" s="1" t="s">
        <v>44</v>
      </c>
      <c r="E121" s="1" t="s">
        <v>13</v>
      </c>
      <c r="F121" s="9" t="s">
        <v>27</v>
      </c>
      <c r="G121" s="1" t="s">
        <v>37</v>
      </c>
      <c r="H121" s="2"/>
      <c r="I121" s="2"/>
      <c r="J121" s="2"/>
      <c r="K121" s="2"/>
      <c r="L121" s="2"/>
      <c r="N121" s="2"/>
      <c r="O121" s="3"/>
      <c r="P121" s="3"/>
    </row>
    <row r="122" spans="1:16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6" ht="15.5" x14ac:dyDescent="0.35">
      <c r="A123" s="2" t="s">
        <v>40</v>
      </c>
      <c r="B123" s="2" t="s">
        <v>69</v>
      </c>
      <c r="C123" s="5"/>
    </row>
    <row r="124" spans="1:16" x14ac:dyDescent="0.35">
      <c r="A124" s="1" t="s">
        <v>41</v>
      </c>
      <c r="B124" s="1" t="s">
        <v>42</v>
      </c>
    </row>
    <row r="125" spans="1:16" x14ac:dyDescent="0.35">
      <c r="A125" s="1" t="s">
        <v>43</v>
      </c>
    </row>
    <row r="126" spans="1:16" x14ac:dyDescent="0.35">
      <c r="A126" s="1" t="s">
        <v>3</v>
      </c>
      <c r="B126" s="1" t="s">
        <v>13</v>
      </c>
    </row>
    <row r="127" spans="1:16" x14ac:dyDescent="0.35">
      <c r="A127" s="9" t="s">
        <v>1</v>
      </c>
      <c r="B127" s="1">
        <v>1</v>
      </c>
    </row>
    <row r="128" spans="1:16" x14ac:dyDescent="0.35">
      <c r="A128" s="1" t="s">
        <v>2</v>
      </c>
      <c r="B128" s="1" t="s">
        <v>44</v>
      </c>
    </row>
    <row r="129" spans="1:16" x14ac:dyDescent="0.35">
      <c r="A129" s="1" t="s">
        <v>45</v>
      </c>
      <c r="B129" s="1">
        <v>80</v>
      </c>
    </row>
    <row r="130" spans="1:16" ht="15.5" x14ac:dyDescent="0.35">
      <c r="A130" s="2" t="s">
        <v>46</v>
      </c>
    </row>
    <row r="131" spans="1:16" ht="15.5" x14ac:dyDescent="0.35">
      <c r="A131" s="2" t="s">
        <v>0</v>
      </c>
      <c r="B131" s="2" t="s">
        <v>47</v>
      </c>
      <c r="C131" s="2" t="s">
        <v>1</v>
      </c>
      <c r="D131" s="2" t="s">
        <v>2</v>
      </c>
      <c r="E131" s="2" t="s">
        <v>3</v>
      </c>
      <c r="F131" s="2" t="s">
        <v>4</v>
      </c>
      <c r="G131" s="2" t="s">
        <v>5</v>
      </c>
      <c r="H131" s="2" t="s">
        <v>6</v>
      </c>
      <c r="I131" s="2" t="s">
        <v>7</v>
      </c>
      <c r="J131" s="2" t="s">
        <v>8</v>
      </c>
      <c r="K131" s="2" t="s">
        <v>9</v>
      </c>
      <c r="L131" s="2" t="s">
        <v>10</v>
      </c>
      <c r="N131" s="2"/>
      <c r="O131" s="3"/>
      <c r="P131" s="3"/>
    </row>
    <row r="132" spans="1:16" ht="15.5" x14ac:dyDescent="0.35">
      <c r="A132" s="1" t="s">
        <v>11</v>
      </c>
      <c r="B132" s="7">
        <v>0.67400000000000004</v>
      </c>
      <c r="C132" s="4">
        <f t="shared" ref="C132:C138" si="3">B132</f>
        <v>0.67400000000000004</v>
      </c>
      <c r="D132" s="1" t="s">
        <v>12</v>
      </c>
      <c r="E132" s="1" t="s">
        <v>13</v>
      </c>
      <c r="F132" s="1" t="s">
        <v>14</v>
      </c>
      <c r="G132" s="1" t="s">
        <v>15</v>
      </c>
      <c r="H132" s="2"/>
      <c r="I132" s="2"/>
      <c r="J132" s="2"/>
      <c r="K132" s="2"/>
      <c r="L132" s="2"/>
      <c r="N132" s="2"/>
      <c r="O132" s="3"/>
      <c r="P132" s="3"/>
    </row>
    <row r="133" spans="1:16" ht="15.5" x14ac:dyDescent="0.35">
      <c r="A133" s="1" t="s">
        <v>16</v>
      </c>
      <c r="B133" s="7">
        <v>12.898</v>
      </c>
      <c r="C133" s="4">
        <f t="shared" si="3"/>
        <v>12.898</v>
      </c>
      <c r="D133" s="1" t="s">
        <v>12</v>
      </c>
      <c r="E133" s="1" t="s">
        <v>17</v>
      </c>
      <c r="F133" s="1" t="s">
        <v>14</v>
      </c>
      <c r="G133" s="1" t="s">
        <v>15</v>
      </c>
      <c r="H133" s="2"/>
      <c r="I133" s="2"/>
      <c r="J133" s="2"/>
      <c r="K133" s="2"/>
      <c r="L133" s="2"/>
      <c r="N133" s="2"/>
      <c r="O133" s="3"/>
      <c r="P133" s="3"/>
    </row>
    <row r="134" spans="1:16" ht="15.5" x14ac:dyDescent="0.35">
      <c r="A134" s="1" t="s">
        <v>28</v>
      </c>
      <c r="B134" s="7">
        <v>6.4000000000000001E-2</v>
      </c>
      <c r="C134" s="4">
        <f t="shared" si="3"/>
        <v>6.4000000000000001E-2</v>
      </c>
      <c r="D134" s="1" t="s">
        <v>12</v>
      </c>
      <c r="E134" s="1" t="s">
        <v>17</v>
      </c>
      <c r="F134" s="1" t="s">
        <v>14</v>
      </c>
      <c r="G134" s="1" t="s">
        <v>15</v>
      </c>
      <c r="H134" s="2"/>
      <c r="I134" s="2"/>
      <c r="J134" s="2"/>
      <c r="K134" s="2"/>
      <c r="L134" s="2"/>
      <c r="N134" s="2"/>
      <c r="O134" s="3"/>
      <c r="P134" s="3"/>
    </row>
    <row r="135" spans="1:16" ht="15.5" x14ac:dyDescent="0.35">
      <c r="A135" s="1" t="s">
        <v>31</v>
      </c>
      <c r="B135" s="7">
        <v>4.0000000000000001E-3</v>
      </c>
      <c r="C135" s="4">
        <f t="shared" si="3"/>
        <v>4.0000000000000001E-3</v>
      </c>
      <c r="D135" s="1" t="s">
        <v>12</v>
      </c>
      <c r="E135" s="1" t="s">
        <v>20</v>
      </c>
      <c r="F135" s="1" t="s">
        <v>14</v>
      </c>
      <c r="G135" s="1" t="s">
        <v>15</v>
      </c>
      <c r="H135" s="2"/>
      <c r="I135" s="2"/>
      <c r="J135" s="2"/>
      <c r="K135" s="2"/>
      <c r="L135" s="2"/>
      <c r="N135" s="2"/>
      <c r="O135" s="3"/>
      <c r="P135" s="3"/>
    </row>
    <row r="136" spans="1:16" ht="15.5" x14ac:dyDescent="0.35">
      <c r="A136" s="1" t="s">
        <v>29</v>
      </c>
      <c r="B136" s="7">
        <v>0.46600000000000003</v>
      </c>
      <c r="C136" s="4">
        <f t="shared" si="3"/>
        <v>0.46600000000000003</v>
      </c>
      <c r="D136" s="1" t="s">
        <v>12</v>
      </c>
      <c r="E136" s="1" t="s">
        <v>13</v>
      </c>
      <c r="F136" s="1" t="s">
        <v>14</v>
      </c>
      <c r="G136" s="1" t="s">
        <v>15</v>
      </c>
      <c r="H136" s="2"/>
      <c r="I136" s="2"/>
      <c r="J136" s="2"/>
      <c r="K136" s="2"/>
      <c r="L136" s="2"/>
      <c r="N136" s="2"/>
      <c r="O136" s="3"/>
      <c r="P136" s="3"/>
    </row>
    <row r="137" spans="1:16" ht="15.5" x14ac:dyDescent="0.35">
      <c r="A137" s="1" t="s">
        <v>32</v>
      </c>
      <c r="B137" s="7">
        <v>0.27800000000000002</v>
      </c>
      <c r="C137" s="4">
        <f t="shared" si="3"/>
        <v>0.27800000000000002</v>
      </c>
      <c r="D137" s="1" t="s">
        <v>12</v>
      </c>
      <c r="E137" s="1" t="s">
        <v>13</v>
      </c>
      <c r="F137" s="1" t="s">
        <v>14</v>
      </c>
      <c r="G137" s="1" t="s">
        <v>15</v>
      </c>
      <c r="H137" s="2"/>
      <c r="I137" s="2"/>
      <c r="J137" s="2"/>
      <c r="K137" s="2"/>
      <c r="L137" s="2"/>
      <c r="N137" s="2"/>
      <c r="O137" s="3"/>
      <c r="P137" s="3"/>
    </row>
    <row r="138" spans="1:16" ht="15.5" x14ac:dyDescent="0.35">
      <c r="A138" s="1" t="s">
        <v>21</v>
      </c>
      <c r="B138" s="7">
        <v>0.26</v>
      </c>
      <c r="C138" s="4">
        <f t="shared" si="3"/>
        <v>0.26</v>
      </c>
      <c r="D138" s="1" t="s">
        <v>12</v>
      </c>
      <c r="E138" s="1" t="s">
        <v>13</v>
      </c>
      <c r="F138" s="1" t="s">
        <v>14</v>
      </c>
      <c r="G138" s="1" t="s">
        <v>15</v>
      </c>
      <c r="H138" s="2"/>
      <c r="I138" s="2"/>
      <c r="J138" s="2"/>
      <c r="K138" s="2"/>
      <c r="L138" s="2"/>
      <c r="N138" s="2"/>
      <c r="O138" s="3"/>
      <c r="P138" s="3"/>
    </row>
    <row r="139" spans="1:16" ht="15.5" x14ac:dyDescent="0.35">
      <c r="A139" s="1" t="s">
        <v>69</v>
      </c>
      <c r="B139" s="7">
        <v>1</v>
      </c>
      <c r="C139" s="4">
        <v>1</v>
      </c>
      <c r="D139" s="1" t="s">
        <v>44</v>
      </c>
      <c r="E139" s="1" t="s">
        <v>13</v>
      </c>
      <c r="F139" s="9" t="s">
        <v>27</v>
      </c>
      <c r="G139" s="1" t="s">
        <v>37</v>
      </c>
      <c r="H139" s="2"/>
      <c r="I139" s="2"/>
      <c r="J139" s="2"/>
      <c r="K139" s="2"/>
      <c r="L139" s="2"/>
      <c r="N139" s="2"/>
      <c r="O139" s="3"/>
      <c r="P139" s="3"/>
    </row>
    <row r="140" spans="1:16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6" ht="15.5" x14ac:dyDescent="0.35">
      <c r="A141" s="2" t="s">
        <v>40</v>
      </c>
      <c r="B141" s="2" t="s">
        <v>58</v>
      </c>
      <c r="C141" s="5"/>
    </row>
    <row r="142" spans="1:16" x14ac:dyDescent="0.35">
      <c r="A142" s="1" t="s">
        <v>41</v>
      </c>
      <c r="B142" s="1" t="s">
        <v>42</v>
      </c>
    </row>
    <row r="143" spans="1:16" x14ac:dyDescent="0.35">
      <c r="A143" s="1" t="s">
        <v>43</v>
      </c>
    </row>
    <row r="144" spans="1:16" x14ac:dyDescent="0.35">
      <c r="A144" s="1" t="s">
        <v>3</v>
      </c>
      <c r="B144" s="1" t="s">
        <v>13</v>
      </c>
    </row>
    <row r="145" spans="1:16" x14ac:dyDescent="0.35">
      <c r="A145" s="9" t="s">
        <v>1</v>
      </c>
      <c r="B145" s="1">
        <v>1</v>
      </c>
    </row>
    <row r="146" spans="1:16" x14ac:dyDescent="0.35">
      <c r="A146" s="1" t="s">
        <v>2</v>
      </c>
      <c r="B146" s="1" t="s">
        <v>44</v>
      </c>
    </row>
    <row r="147" spans="1:16" x14ac:dyDescent="0.35">
      <c r="A147" s="1" t="s">
        <v>45</v>
      </c>
      <c r="B147" s="1">
        <v>80</v>
      </c>
    </row>
    <row r="148" spans="1:16" ht="15.5" x14ac:dyDescent="0.35">
      <c r="A148" s="2" t="s">
        <v>46</v>
      </c>
    </row>
    <row r="149" spans="1:16" ht="15.5" x14ac:dyDescent="0.35">
      <c r="A149" s="2" t="s">
        <v>0</v>
      </c>
      <c r="B149" s="2" t="s">
        <v>47</v>
      </c>
      <c r="C149" s="2" t="s">
        <v>1</v>
      </c>
      <c r="D149" s="2" t="s">
        <v>2</v>
      </c>
      <c r="E149" s="2" t="s">
        <v>3</v>
      </c>
      <c r="F149" s="2" t="s">
        <v>4</v>
      </c>
      <c r="G149" s="2" t="s">
        <v>5</v>
      </c>
      <c r="H149" s="2" t="s">
        <v>6</v>
      </c>
      <c r="I149" s="2" t="s">
        <v>7</v>
      </c>
      <c r="J149" s="2" t="s">
        <v>8</v>
      </c>
      <c r="K149" s="2" t="s">
        <v>9</v>
      </c>
      <c r="L149" s="2" t="s">
        <v>10</v>
      </c>
      <c r="N149" s="2"/>
      <c r="O149" s="3"/>
      <c r="P149" s="3"/>
    </row>
    <row r="150" spans="1:16" ht="15.5" x14ac:dyDescent="0.35">
      <c r="A150" s="1" t="s">
        <v>25</v>
      </c>
      <c r="B150" s="7">
        <v>118</v>
      </c>
      <c r="C150" s="7">
        <v>118</v>
      </c>
      <c r="D150" s="1" t="s">
        <v>26</v>
      </c>
      <c r="E150" s="1" t="s">
        <v>13</v>
      </c>
      <c r="F150" s="1" t="s">
        <v>14</v>
      </c>
      <c r="G150" s="1" t="s">
        <v>15</v>
      </c>
      <c r="H150" s="2"/>
      <c r="I150" s="2"/>
      <c r="J150" s="2"/>
      <c r="K150" s="2"/>
      <c r="L150" s="2"/>
      <c r="N150" s="2"/>
      <c r="O150" s="3"/>
      <c r="P150" s="3"/>
    </row>
    <row r="151" spans="1:16" ht="15.5" x14ac:dyDescent="0.35">
      <c r="A151" s="1" t="s">
        <v>58</v>
      </c>
      <c r="B151" s="7">
        <v>1</v>
      </c>
      <c r="C151" s="4">
        <v>1</v>
      </c>
      <c r="D151" s="1" t="s">
        <v>44</v>
      </c>
      <c r="E151" s="1" t="s">
        <v>13</v>
      </c>
      <c r="F151" s="9" t="s">
        <v>27</v>
      </c>
      <c r="G151" s="1" t="s">
        <v>37</v>
      </c>
      <c r="H151" s="2"/>
      <c r="I151" s="2"/>
      <c r="J151" s="2"/>
      <c r="K151" s="2"/>
      <c r="L151" s="2"/>
      <c r="N151" s="2"/>
      <c r="O151" s="3"/>
      <c r="P151" s="3"/>
    </row>
    <row r="152" spans="1:16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6" ht="15.5" x14ac:dyDescent="0.35">
      <c r="A153" s="2" t="s">
        <v>40</v>
      </c>
      <c r="B153" s="2" t="s">
        <v>68</v>
      </c>
      <c r="C153" s="5"/>
    </row>
    <row r="154" spans="1:16" x14ac:dyDescent="0.35">
      <c r="A154" s="1" t="s">
        <v>41</v>
      </c>
      <c r="B154" s="1" t="s">
        <v>42</v>
      </c>
    </row>
    <row r="155" spans="1:16" x14ac:dyDescent="0.35">
      <c r="A155" s="1" t="s">
        <v>43</v>
      </c>
    </row>
    <row r="156" spans="1:16" x14ac:dyDescent="0.35">
      <c r="A156" s="1" t="s">
        <v>3</v>
      </c>
      <c r="B156" s="1" t="s">
        <v>13</v>
      </c>
    </row>
    <row r="157" spans="1:16" x14ac:dyDescent="0.35">
      <c r="A157" s="9" t="s">
        <v>1</v>
      </c>
      <c r="B157" s="1">
        <v>1</v>
      </c>
    </row>
    <row r="158" spans="1:16" x14ac:dyDescent="0.35">
      <c r="A158" s="1" t="s">
        <v>2</v>
      </c>
      <c r="B158" s="1" t="s">
        <v>44</v>
      </c>
    </row>
    <row r="159" spans="1:16" x14ac:dyDescent="0.35">
      <c r="A159" s="1" t="s">
        <v>45</v>
      </c>
      <c r="B159" s="1">
        <v>80</v>
      </c>
    </row>
    <row r="160" spans="1:16" ht="15.5" x14ac:dyDescent="0.35">
      <c r="A160" s="2" t="s">
        <v>46</v>
      </c>
    </row>
    <row r="161" spans="1:16" ht="15.5" x14ac:dyDescent="0.35">
      <c r="A161" s="2" t="s">
        <v>0</v>
      </c>
      <c r="B161" s="2" t="s">
        <v>47</v>
      </c>
      <c r="C161" s="2" t="s">
        <v>1</v>
      </c>
      <c r="D161" s="2" t="s">
        <v>2</v>
      </c>
      <c r="E161" s="2" t="s">
        <v>3</v>
      </c>
      <c r="F161" s="2" t="s">
        <v>4</v>
      </c>
      <c r="G161" s="2" t="s">
        <v>5</v>
      </c>
      <c r="H161" s="2" t="s">
        <v>6</v>
      </c>
      <c r="I161" s="2" t="s">
        <v>7</v>
      </c>
      <c r="J161" s="2" t="s">
        <v>8</v>
      </c>
      <c r="K161" s="2" t="s">
        <v>9</v>
      </c>
      <c r="L161" s="2" t="s">
        <v>10</v>
      </c>
      <c r="N161" s="2"/>
      <c r="O161" s="3"/>
      <c r="P161" s="3"/>
    </row>
    <row r="162" spans="1:16" ht="15.5" x14ac:dyDescent="0.35">
      <c r="A162" s="1" t="s">
        <v>16</v>
      </c>
      <c r="B162" s="12">
        <v>42.655000000000001</v>
      </c>
      <c r="C162" s="4">
        <f t="shared" ref="C162:C168" si="4">B162</f>
        <v>42.655000000000001</v>
      </c>
      <c r="D162" s="1" t="s">
        <v>12</v>
      </c>
      <c r="E162" s="1" t="s">
        <v>17</v>
      </c>
      <c r="F162" s="1" t="s">
        <v>14</v>
      </c>
      <c r="G162" s="1" t="s">
        <v>15</v>
      </c>
      <c r="H162" s="2"/>
      <c r="I162" s="2"/>
      <c r="J162" s="2"/>
      <c r="K162" s="2"/>
      <c r="L162" s="2"/>
      <c r="N162" s="2"/>
      <c r="O162" s="3"/>
      <c r="P162" s="3"/>
    </row>
    <row r="163" spans="1:16" ht="15.5" x14ac:dyDescent="0.35">
      <c r="A163" s="1" t="s">
        <v>28</v>
      </c>
      <c r="B163" s="12">
        <v>0.626</v>
      </c>
      <c r="C163" s="4">
        <f t="shared" si="4"/>
        <v>0.626</v>
      </c>
      <c r="D163" s="1" t="s">
        <v>12</v>
      </c>
      <c r="E163" s="1" t="s">
        <v>17</v>
      </c>
      <c r="F163" s="1" t="s">
        <v>14</v>
      </c>
      <c r="G163" s="1" t="s">
        <v>15</v>
      </c>
      <c r="H163" s="2"/>
      <c r="I163" s="2"/>
      <c r="J163" s="2"/>
      <c r="K163" s="2"/>
      <c r="L163" s="2"/>
      <c r="N163" s="2"/>
      <c r="O163" s="3"/>
      <c r="P163" s="3"/>
    </row>
    <row r="164" spans="1:16" ht="15.5" x14ac:dyDescent="0.35">
      <c r="A164" s="1" t="s">
        <v>31</v>
      </c>
      <c r="B164" s="12">
        <v>0.60399999999999998</v>
      </c>
      <c r="C164" s="4">
        <f t="shared" si="4"/>
        <v>0.60399999999999998</v>
      </c>
      <c r="D164" s="1" t="s">
        <v>12</v>
      </c>
      <c r="E164" s="1" t="s">
        <v>20</v>
      </c>
      <c r="F164" s="1" t="s">
        <v>14</v>
      </c>
      <c r="G164" s="1" t="s">
        <v>15</v>
      </c>
      <c r="H164" s="2"/>
      <c r="I164" s="2"/>
      <c r="J164" s="2"/>
      <c r="K164" s="2"/>
      <c r="L164" s="2"/>
      <c r="N164" s="2"/>
      <c r="O164" s="3"/>
      <c r="P164" s="3"/>
    </row>
    <row r="165" spans="1:16" ht="15.5" x14ac:dyDescent="0.35">
      <c r="A165" s="1" t="s">
        <v>29</v>
      </c>
      <c r="B165" s="13">
        <v>0.75</v>
      </c>
      <c r="C165" s="4">
        <f t="shared" si="4"/>
        <v>0.75</v>
      </c>
      <c r="D165" s="1" t="s">
        <v>12</v>
      </c>
      <c r="E165" s="1" t="s">
        <v>13</v>
      </c>
      <c r="F165" s="1" t="s">
        <v>14</v>
      </c>
      <c r="G165" s="1" t="s">
        <v>15</v>
      </c>
      <c r="H165" s="2"/>
      <c r="I165" s="2"/>
      <c r="J165" s="2"/>
      <c r="K165" s="2"/>
      <c r="L165" s="2"/>
      <c r="N165" s="2"/>
      <c r="O165" s="3"/>
      <c r="P165" s="3"/>
    </row>
    <row r="166" spans="1:16" ht="15.5" x14ac:dyDescent="0.35">
      <c r="A166" s="1" t="s">
        <v>32</v>
      </c>
      <c r="B166" s="12">
        <v>0.42799999999999999</v>
      </c>
      <c r="C166" s="4">
        <f t="shared" si="4"/>
        <v>0.42799999999999999</v>
      </c>
      <c r="D166" s="1" t="s">
        <v>12</v>
      </c>
      <c r="E166" s="1" t="s">
        <v>13</v>
      </c>
      <c r="F166" s="1" t="s">
        <v>14</v>
      </c>
      <c r="G166" s="1" t="s">
        <v>15</v>
      </c>
      <c r="H166" s="2"/>
      <c r="I166" s="2"/>
      <c r="J166" s="2"/>
      <c r="K166" s="2"/>
      <c r="L166" s="2"/>
      <c r="N166" s="2"/>
      <c r="O166" s="3"/>
      <c r="P166" s="3"/>
    </row>
    <row r="167" spans="1:16" ht="15.5" x14ac:dyDescent="0.35">
      <c r="A167" s="1" t="s">
        <v>21</v>
      </c>
      <c r="B167" s="12">
        <v>0.50600000000000001</v>
      </c>
      <c r="C167" s="4">
        <f t="shared" si="4"/>
        <v>0.50600000000000001</v>
      </c>
      <c r="D167" s="1" t="s">
        <v>12</v>
      </c>
      <c r="E167" s="1" t="s">
        <v>13</v>
      </c>
      <c r="F167" s="1" t="s">
        <v>14</v>
      </c>
      <c r="G167" s="1" t="s">
        <v>15</v>
      </c>
      <c r="H167" s="2"/>
      <c r="I167" s="2"/>
      <c r="J167" s="2"/>
      <c r="K167" s="2"/>
      <c r="L167" s="2"/>
      <c r="N167" s="2"/>
      <c r="O167" s="3"/>
      <c r="P167" s="3"/>
    </row>
    <row r="168" spans="1:16" ht="15.5" x14ac:dyDescent="0.35">
      <c r="A168" s="1" t="s">
        <v>22</v>
      </c>
      <c r="B168" s="12">
        <v>0.06</v>
      </c>
      <c r="C168" s="4">
        <f t="shared" si="4"/>
        <v>0.06</v>
      </c>
      <c r="D168" s="1" t="s">
        <v>12</v>
      </c>
      <c r="E168" s="1" t="s">
        <v>23</v>
      </c>
      <c r="F168" s="1" t="s">
        <v>14</v>
      </c>
      <c r="G168" s="1" t="s">
        <v>15</v>
      </c>
      <c r="H168" s="2"/>
      <c r="I168" s="2"/>
      <c r="J168" s="2"/>
      <c r="K168" s="2"/>
      <c r="L168" s="2"/>
      <c r="N168" s="2"/>
      <c r="O168" s="3"/>
      <c r="P168" s="3"/>
    </row>
    <row r="169" spans="1:16" ht="15.5" x14ac:dyDescent="0.35">
      <c r="A169" s="1" t="s">
        <v>68</v>
      </c>
      <c r="B169" s="7">
        <v>1</v>
      </c>
      <c r="C169" s="4">
        <v>1</v>
      </c>
      <c r="D169" s="1" t="s">
        <v>44</v>
      </c>
      <c r="E169" s="1" t="s">
        <v>13</v>
      </c>
      <c r="F169" s="9" t="s">
        <v>27</v>
      </c>
      <c r="G169" s="1" t="s">
        <v>37</v>
      </c>
      <c r="H169" s="2"/>
      <c r="I169" s="2"/>
      <c r="J169" s="2"/>
      <c r="K169" s="2"/>
      <c r="L169" s="2"/>
      <c r="N169" s="2"/>
      <c r="O169" s="3"/>
      <c r="P169" s="3"/>
    </row>
    <row r="170" spans="1:16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6" ht="15.5" x14ac:dyDescent="0.35">
      <c r="A171" s="2" t="s">
        <v>40</v>
      </c>
      <c r="B171" s="2" t="s">
        <v>57</v>
      </c>
      <c r="C171" s="5"/>
    </row>
    <row r="172" spans="1:16" x14ac:dyDescent="0.35">
      <c r="A172" s="1" t="s">
        <v>41</v>
      </c>
      <c r="B172" s="1" t="s">
        <v>42</v>
      </c>
    </row>
    <row r="173" spans="1:16" x14ac:dyDescent="0.35">
      <c r="A173" s="1" t="s">
        <v>43</v>
      </c>
    </row>
    <row r="174" spans="1:16" x14ac:dyDescent="0.35">
      <c r="A174" s="1" t="s">
        <v>3</v>
      </c>
      <c r="B174" s="1" t="s">
        <v>13</v>
      </c>
    </row>
    <row r="175" spans="1:16" x14ac:dyDescent="0.35">
      <c r="A175" s="9" t="s">
        <v>1</v>
      </c>
      <c r="B175" s="1">
        <v>1</v>
      </c>
    </row>
    <row r="176" spans="1:16" x14ac:dyDescent="0.35">
      <c r="A176" s="1" t="s">
        <v>2</v>
      </c>
      <c r="B176" s="1" t="s">
        <v>44</v>
      </c>
    </row>
    <row r="177" spans="1:16" x14ac:dyDescent="0.35">
      <c r="A177" s="1" t="s">
        <v>45</v>
      </c>
      <c r="B177" s="1">
        <v>80</v>
      </c>
    </row>
    <row r="178" spans="1:16" ht="15.5" x14ac:dyDescent="0.35">
      <c r="A178" s="2" t="s">
        <v>46</v>
      </c>
    </row>
    <row r="179" spans="1:16" ht="15.5" x14ac:dyDescent="0.35">
      <c r="A179" s="2" t="s">
        <v>0</v>
      </c>
      <c r="B179" s="2" t="s">
        <v>47</v>
      </c>
      <c r="C179" s="2" t="s">
        <v>1</v>
      </c>
      <c r="D179" s="2" t="s">
        <v>2</v>
      </c>
      <c r="E179" s="2" t="s">
        <v>3</v>
      </c>
      <c r="F179" s="2" t="s">
        <v>4</v>
      </c>
      <c r="G179" s="2" t="s">
        <v>5</v>
      </c>
      <c r="H179" s="2" t="s">
        <v>6</v>
      </c>
      <c r="I179" s="2" t="s">
        <v>7</v>
      </c>
      <c r="J179" s="2" t="s">
        <v>8</v>
      </c>
      <c r="K179" s="2" t="s">
        <v>9</v>
      </c>
      <c r="L179" s="2" t="s">
        <v>10</v>
      </c>
      <c r="N179" s="2"/>
      <c r="O179" s="3"/>
      <c r="P179" s="3"/>
    </row>
    <row r="180" spans="1:16" ht="15.5" x14ac:dyDescent="0.35">
      <c r="A180" s="1" t="s">
        <v>25</v>
      </c>
      <c r="B180" s="1">
        <v>13.3</v>
      </c>
      <c r="C180" s="1">
        <v>13.3</v>
      </c>
      <c r="D180" s="1" t="s">
        <v>26</v>
      </c>
      <c r="E180" s="1" t="s">
        <v>13</v>
      </c>
      <c r="F180" s="1" t="s">
        <v>14</v>
      </c>
      <c r="G180" s="1" t="s">
        <v>15</v>
      </c>
      <c r="H180" s="2"/>
      <c r="I180" s="2"/>
      <c r="J180" s="2"/>
      <c r="K180" s="2"/>
      <c r="L180" s="2"/>
      <c r="N180" s="2"/>
      <c r="O180" s="3"/>
      <c r="P180" s="3"/>
    </row>
    <row r="181" spans="1:16" ht="15.5" x14ac:dyDescent="0.35">
      <c r="A181" s="1" t="s">
        <v>57</v>
      </c>
      <c r="B181" s="7">
        <v>1</v>
      </c>
      <c r="C181" s="4">
        <v>1</v>
      </c>
      <c r="D181" s="1" t="s">
        <v>44</v>
      </c>
      <c r="E181" s="1" t="s">
        <v>13</v>
      </c>
      <c r="F181" s="9" t="s">
        <v>27</v>
      </c>
      <c r="G181" s="1" t="s">
        <v>37</v>
      </c>
      <c r="H181" s="2"/>
      <c r="I181" s="2"/>
      <c r="J181" s="2"/>
      <c r="K181" s="2"/>
      <c r="L181" s="2"/>
      <c r="N181" s="2"/>
      <c r="O181" s="3"/>
      <c r="P181" s="3"/>
    </row>
    <row r="182" spans="1:16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6" ht="15.5" x14ac:dyDescent="0.35">
      <c r="A183" s="2" t="s">
        <v>40</v>
      </c>
      <c r="B183" s="2" t="s">
        <v>67</v>
      </c>
      <c r="C183" s="5"/>
    </row>
    <row r="184" spans="1:16" x14ac:dyDescent="0.35">
      <c r="A184" s="1" t="s">
        <v>41</v>
      </c>
      <c r="B184" s="1" t="s">
        <v>42</v>
      </c>
    </row>
    <row r="185" spans="1:16" x14ac:dyDescent="0.35">
      <c r="A185" s="1" t="s">
        <v>43</v>
      </c>
    </row>
    <row r="186" spans="1:16" x14ac:dyDescent="0.35">
      <c r="A186" s="1" t="s">
        <v>3</v>
      </c>
      <c r="B186" s="1" t="s">
        <v>13</v>
      </c>
    </row>
    <row r="187" spans="1:16" x14ac:dyDescent="0.35">
      <c r="A187" s="9" t="s">
        <v>1</v>
      </c>
      <c r="B187" s="1">
        <v>1</v>
      </c>
    </row>
    <row r="188" spans="1:16" x14ac:dyDescent="0.35">
      <c r="A188" s="1" t="s">
        <v>2</v>
      </c>
      <c r="B188" s="1" t="s">
        <v>44</v>
      </c>
    </row>
    <row r="189" spans="1:16" x14ac:dyDescent="0.35">
      <c r="A189" s="1" t="s">
        <v>45</v>
      </c>
      <c r="B189" s="1">
        <v>80</v>
      </c>
    </row>
    <row r="190" spans="1:16" ht="15.5" x14ac:dyDescent="0.35">
      <c r="A190" s="2" t="s">
        <v>46</v>
      </c>
    </row>
    <row r="191" spans="1:16" ht="15.5" x14ac:dyDescent="0.35">
      <c r="A191" s="2" t="s">
        <v>0</v>
      </c>
      <c r="B191" s="2" t="s">
        <v>47</v>
      </c>
      <c r="C191" s="2" t="s">
        <v>1</v>
      </c>
      <c r="D191" s="2" t="s">
        <v>2</v>
      </c>
      <c r="E191" s="2" t="s">
        <v>3</v>
      </c>
      <c r="F191" s="2" t="s">
        <v>4</v>
      </c>
      <c r="G191" s="2" t="s">
        <v>5</v>
      </c>
      <c r="H191" s="2" t="s">
        <v>6</v>
      </c>
      <c r="I191" s="2" t="s">
        <v>7</v>
      </c>
      <c r="J191" s="2" t="s">
        <v>8</v>
      </c>
      <c r="K191" s="2" t="s">
        <v>9</v>
      </c>
      <c r="L191" s="2" t="s">
        <v>10</v>
      </c>
      <c r="N191" s="2"/>
      <c r="O191" s="3"/>
      <c r="P191" s="3"/>
    </row>
    <row r="192" spans="1:16" ht="15.5" x14ac:dyDescent="0.35">
      <c r="A192" s="1" t="s">
        <v>11</v>
      </c>
      <c r="B192" s="12">
        <v>0.995</v>
      </c>
      <c r="C192" s="4">
        <f t="shared" ref="C192:C197" si="5">B192</f>
        <v>0.995</v>
      </c>
      <c r="D192" s="1" t="s">
        <v>12</v>
      </c>
      <c r="E192" s="1" t="s">
        <v>13</v>
      </c>
      <c r="F192" s="1" t="s">
        <v>14</v>
      </c>
      <c r="G192" s="1" t="s">
        <v>15</v>
      </c>
      <c r="H192" s="2"/>
      <c r="I192" s="2"/>
      <c r="J192" s="2"/>
      <c r="K192" s="2"/>
      <c r="L192" s="2"/>
      <c r="N192" s="2"/>
      <c r="O192" s="3"/>
      <c r="P192" s="3"/>
    </row>
    <row r="193" spans="1:16" ht="15.5" x14ac:dyDescent="0.35">
      <c r="A193" s="1" t="s">
        <v>16</v>
      </c>
      <c r="B193" s="12">
        <v>20.79</v>
      </c>
      <c r="C193" s="4">
        <f t="shared" si="5"/>
        <v>20.79</v>
      </c>
      <c r="D193" s="1" t="s">
        <v>12</v>
      </c>
      <c r="E193" s="1" t="s">
        <v>17</v>
      </c>
      <c r="F193" s="1" t="s">
        <v>14</v>
      </c>
      <c r="G193" s="1" t="s">
        <v>15</v>
      </c>
      <c r="H193" s="2"/>
      <c r="I193" s="2"/>
      <c r="J193" s="2"/>
      <c r="K193" s="2"/>
      <c r="L193" s="2"/>
      <c r="N193" s="2"/>
      <c r="O193" s="3"/>
      <c r="P193" s="3"/>
    </row>
    <row r="194" spans="1:16" ht="15.5" x14ac:dyDescent="0.35">
      <c r="A194" s="1" t="s">
        <v>18</v>
      </c>
      <c r="B194" s="12">
        <v>2.9000000000000001E-2</v>
      </c>
      <c r="C194" s="4">
        <f t="shared" si="5"/>
        <v>2.9000000000000001E-2</v>
      </c>
      <c r="D194" s="1" t="s">
        <v>12</v>
      </c>
      <c r="E194" s="1" t="s">
        <v>13</v>
      </c>
      <c r="F194" s="1" t="s">
        <v>14</v>
      </c>
      <c r="G194" s="1" t="s">
        <v>15</v>
      </c>
      <c r="H194" s="2"/>
      <c r="I194" s="2"/>
      <c r="J194" s="2"/>
      <c r="K194" s="2"/>
      <c r="L194" s="2"/>
      <c r="N194" s="2"/>
      <c r="O194" s="3"/>
      <c r="P194" s="3"/>
    </row>
    <row r="195" spans="1:16" ht="15.5" x14ac:dyDescent="0.35">
      <c r="A195" s="1" t="s">
        <v>19</v>
      </c>
      <c r="B195" s="12">
        <v>4.0000000000000001E-3</v>
      </c>
      <c r="C195" s="4">
        <f t="shared" si="5"/>
        <v>4.0000000000000001E-3</v>
      </c>
      <c r="D195" s="1" t="s">
        <v>12</v>
      </c>
      <c r="E195" s="1" t="s">
        <v>20</v>
      </c>
      <c r="F195" s="1" t="s">
        <v>14</v>
      </c>
      <c r="G195" s="1" t="s">
        <v>15</v>
      </c>
      <c r="H195" s="2"/>
      <c r="I195" s="2"/>
      <c r="J195" s="2"/>
      <c r="K195" s="2"/>
      <c r="L195" s="2"/>
      <c r="N195" s="2"/>
      <c r="O195" s="3"/>
      <c r="P195" s="3"/>
    </row>
    <row r="196" spans="1:16" ht="15.5" x14ac:dyDescent="0.35">
      <c r="A196" s="1" t="s">
        <v>21</v>
      </c>
      <c r="B196" s="12">
        <v>2.7E-2</v>
      </c>
      <c r="C196" s="4">
        <f t="shared" si="5"/>
        <v>2.7E-2</v>
      </c>
      <c r="D196" s="1" t="s">
        <v>12</v>
      </c>
      <c r="E196" s="1" t="s">
        <v>13</v>
      </c>
      <c r="F196" s="1" t="s">
        <v>14</v>
      </c>
      <c r="G196" s="1" t="s">
        <v>15</v>
      </c>
      <c r="H196" s="2"/>
      <c r="I196" s="2"/>
      <c r="J196" s="2"/>
      <c r="K196" s="2"/>
      <c r="L196" s="2"/>
      <c r="N196" s="2"/>
      <c r="O196" s="3"/>
      <c r="P196" s="3"/>
    </row>
    <row r="197" spans="1:16" ht="15.5" x14ac:dyDescent="0.35">
      <c r="A197" s="1" t="s">
        <v>22</v>
      </c>
      <c r="B197" s="12">
        <v>7.6999999999999999E-2</v>
      </c>
      <c r="C197" s="4">
        <f t="shared" si="5"/>
        <v>7.6999999999999999E-2</v>
      </c>
      <c r="D197" s="1" t="s">
        <v>12</v>
      </c>
      <c r="E197" s="1" t="s">
        <v>23</v>
      </c>
      <c r="F197" s="1" t="s">
        <v>14</v>
      </c>
      <c r="G197" s="1" t="s">
        <v>15</v>
      </c>
      <c r="H197" s="2"/>
      <c r="I197" s="2"/>
      <c r="J197" s="2"/>
      <c r="K197" s="2"/>
      <c r="L197" s="2"/>
      <c r="N197" s="2"/>
      <c r="O197" s="3"/>
      <c r="P197" s="3"/>
    </row>
    <row r="198" spans="1:16" ht="15.5" x14ac:dyDescent="0.35">
      <c r="A198" s="1" t="s">
        <v>67</v>
      </c>
      <c r="B198" s="7">
        <v>1</v>
      </c>
      <c r="C198" s="4">
        <v>1</v>
      </c>
      <c r="D198" s="1" t="s">
        <v>44</v>
      </c>
      <c r="E198" s="1" t="s">
        <v>13</v>
      </c>
      <c r="F198" s="9" t="s">
        <v>27</v>
      </c>
      <c r="G198" s="1" t="s">
        <v>37</v>
      </c>
    </row>
    <row r="199" spans="1:16" ht="15.5" x14ac:dyDescent="0.35">
      <c r="A199" s="15"/>
      <c r="B199" s="15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6" ht="15.5" x14ac:dyDescent="0.35">
      <c r="A200" s="2" t="s">
        <v>40</v>
      </c>
      <c r="B200" s="2" t="s">
        <v>56</v>
      </c>
      <c r="C200" s="5"/>
    </row>
    <row r="201" spans="1:16" x14ac:dyDescent="0.35">
      <c r="A201" s="1" t="s">
        <v>41</v>
      </c>
      <c r="B201" s="1" t="s">
        <v>42</v>
      </c>
    </row>
    <row r="202" spans="1:16" x14ac:dyDescent="0.35">
      <c r="A202" s="1" t="s">
        <v>43</v>
      </c>
    </row>
    <row r="203" spans="1:16" x14ac:dyDescent="0.35">
      <c r="A203" s="1" t="s">
        <v>3</v>
      </c>
      <c r="B203" s="1" t="s">
        <v>13</v>
      </c>
    </row>
    <row r="204" spans="1:16" x14ac:dyDescent="0.35">
      <c r="A204" s="9" t="s">
        <v>1</v>
      </c>
      <c r="B204" s="1">
        <v>1</v>
      </c>
    </row>
    <row r="205" spans="1:16" x14ac:dyDescent="0.35">
      <c r="A205" s="1" t="s">
        <v>2</v>
      </c>
      <c r="B205" s="1" t="s">
        <v>44</v>
      </c>
    </row>
    <row r="206" spans="1:16" x14ac:dyDescent="0.35">
      <c r="A206" s="1" t="s">
        <v>45</v>
      </c>
      <c r="B206" s="1">
        <v>80</v>
      </c>
    </row>
    <row r="207" spans="1:16" ht="15.5" x14ac:dyDescent="0.35">
      <c r="A207" s="2" t="s">
        <v>46</v>
      </c>
    </row>
    <row r="208" spans="1:16" ht="15.5" x14ac:dyDescent="0.35">
      <c r="A208" s="2" t="s">
        <v>0</v>
      </c>
      <c r="B208" s="2" t="s">
        <v>47</v>
      </c>
      <c r="C208" s="2" t="s">
        <v>1</v>
      </c>
      <c r="D208" s="2" t="s">
        <v>2</v>
      </c>
      <c r="E208" s="2" t="s">
        <v>3</v>
      </c>
      <c r="F208" s="2" t="s">
        <v>4</v>
      </c>
      <c r="G208" s="2" t="s">
        <v>5</v>
      </c>
      <c r="H208" s="2" t="s">
        <v>6</v>
      </c>
      <c r="I208" s="2" t="s">
        <v>7</v>
      </c>
      <c r="J208" s="2" t="s">
        <v>8</v>
      </c>
      <c r="K208" s="2" t="s">
        <v>9</v>
      </c>
      <c r="L208" s="2" t="s">
        <v>10</v>
      </c>
      <c r="N208" s="2"/>
      <c r="O208" s="3"/>
      <c r="P208" s="3"/>
    </row>
    <row r="209" spans="1:16" x14ac:dyDescent="0.35">
      <c r="A209" s="1" t="s">
        <v>34</v>
      </c>
      <c r="B209" s="14">
        <v>48</v>
      </c>
      <c r="C209" s="14">
        <v>48</v>
      </c>
      <c r="D209" s="1" t="s">
        <v>26</v>
      </c>
      <c r="E209" s="1" t="s">
        <v>13</v>
      </c>
      <c r="F209" s="1" t="s">
        <v>14</v>
      </c>
      <c r="G209" s="1" t="s">
        <v>15</v>
      </c>
    </row>
    <row r="210" spans="1:16" ht="15.5" x14ac:dyDescent="0.35">
      <c r="A210" s="1" t="s">
        <v>56</v>
      </c>
      <c r="B210" s="7">
        <v>1</v>
      </c>
      <c r="C210" s="4">
        <v>1</v>
      </c>
      <c r="D210" s="1" t="s">
        <v>44</v>
      </c>
      <c r="E210" s="1" t="s">
        <v>13</v>
      </c>
      <c r="F210" s="9" t="s">
        <v>27</v>
      </c>
      <c r="G210" s="1" t="s">
        <v>37</v>
      </c>
    </row>
    <row r="211" spans="1:16" ht="15.5" x14ac:dyDescent="0.35">
      <c r="A211" s="15"/>
      <c r="B211" s="15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6" ht="15.5" x14ac:dyDescent="0.35">
      <c r="A212" s="2" t="s">
        <v>40</v>
      </c>
      <c r="B212" s="2" t="s">
        <v>66</v>
      </c>
      <c r="C212" s="5"/>
    </row>
    <row r="213" spans="1:16" x14ac:dyDescent="0.35">
      <c r="A213" s="1" t="s">
        <v>41</v>
      </c>
      <c r="B213" s="1" t="s">
        <v>42</v>
      </c>
    </row>
    <row r="214" spans="1:16" x14ac:dyDescent="0.35">
      <c r="A214" s="1" t="s">
        <v>43</v>
      </c>
    </row>
    <row r="215" spans="1:16" x14ac:dyDescent="0.35">
      <c r="A215" s="1" t="s">
        <v>3</v>
      </c>
      <c r="B215" s="1" t="s">
        <v>13</v>
      </c>
    </row>
    <row r="216" spans="1:16" x14ac:dyDescent="0.35">
      <c r="A216" s="9" t="s">
        <v>1</v>
      </c>
      <c r="B216" s="1">
        <v>1</v>
      </c>
    </row>
    <row r="217" spans="1:16" x14ac:dyDescent="0.35">
      <c r="A217" s="1" t="s">
        <v>2</v>
      </c>
      <c r="B217" s="1" t="s">
        <v>44</v>
      </c>
    </row>
    <row r="218" spans="1:16" x14ac:dyDescent="0.35">
      <c r="A218" s="1" t="s">
        <v>45</v>
      </c>
      <c r="B218" s="1">
        <v>80</v>
      </c>
    </row>
    <row r="219" spans="1:16" ht="15.5" x14ac:dyDescent="0.35">
      <c r="A219" s="2" t="s">
        <v>46</v>
      </c>
    </row>
    <row r="220" spans="1:16" ht="15.5" x14ac:dyDescent="0.35">
      <c r="A220" s="2" t="s">
        <v>0</v>
      </c>
      <c r="B220" s="2" t="s">
        <v>47</v>
      </c>
      <c r="C220" s="2" t="s">
        <v>1</v>
      </c>
      <c r="D220" s="2" t="s">
        <v>2</v>
      </c>
      <c r="E220" s="2" t="s">
        <v>3</v>
      </c>
      <c r="F220" s="2" t="s">
        <v>4</v>
      </c>
      <c r="G220" s="2" t="s">
        <v>5</v>
      </c>
      <c r="H220" s="2" t="s">
        <v>6</v>
      </c>
      <c r="I220" s="2" t="s">
        <v>7</v>
      </c>
      <c r="J220" s="2" t="s">
        <v>8</v>
      </c>
      <c r="K220" s="2" t="s">
        <v>9</v>
      </c>
      <c r="L220" s="2" t="s">
        <v>10</v>
      </c>
      <c r="N220" s="2"/>
      <c r="O220" s="3"/>
      <c r="P220" s="3"/>
    </row>
    <row r="221" spans="1:16" ht="15.5" x14ac:dyDescent="0.35">
      <c r="A221" s="1" t="s">
        <v>16</v>
      </c>
      <c r="B221" s="12">
        <v>13.163</v>
      </c>
      <c r="C221" s="4">
        <f t="shared" ref="C221:C227" si="6">B221</f>
        <v>13.163</v>
      </c>
      <c r="D221" s="1" t="s">
        <v>12</v>
      </c>
      <c r="E221" s="1" t="s">
        <v>17</v>
      </c>
      <c r="F221" s="1" t="s">
        <v>14</v>
      </c>
      <c r="G221" s="1" t="s">
        <v>15</v>
      </c>
      <c r="H221" s="2"/>
      <c r="I221" s="2"/>
      <c r="J221" s="2"/>
      <c r="K221" s="2"/>
      <c r="L221" s="2"/>
      <c r="N221" s="2"/>
      <c r="O221" s="3"/>
      <c r="P221" s="3"/>
    </row>
    <row r="222" spans="1:16" ht="15.5" x14ac:dyDescent="0.35">
      <c r="A222" s="1" t="s">
        <v>28</v>
      </c>
      <c r="B222" s="12">
        <v>0.72099999999999997</v>
      </c>
      <c r="C222" s="4">
        <f t="shared" si="6"/>
        <v>0.72099999999999997</v>
      </c>
      <c r="D222" s="1" t="s">
        <v>12</v>
      </c>
      <c r="E222" s="1" t="s">
        <v>17</v>
      </c>
      <c r="F222" s="1" t="s">
        <v>14</v>
      </c>
      <c r="G222" s="1" t="s">
        <v>15</v>
      </c>
      <c r="H222" s="2"/>
      <c r="I222" s="2"/>
      <c r="J222" s="2"/>
      <c r="K222" s="2"/>
      <c r="L222" s="2"/>
      <c r="N222" s="2"/>
      <c r="O222" s="3"/>
      <c r="P222" s="3"/>
    </row>
    <row r="223" spans="1:16" ht="15.5" x14ac:dyDescent="0.35">
      <c r="A223" s="1" t="s">
        <v>29</v>
      </c>
      <c r="B223" s="13">
        <v>0.76300000000000001</v>
      </c>
      <c r="C223" s="4">
        <f t="shared" si="6"/>
        <v>0.76300000000000001</v>
      </c>
      <c r="D223" s="1" t="s">
        <v>12</v>
      </c>
      <c r="E223" s="1" t="s">
        <v>13</v>
      </c>
      <c r="F223" s="1" t="s">
        <v>14</v>
      </c>
      <c r="G223" s="1" t="s">
        <v>15</v>
      </c>
      <c r="H223" s="2"/>
      <c r="I223" s="2"/>
      <c r="J223" s="2"/>
      <c r="K223" s="2"/>
      <c r="L223" s="2"/>
      <c r="N223" s="2"/>
      <c r="O223" s="3"/>
      <c r="P223" s="3"/>
    </row>
    <row r="224" spans="1:16" ht="15.5" x14ac:dyDescent="0.35">
      <c r="A224" s="1" t="s">
        <v>18</v>
      </c>
      <c r="B224" s="12">
        <v>8.5999999999999993E-2</v>
      </c>
      <c r="C224" s="4">
        <f t="shared" si="6"/>
        <v>8.5999999999999993E-2</v>
      </c>
      <c r="D224" s="1" t="s">
        <v>12</v>
      </c>
      <c r="E224" s="1" t="s">
        <v>13</v>
      </c>
      <c r="F224" s="1" t="s">
        <v>14</v>
      </c>
      <c r="G224" s="1" t="s">
        <v>15</v>
      </c>
      <c r="H224" s="2"/>
      <c r="I224" s="2"/>
      <c r="J224" s="2"/>
      <c r="K224" s="2"/>
      <c r="L224" s="2"/>
      <c r="N224" s="2"/>
      <c r="O224" s="3"/>
      <c r="P224" s="3"/>
    </row>
    <row r="225" spans="1:16" ht="15.5" x14ac:dyDescent="0.35">
      <c r="A225" s="1" t="s">
        <v>19</v>
      </c>
      <c r="B225" s="12">
        <v>6.0999999999999999E-2</v>
      </c>
      <c r="C225" s="4">
        <f t="shared" si="6"/>
        <v>6.0999999999999999E-2</v>
      </c>
      <c r="D225" s="1" t="s">
        <v>12</v>
      </c>
      <c r="E225" s="1" t="s">
        <v>20</v>
      </c>
      <c r="F225" s="1" t="s">
        <v>14</v>
      </c>
      <c r="G225" s="1" t="s">
        <v>15</v>
      </c>
      <c r="H225" s="2"/>
      <c r="I225" s="2"/>
      <c r="J225" s="2"/>
      <c r="K225" s="2"/>
      <c r="L225" s="2"/>
      <c r="N225" s="2"/>
      <c r="O225" s="3"/>
      <c r="P225" s="3"/>
    </row>
    <row r="226" spans="1:16" ht="15.5" x14ac:dyDescent="0.35">
      <c r="A226" s="1" t="s">
        <v>21</v>
      </c>
      <c r="B226" s="12">
        <v>0.27800000000000002</v>
      </c>
      <c r="C226" s="4">
        <f t="shared" si="6"/>
        <v>0.27800000000000002</v>
      </c>
      <c r="D226" s="1" t="s">
        <v>12</v>
      </c>
      <c r="E226" s="1" t="s">
        <v>13</v>
      </c>
      <c r="F226" s="1" t="s">
        <v>14</v>
      </c>
      <c r="G226" s="1" t="s">
        <v>15</v>
      </c>
      <c r="H226" s="2"/>
      <c r="I226" s="2"/>
      <c r="J226" s="2"/>
      <c r="K226" s="2"/>
      <c r="L226" s="2"/>
      <c r="N226" s="2"/>
      <c r="O226" s="3"/>
      <c r="P226" s="3"/>
    </row>
    <row r="227" spans="1:16" ht="15.5" x14ac:dyDescent="0.35">
      <c r="A227" s="1" t="s">
        <v>24</v>
      </c>
      <c r="B227" s="13">
        <v>0.30599999999999999</v>
      </c>
      <c r="C227" s="4">
        <f t="shared" si="6"/>
        <v>0.30599999999999999</v>
      </c>
      <c r="D227" s="1" t="s">
        <v>12</v>
      </c>
      <c r="E227" s="1" t="s">
        <v>20</v>
      </c>
      <c r="F227" s="1" t="s">
        <v>14</v>
      </c>
      <c r="G227" s="1" t="s">
        <v>15</v>
      </c>
      <c r="H227" s="2"/>
      <c r="I227" s="2"/>
      <c r="J227" s="2"/>
      <c r="K227" s="2"/>
      <c r="L227" s="2"/>
      <c r="N227" s="2"/>
      <c r="O227" s="3"/>
      <c r="P227" s="3"/>
    </row>
    <row r="228" spans="1:16" ht="15.5" x14ac:dyDescent="0.35">
      <c r="A228" s="1" t="s">
        <v>66</v>
      </c>
      <c r="B228" s="7">
        <v>1</v>
      </c>
      <c r="C228" s="4">
        <v>1</v>
      </c>
      <c r="D228" s="1" t="s">
        <v>44</v>
      </c>
      <c r="E228" s="1" t="s">
        <v>13</v>
      </c>
      <c r="F228" s="9" t="s">
        <v>27</v>
      </c>
      <c r="G228" s="1" t="s">
        <v>37</v>
      </c>
      <c r="H228" s="2"/>
      <c r="I228" s="2"/>
      <c r="J228" s="2"/>
      <c r="K228" s="2"/>
      <c r="L228" s="2"/>
      <c r="N228" s="2"/>
      <c r="O228" s="3"/>
      <c r="P228" s="3"/>
    </row>
    <row r="229" spans="1:16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6" ht="15.5" x14ac:dyDescent="0.35">
      <c r="A230" s="2" t="s">
        <v>40</v>
      </c>
      <c r="B230" s="2" t="s">
        <v>55</v>
      </c>
      <c r="C230" s="5"/>
    </row>
    <row r="231" spans="1:16" x14ac:dyDescent="0.35">
      <c r="A231" s="1" t="s">
        <v>41</v>
      </c>
      <c r="B231" s="1" t="s">
        <v>42</v>
      </c>
    </row>
    <row r="232" spans="1:16" x14ac:dyDescent="0.35">
      <c r="A232" s="1" t="s">
        <v>43</v>
      </c>
    </row>
    <row r="233" spans="1:16" x14ac:dyDescent="0.35">
      <c r="A233" s="1" t="s">
        <v>3</v>
      </c>
      <c r="B233" s="1" t="s">
        <v>13</v>
      </c>
    </row>
    <row r="234" spans="1:16" x14ac:dyDescent="0.35">
      <c r="A234" s="9" t="s">
        <v>1</v>
      </c>
      <c r="B234" s="1">
        <v>1</v>
      </c>
    </row>
    <row r="235" spans="1:16" x14ac:dyDescent="0.35">
      <c r="A235" s="1" t="s">
        <v>2</v>
      </c>
      <c r="B235" s="1" t="s">
        <v>44</v>
      </c>
    </row>
    <row r="236" spans="1:16" x14ac:dyDescent="0.35">
      <c r="A236" s="1" t="s">
        <v>45</v>
      </c>
      <c r="B236" s="1">
        <v>80</v>
      </c>
    </row>
    <row r="237" spans="1:16" ht="15.5" x14ac:dyDescent="0.35">
      <c r="A237" s="2" t="s">
        <v>46</v>
      </c>
    </row>
    <row r="238" spans="1:16" ht="15.5" x14ac:dyDescent="0.35">
      <c r="A238" s="2" t="s">
        <v>0</v>
      </c>
      <c r="B238" s="2" t="s">
        <v>47</v>
      </c>
      <c r="C238" s="2" t="s">
        <v>1</v>
      </c>
      <c r="D238" s="2" t="s">
        <v>2</v>
      </c>
      <c r="E238" s="2" t="s">
        <v>3</v>
      </c>
      <c r="F238" s="2" t="s">
        <v>4</v>
      </c>
      <c r="G238" s="2" t="s">
        <v>5</v>
      </c>
      <c r="H238" s="2" t="s">
        <v>6</v>
      </c>
      <c r="I238" s="2" t="s">
        <v>7</v>
      </c>
      <c r="J238" s="2" t="s">
        <v>8</v>
      </c>
      <c r="K238" s="2" t="s">
        <v>9</v>
      </c>
      <c r="L238" s="2" t="s">
        <v>10</v>
      </c>
      <c r="N238" s="2"/>
      <c r="O238" s="3"/>
      <c r="P238" s="3"/>
    </row>
    <row r="239" spans="1:16" ht="15.5" x14ac:dyDescent="0.35">
      <c r="A239" s="1" t="s">
        <v>25</v>
      </c>
      <c r="B239" s="12">
        <v>78</v>
      </c>
      <c r="C239" s="12">
        <v>78</v>
      </c>
      <c r="D239" s="1" t="s">
        <v>26</v>
      </c>
      <c r="E239" s="1" t="s">
        <v>13</v>
      </c>
      <c r="F239" s="1" t="s">
        <v>14</v>
      </c>
      <c r="G239" s="1" t="s">
        <v>15</v>
      </c>
      <c r="H239" s="2"/>
      <c r="I239" s="2"/>
      <c r="J239" s="2"/>
      <c r="K239" s="2"/>
      <c r="L239" s="2"/>
      <c r="N239" s="2"/>
      <c r="O239" s="3"/>
      <c r="P239" s="3"/>
    </row>
    <row r="240" spans="1:16" ht="15.5" x14ac:dyDescent="0.35">
      <c r="A240" s="1" t="s">
        <v>55</v>
      </c>
      <c r="B240" s="7">
        <v>1</v>
      </c>
      <c r="C240" s="4">
        <v>1</v>
      </c>
      <c r="D240" s="1" t="s">
        <v>44</v>
      </c>
      <c r="E240" s="1" t="s">
        <v>13</v>
      </c>
      <c r="F240" s="9" t="s">
        <v>27</v>
      </c>
      <c r="G240" s="1" t="s">
        <v>37</v>
      </c>
      <c r="H240" s="2"/>
      <c r="I240" s="2"/>
      <c r="J240" s="2"/>
      <c r="K240" s="2"/>
      <c r="L240" s="2"/>
      <c r="N240" s="2"/>
      <c r="O240" s="3"/>
      <c r="P240" s="3"/>
    </row>
    <row r="241" spans="1:16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6" ht="15.5" x14ac:dyDescent="0.35">
      <c r="A242" s="2" t="s">
        <v>40</v>
      </c>
      <c r="B242" s="2" t="s">
        <v>65</v>
      </c>
      <c r="C242" s="5"/>
    </row>
    <row r="243" spans="1:16" x14ac:dyDescent="0.35">
      <c r="A243" s="1" t="s">
        <v>41</v>
      </c>
      <c r="B243" s="1" t="s">
        <v>42</v>
      </c>
    </row>
    <row r="244" spans="1:16" x14ac:dyDescent="0.35">
      <c r="A244" s="1" t="s">
        <v>43</v>
      </c>
    </row>
    <row r="245" spans="1:16" x14ac:dyDescent="0.35">
      <c r="A245" s="1" t="s">
        <v>3</v>
      </c>
      <c r="B245" s="1" t="s">
        <v>13</v>
      </c>
    </row>
    <row r="246" spans="1:16" x14ac:dyDescent="0.35">
      <c r="A246" s="9" t="s">
        <v>1</v>
      </c>
      <c r="B246" s="1">
        <v>1</v>
      </c>
    </row>
    <row r="247" spans="1:16" x14ac:dyDescent="0.35">
      <c r="A247" s="1" t="s">
        <v>2</v>
      </c>
      <c r="B247" s="1" t="s">
        <v>44</v>
      </c>
    </row>
    <row r="248" spans="1:16" x14ac:dyDescent="0.35">
      <c r="A248" s="1" t="s">
        <v>45</v>
      </c>
      <c r="B248" s="1">
        <v>80</v>
      </c>
    </row>
    <row r="249" spans="1:16" ht="15.5" x14ac:dyDescent="0.35">
      <c r="A249" s="2" t="s">
        <v>46</v>
      </c>
    </row>
    <row r="250" spans="1:16" ht="15.5" x14ac:dyDescent="0.35">
      <c r="A250" s="2" t="s">
        <v>0</v>
      </c>
      <c r="B250" s="2" t="s">
        <v>47</v>
      </c>
      <c r="C250" s="2" t="s">
        <v>1</v>
      </c>
      <c r="D250" s="2" t="s">
        <v>2</v>
      </c>
      <c r="E250" s="2" t="s">
        <v>3</v>
      </c>
      <c r="F250" s="2" t="s">
        <v>4</v>
      </c>
      <c r="G250" s="2" t="s">
        <v>5</v>
      </c>
      <c r="H250" s="2" t="s">
        <v>6</v>
      </c>
      <c r="I250" s="2" t="s">
        <v>7</v>
      </c>
      <c r="J250" s="2" t="s">
        <v>8</v>
      </c>
      <c r="K250" s="2" t="s">
        <v>9</v>
      </c>
      <c r="L250" s="2" t="s">
        <v>10</v>
      </c>
      <c r="N250" s="2"/>
      <c r="O250" s="3"/>
      <c r="P250" s="3"/>
    </row>
    <row r="251" spans="1:16" ht="15.5" x14ac:dyDescent="0.35">
      <c r="A251" s="1" t="s">
        <v>11</v>
      </c>
      <c r="B251" s="16">
        <v>0.97299999999999998</v>
      </c>
      <c r="C251" s="4">
        <f t="shared" ref="C251:C256" si="7">B251</f>
        <v>0.97299999999999998</v>
      </c>
      <c r="D251" s="1" t="s">
        <v>12</v>
      </c>
      <c r="E251" s="1" t="s">
        <v>13</v>
      </c>
      <c r="F251" s="1" t="s">
        <v>14</v>
      </c>
      <c r="G251" s="1" t="s">
        <v>15</v>
      </c>
      <c r="H251" s="2"/>
      <c r="I251" s="2"/>
      <c r="J251" s="2"/>
      <c r="K251" s="2"/>
      <c r="L251" s="2"/>
      <c r="N251" s="2"/>
      <c r="O251" s="3"/>
      <c r="P251" s="3"/>
    </row>
    <row r="252" spans="1:16" ht="15.5" x14ac:dyDescent="0.35">
      <c r="A252" s="1" t="s">
        <v>16</v>
      </c>
      <c r="B252" s="12">
        <v>10.847</v>
      </c>
      <c r="C252" s="4">
        <f t="shared" si="7"/>
        <v>10.847</v>
      </c>
      <c r="D252" s="1" t="s">
        <v>12</v>
      </c>
      <c r="E252" s="1" t="s">
        <v>17</v>
      </c>
      <c r="F252" s="1" t="s">
        <v>14</v>
      </c>
      <c r="G252" s="1" t="s">
        <v>15</v>
      </c>
      <c r="H252" s="2"/>
      <c r="I252" s="2"/>
      <c r="J252" s="2"/>
      <c r="K252" s="2"/>
      <c r="L252" s="2"/>
      <c r="N252" s="2"/>
      <c r="O252" s="3"/>
      <c r="P252" s="3"/>
    </row>
    <row r="253" spans="1:16" ht="15.5" x14ac:dyDescent="0.35">
      <c r="A253" s="1" t="s">
        <v>29</v>
      </c>
      <c r="B253" s="13">
        <v>1.643</v>
      </c>
      <c r="C253" s="4">
        <f t="shared" si="7"/>
        <v>1.643</v>
      </c>
      <c r="D253" s="1" t="s">
        <v>12</v>
      </c>
      <c r="E253" s="1" t="s">
        <v>13</v>
      </c>
      <c r="F253" s="1" t="s">
        <v>14</v>
      </c>
      <c r="G253" s="1" t="s">
        <v>15</v>
      </c>
      <c r="H253" s="2"/>
      <c r="I253" s="2"/>
      <c r="J253" s="2"/>
      <c r="K253" s="2"/>
      <c r="L253" s="2"/>
      <c r="N253" s="2"/>
      <c r="O253" s="3"/>
      <c r="P253" s="3"/>
    </row>
    <row r="254" spans="1:16" ht="15.5" x14ac:dyDescent="0.35">
      <c r="A254" s="1" t="s">
        <v>18</v>
      </c>
      <c r="B254" s="12">
        <v>0.11899999999999999</v>
      </c>
      <c r="C254" s="4">
        <f t="shared" si="7"/>
        <v>0.11899999999999999</v>
      </c>
      <c r="D254" s="1" t="s">
        <v>12</v>
      </c>
      <c r="E254" s="1" t="s">
        <v>13</v>
      </c>
      <c r="F254" s="1" t="s">
        <v>14</v>
      </c>
      <c r="G254" s="1" t="s">
        <v>15</v>
      </c>
      <c r="H254" s="2"/>
      <c r="I254" s="2"/>
      <c r="J254" s="2"/>
      <c r="K254" s="2"/>
      <c r="L254" s="2"/>
      <c r="N254" s="2"/>
      <c r="O254" s="3"/>
      <c r="P254" s="3"/>
    </row>
    <row r="255" spans="1:16" ht="15.5" x14ac:dyDescent="0.35">
      <c r="A255" s="1" t="s">
        <v>19</v>
      </c>
      <c r="B255" s="12">
        <v>4.3999999999999997E-2</v>
      </c>
      <c r="C255" s="4">
        <f t="shared" si="7"/>
        <v>4.3999999999999997E-2</v>
      </c>
      <c r="D255" s="1" t="s">
        <v>12</v>
      </c>
      <c r="E255" s="1" t="s">
        <v>20</v>
      </c>
      <c r="F255" s="1" t="s">
        <v>14</v>
      </c>
      <c r="G255" s="1" t="s">
        <v>15</v>
      </c>
      <c r="H255" s="2"/>
      <c r="I255" s="2"/>
      <c r="J255" s="2"/>
      <c r="K255" s="2"/>
      <c r="L255" s="2"/>
      <c r="N255" s="2"/>
      <c r="O255" s="3"/>
      <c r="P255" s="3"/>
    </row>
    <row r="256" spans="1:16" ht="15.5" x14ac:dyDescent="0.35">
      <c r="A256" s="1" t="s">
        <v>21</v>
      </c>
      <c r="B256" s="12">
        <v>0.32400000000000001</v>
      </c>
      <c r="C256" s="4">
        <f t="shared" si="7"/>
        <v>0.32400000000000001</v>
      </c>
      <c r="D256" s="1" t="s">
        <v>12</v>
      </c>
      <c r="E256" s="1" t="s">
        <v>13</v>
      </c>
      <c r="F256" s="1" t="s">
        <v>14</v>
      </c>
      <c r="G256" s="1" t="s">
        <v>15</v>
      </c>
      <c r="H256" s="2"/>
      <c r="I256" s="2"/>
      <c r="J256" s="2"/>
      <c r="K256" s="2"/>
      <c r="L256" s="2"/>
      <c r="N256" s="2"/>
      <c r="O256" s="3"/>
      <c r="P256" s="3"/>
    </row>
    <row r="257" spans="1:16" ht="15.5" x14ac:dyDescent="0.35">
      <c r="A257" s="1" t="s">
        <v>65</v>
      </c>
      <c r="B257" s="7">
        <v>1</v>
      </c>
      <c r="C257" s="4">
        <v>1</v>
      </c>
      <c r="D257" s="1" t="s">
        <v>44</v>
      </c>
      <c r="E257" s="1" t="s">
        <v>13</v>
      </c>
      <c r="F257" s="9" t="s">
        <v>27</v>
      </c>
      <c r="G257" s="1" t="s">
        <v>37</v>
      </c>
      <c r="H257" s="2"/>
      <c r="I257" s="2"/>
      <c r="J257" s="2"/>
      <c r="K257" s="2"/>
      <c r="L257" s="2"/>
      <c r="N257" s="2"/>
      <c r="O257" s="3"/>
      <c r="P257" s="3"/>
    </row>
    <row r="258" spans="1:16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6" ht="15.5" x14ac:dyDescent="0.35">
      <c r="A259" s="2" t="s">
        <v>40</v>
      </c>
      <c r="B259" s="2" t="s">
        <v>54</v>
      </c>
      <c r="C259" s="5"/>
    </row>
    <row r="260" spans="1:16" x14ac:dyDescent="0.35">
      <c r="A260" s="1" t="s">
        <v>41</v>
      </c>
      <c r="B260" s="1" t="s">
        <v>42</v>
      </c>
    </row>
    <row r="261" spans="1:16" x14ac:dyDescent="0.35">
      <c r="A261" s="1" t="s">
        <v>43</v>
      </c>
    </row>
    <row r="262" spans="1:16" x14ac:dyDescent="0.35">
      <c r="A262" s="1" t="s">
        <v>3</v>
      </c>
      <c r="B262" s="1" t="s">
        <v>13</v>
      </c>
    </row>
    <row r="263" spans="1:16" x14ac:dyDescent="0.35">
      <c r="A263" s="9" t="s">
        <v>1</v>
      </c>
      <c r="B263" s="1">
        <v>1</v>
      </c>
    </row>
    <row r="264" spans="1:16" x14ac:dyDescent="0.35">
      <c r="A264" s="1" t="s">
        <v>2</v>
      </c>
      <c r="B264" s="1" t="s">
        <v>44</v>
      </c>
    </row>
    <row r="265" spans="1:16" x14ac:dyDescent="0.35">
      <c r="A265" s="1" t="s">
        <v>45</v>
      </c>
      <c r="B265" s="1">
        <v>80</v>
      </c>
    </row>
    <row r="266" spans="1:16" ht="15.5" x14ac:dyDescent="0.35">
      <c r="A266" s="2" t="s">
        <v>46</v>
      </c>
    </row>
    <row r="267" spans="1:16" ht="15.5" x14ac:dyDescent="0.35">
      <c r="A267" s="2" t="s">
        <v>0</v>
      </c>
      <c r="B267" s="2" t="s">
        <v>47</v>
      </c>
      <c r="C267" s="2" t="s">
        <v>1</v>
      </c>
      <c r="D267" s="2" t="s">
        <v>2</v>
      </c>
      <c r="E267" s="2" t="s">
        <v>3</v>
      </c>
      <c r="F267" s="2" t="s">
        <v>4</v>
      </c>
      <c r="G267" s="2" t="s">
        <v>5</v>
      </c>
      <c r="H267" s="2" t="s">
        <v>6</v>
      </c>
      <c r="I267" s="2" t="s">
        <v>7</v>
      </c>
      <c r="J267" s="2" t="s">
        <v>8</v>
      </c>
      <c r="K267" s="2" t="s">
        <v>9</v>
      </c>
      <c r="L267" s="2" t="s">
        <v>10</v>
      </c>
      <c r="N267" s="2"/>
      <c r="O267" s="3"/>
      <c r="P267" s="3"/>
    </row>
    <row r="268" spans="1:16" ht="15.5" x14ac:dyDescent="0.35">
      <c r="A268" s="1" t="s">
        <v>25</v>
      </c>
      <c r="B268" s="1">
        <v>42</v>
      </c>
      <c r="C268" s="1">
        <v>42</v>
      </c>
      <c r="D268" s="1" t="s">
        <v>26</v>
      </c>
      <c r="E268" s="1" t="s">
        <v>13</v>
      </c>
      <c r="F268" s="1" t="s">
        <v>14</v>
      </c>
      <c r="G268" s="1" t="s">
        <v>15</v>
      </c>
      <c r="H268" s="2"/>
      <c r="I268" s="2"/>
      <c r="J268" s="2"/>
      <c r="K268" s="2"/>
      <c r="L268" s="2"/>
      <c r="N268" s="2"/>
      <c r="O268" s="3"/>
      <c r="P268" s="3"/>
    </row>
    <row r="269" spans="1:16" ht="15.5" x14ac:dyDescent="0.35">
      <c r="A269" s="1" t="s">
        <v>54</v>
      </c>
      <c r="B269" s="7">
        <v>1</v>
      </c>
      <c r="C269" s="4">
        <v>1</v>
      </c>
      <c r="D269" s="1" t="s">
        <v>44</v>
      </c>
      <c r="E269" s="1" t="s">
        <v>13</v>
      </c>
      <c r="F269" s="9" t="s">
        <v>27</v>
      </c>
      <c r="G269" s="1" t="s">
        <v>37</v>
      </c>
      <c r="H269" s="2"/>
      <c r="I269" s="2"/>
      <c r="J269" s="2"/>
      <c r="K269" s="2"/>
      <c r="L269" s="2"/>
      <c r="N269" s="2"/>
      <c r="O269" s="3"/>
      <c r="P269" s="3"/>
    </row>
    <row r="270" spans="1:16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6" ht="15.5" x14ac:dyDescent="0.35">
      <c r="A271" s="2" t="s">
        <v>40</v>
      </c>
      <c r="B271" s="2" t="s">
        <v>64</v>
      </c>
      <c r="C271" s="5"/>
    </row>
    <row r="272" spans="1:16" x14ac:dyDescent="0.35">
      <c r="A272" s="1" t="s">
        <v>41</v>
      </c>
      <c r="B272" s="1" t="s">
        <v>42</v>
      </c>
    </row>
    <row r="273" spans="1:16" x14ac:dyDescent="0.35">
      <c r="A273" s="1" t="s">
        <v>43</v>
      </c>
    </row>
    <row r="274" spans="1:16" x14ac:dyDescent="0.35">
      <c r="A274" s="1" t="s">
        <v>3</v>
      </c>
      <c r="B274" s="1" t="s">
        <v>13</v>
      </c>
    </row>
    <row r="275" spans="1:16" x14ac:dyDescent="0.35">
      <c r="A275" s="9" t="s">
        <v>1</v>
      </c>
      <c r="B275" s="1">
        <v>1</v>
      </c>
    </row>
    <row r="276" spans="1:16" x14ac:dyDescent="0.35">
      <c r="A276" s="1" t="s">
        <v>2</v>
      </c>
      <c r="B276" s="1" t="s">
        <v>44</v>
      </c>
    </row>
    <row r="277" spans="1:16" x14ac:dyDescent="0.35">
      <c r="A277" s="1" t="s">
        <v>45</v>
      </c>
      <c r="B277" s="1">
        <v>80</v>
      </c>
    </row>
    <row r="278" spans="1:16" ht="15.5" x14ac:dyDescent="0.35">
      <c r="A278" s="2" t="s">
        <v>46</v>
      </c>
    </row>
    <row r="279" spans="1:16" ht="15.5" x14ac:dyDescent="0.35">
      <c r="A279" s="2" t="s">
        <v>0</v>
      </c>
      <c r="B279" s="2" t="s">
        <v>47</v>
      </c>
      <c r="C279" s="2" t="s">
        <v>1</v>
      </c>
      <c r="D279" s="2" t="s">
        <v>2</v>
      </c>
      <c r="E279" s="2" t="s">
        <v>3</v>
      </c>
      <c r="F279" s="2" t="s">
        <v>4</v>
      </c>
      <c r="G279" s="2" t="s">
        <v>5</v>
      </c>
      <c r="H279" s="2" t="s">
        <v>6</v>
      </c>
      <c r="I279" s="2" t="s">
        <v>7</v>
      </c>
      <c r="J279" s="2" t="s">
        <v>8</v>
      </c>
      <c r="K279" s="2" t="s">
        <v>9</v>
      </c>
      <c r="L279" s="2" t="s">
        <v>10</v>
      </c>
      <c r="N279" s="2"/>
      <c r="O279" s="3"/>
      <c r="P279" s="3"/>
    </row>
    <row r="280" spans="1:16" ht="15.5" x14ac:dyDescent="0.35">
      <c r="A280" s="1" t="s">
        <v>16</v>
      </c>
      <c r="B280" s="12">
        <v>14.353</v>
      </c>
      <c r="C280" s="4">
        <f t="shared" ref="C280:C286" si="8">B280</f>
        <v>14.353</v>
      </c>
      <c r="D280" s="1" t="s">
        <v>12</v>
      </c>
      <c r="E280" s="1" t="s">
        <v>17</v>
      </c>
      <c r="F280" s="1" t="s">
        <v>14</v>
      </c>
      <c r="G280" s="1" t="s">
        <v>15</v>
      </c>
      <c r="H280" s="2"/>
      <c r="I280" s="2"/>
      <c r="J280" s="2"/>
      <c r="K280" s="2"/>
      <c r="L280" s="2"/>
      <c r="N280" s="2"/>
      <c r="O280" s="3"/>
      <c r="P280" s="3"/>
    </row>
    <row r="281" spans="1:16" ht="15.5" x14ac:dyDescent="0.35">
      <c r="A281" s="1" t="s">
        <v>28</v>
      </c>
      <c r="B281" s="12">
        <v>6.7850000000000001</v>
      </c>
      <c r="C281" s="4">
        <f t="shared" si="8"/>
        <v>6.7850000000000001</v>
      </c>
      <c r="D281" s="1" t="s">
        <v>12</v>
      </c>
      <c r="E281" s="1" t="s">
        <v>17</v>
      </c>
      <c r="F281" s="1" t="s">
        <v>14</v>
      </c>
      <c r="G281" s="1" t="s">
        <v>15</v>
      </c>
      <c r="H281" s="2"/>
      <c r="I281" s="2"/>
      <c r="J281" s="2"/>
      <c r="K281" s="2"/>
      <c r="L281" s="2"/>
      <c r="N281" s="2"/>
      <c r="O281" s="3"/>
      <c r="P281" s="3"/>
    </row>
    <row r="282" spans="1:16" ht="15.5" x14ac:dyDescent="0.35">
      <c r="A282" s="1" t="s">
        <v>29</v>
      </c>
      <c r="B282" s="13">
        <v>0.06</v>
      </c>
      <c r="C282" s="4">
        <f t="shared" si="8"/>
        <v>0.06</v>
      </c>
      <c r="D282" s="1" t="s">
        <v>12</v>
      </c>
      <c r="E282" s="1" t="s">
        <v>13</v>
      </c>
      <c r="F282" s="1" t="s">
        <v>14</v>
      </c>
      <c r="G282" s="1" t="s">
        <v>15</v>
      </c>
      <c r="H282" s="2"/>
      <c r="I282" s="2"/>
      <c r="J282" s="2"/>
      <c r="K282" s="2"/>
      <c r="L282" s="2"/>
      <c r="N282" s="2"/>
      <c r="O282" s="3"/>
      <c r="P282" s="3"/>
    </row>
    <row r="283" spans="1:16" ht="15.5" x14ac:dyDescent="0.35">
      <c r="A283" s="1" t="s">
        <v>32</v>
      </c>
      <c r="B283" s="12">
        <v>9.2999999999999999E-2</v>
      </c>
      <c r="C283" s="4">
        <f t="shared" si="8"/>
        <v>9.2999999999999999E-2</v>
      </c>
      <c r="D283" s="1" t="s">
        <v>12</v>
      </c>
      <c r="E283" s="1" t="s">
        <v>13</v>
      </c>
      <c r="F283" s="1" t="s">
        <v>14</v>
      </c>
      <c r="G283" s="1" t="s">
        <v>15</v>
      </c>
      <c r="H283" s="2"/>
      <c r="I283" s="2"/>
      <c r="J283" s="2"/>
      <c r="K283" s="2"/>
      <c r="L283" s="2"/>
      <c r="N283" s="2"/>
      <c r="O283" s="3"/>
      <c r="P283" s="3"/>
    </row>
    <row r="284" spans="1:16" ht="15.5" x14ac:dyDescent="0.35">
      <c r="A284" s="1" t="s">
        <v>18</v>
      </c>
      <c r="B284" s="12">
        <v>5.8000000000000003E-2</v>
      </c>
      <c r="C284" s="4">
        <f t="shared" si="8"/>
        <v>5.8000000000000003E-2</v>
      </c>
      <c r="D284" s="1" t="s">
        <v>12</v>
      </c>
      <c r="E284" s="1" t="s">
        <v>13</v>
      </c>
      <c r="F284" s="1" t="s">
        <v>14</v>
      </c>
      <c r="G284" s="1" t="s">
        <v>15</v>
      </c>
      <c r="H284" s="2"/>
      <c r="I284" s="2"/>
      <c r="J284" s="2"/>
      <c r="K284" s="2"/>
      <c r="L284" s="2"/>
      <c r="N284" s="2"/>
      <c r="O284" s="3"/>
      <c r="P284" s="3"/>
    </row>
    <row r="285" spans="1:16" ht="15.5" x14ac:dyDescent="0.35">
      <c r="A285" s="1" t="s">
        <v>21</v>
      </c>
      <c r="B285" s="12">
        <v>0.32300000000000001</v>
      </c>
      <c r="C285" s="4">
        <f t="shared" si="8"/>
        <v>0.32300000000000001</v>
      </c>
      <c r="D285" s="1" t="s">
        <v>12</v>
      </c>
      <c r="E285" s="1" t="s">
        <v>13</v>
      </c>
      <c r="F285" s="1" t="s">
        <v>14</v>
      </c>
      <c r="G285" s="1" t="s">
        <v>15</v>
      </c>
      <c r="H285" s="2"/>
      <c r="I285" s="2"/>
      <c r="J285" s="2"/>
      <c r="K285" s="2"/>
      <c r="L285" s="2"/>
      <c r="N285" s="2"/>
      <c r="O285" s="3"/>
      <c r="P285" s="3"/>
    </row>
    <row r="286" spans="1:16" ht="15.5" x14ac:dyDescent="0.35">
      <c r="A286" s="1" t="s">
        <v>22</v>
      </c>
      <c r="B286" s="12">
        <v>1.6E-2</v>
      </c>
      <c r="C286" s="4">
        <f t="shared" si="8"/>
        <v>1.6E-2</v>
      </c>
      <c r="D286" s="1" t="s">
        <v>12</v>
      </c>
      <c r="E286" s="1" t="s">
        <v>23</v>
      </c>
      <c r="F286" s="1" t="s">
        <v>14</v>
      </c>
      <c r="G286" s="1" t="s">
        <v>15</v>
      </c>
      <c r="H286" s="2"/>
      <c r="I286" s="2"/>
      <c r="J286" s="2"/>
      <c r="K286" s="2"/>
      <c r="L286" s="2"/>
      <c r="N286" s="2"/>
      <c r="O286" s="3"/>
      <c r="P286" s="3"/>
    </row>
    <row r="287" spans="1:16" ht="15.5" x14ac:dyDescent="0.35">
      <c r="A287" s="1" t="s">
        <v>64</v>
      </c>
      <c r="B287" s="7">
        <v>1</v>
      </c>
      <c r="C287" s="4">
        <v>1</v>
      </c>
      <c r="D287" s="1" t="s">
        <v>44</v>
      </c>
      <c r="E287" s="1" t="s">
        <v>13</v>
      </c>
      <c r="F287" s="9" t="s">
        <v>27</v>
      </c>
      <c r="G287" s="1" t="s">
        <v>37</v>
      </c>
    </row>
    <row r="288" spans="1:16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6" ht="15.5" x14ac:dyDescent="0.35">
      <c r="A289" s="2" t="s">
        <v>40</v>
      </c>
      <c r="B289" s="2" t="s">
        <v>53</v>
      </c>
      <c r="C289" s="5"/>
    </row>
    <row r="290" spans="1:16" x14ac:dyDescent="0.35">
      <c r="A290" s="1" t="s">
        <v>41</v>
      </c>
      <c r="B290" s="1" t="s">
        <v>42</v>
      </c>
    </row>
    <row r="291" spans="1:16" x14ac:dyDescent="0.35">
      <c r="A291" s="1" t="s">
        <v>43</v>
      </c>
    </row>
    <row r="292" spans="1:16" x14ac:dyDescent="0.35">
      <c r="A292" s="1" t="s">
        <v>3</v>
      </c>
      <c r="B292" s="1" t="s">
        <v>13</v>
      </c>
    </row>
    <row r="293" spans="1:16" x14ac:dyDescent="0.35">
      <c r="A293" s="9" t="s">
        <v>1</v>
      </c>
      <c r="B293" s="1">
        <v>1</v>
      </c>
    </row>
    <row r="294" spans="1:16" x14ac:dyDescent="0.35">
      <c r="A294" s="1" t="s">
        <v>2</v>
      </c>
      <c r="B294" s="1" t="s">
        <v>44</v>
      </c>
    </row>
    <row r="295" spans="1:16" x14ac:dyDescent="0.35">
      <c r="A295" s="1" t="s">
        <v>45</v>
      </c>
      <c r="B295" s="1">
        <v>80</v>
      </c>
    </row>
    <row r="296" spans="1:16" ht="15.5" x14ac:dyDescent="0.35">
      <c r="A296" s="2" t="s">
        <v>46</v>
      </c>
    </row>
    <row r="297" spans="1:16" ht="15.5" x14ac:dyDescent="0.35">
      <c r="A297" s="2" t="s">
        <v>0</v>
      </c>
      <c r="B297" s="2" t="s">
        <v>47</v>
      </c>
      <c r="C297" s="2" t="s">
        <v>1</v>
      </c>
      <c r="D297" s="2" t="s">
        <v>2</v>
      </c>
      <c r="E297" s="2" t="s">
        <v>3</v>
      </c>
      <c r="F297" s="2" t="s">
        <v>4</v>
      </c>
      <c r="G297" s="2" t="s">
        <v>5</v>
      </c>
      <c r="H297" s="2" t="s">
        <v>6</v>
      </c>
      <c r="I297" s="2" t="s">
        <v>7</v>
      </c>
      <c r="J297" s="2" t="s">
        <v>8</v>
      </c>
      <c r="K297" s="2" t="s">
        <v>9</v>
      </c>
      <c r="L297" s="2" t="s">
        <v>10</v>
      </c>
      <c r="N297" s="2"/>
      <c r="O297" s="3"/>
      <c r="P297" s="3"/>
    </row>
    <row r="298" spans="1:16" x14ac:dyDescent="0.35">
      <c r="A298" s="1" t="s">
        <v>34</v>
      </c>
      <c r="B298" s="14">
        <v>115</v>
      </c>
      <c r="C298" s="14">
        <v>115</v>
      </c>
      <c r="D298" s="1" t="s">
        <v>26</v>
      </c>
      <c r="E298" s="1" t="s">
        <v>13</v>
      </c>
      <c r="F298" s="1" t="s">
        <v>14</v>
      </c>
      <c r="G298" s="1" t="s">
        <v>15</v>
      </c>
    </row>
    <row r="299" spans="1:16" ht="15.5" x14ac:dyDescent="0.35">
      <c r="A299" s="1" t="s">
        <v>53</v>
      </c>
      <c r="B299" s="7">
        <v>1</v>
      </c>
      <c r="C299" s="4">
        <v>1</v>
      </c>
      <c r="D299" s="1" t="s">
        <v>44</v>
      </c>
      <c r="E299" s="1" t="s">
        <v>13</v>
      </c>
      <c r="F299" s="9" t="s">
        <v>27</v>
      </c>
      <c r="G299" s="1" t="s">
        <v>37</v>
      </c>
    </row>
    <row r="300" spans="1:16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6" ht="15.5" x14ac:dyDescent="0.35">
      <c r="A301" s="2" t="s">
        <v>40</v>
      </c>
      <c r="B301" s="2" t="s">
        <v>63</v>
      </c>
      <c r="C301" s="5"/>
    </row>
    <row r="302" spans="1:16" x14ac:dyDescent="0.35">
      <c r="A302" s="1" t="s">
        <v>41</v>
      </c>
      <c r="B302" s="1" t="s">
        <v>42</v>
      </c>
    </row>
    <row r="303" spans="1:16" x14ac:dyDescent="0.35">
      <c r="A303" s="1" t="s">
        <v>43</v>
      </c>
    </row>
    <row r="304" spans="1:16" x14ac:dyDescent="0.35">
      <c r="A304" s="1" t="s">
        <v>3</v>
      </c>
      <c r="B304" s="1" t="s">
        <v>13</v>
      </c>
    </row>
    <row r="305" spans="1:16" x14ac:dyDescent="0.35">
      <c r="A305" s="9" t="s">
        <v>1</v>
      </c>
      <c r="B305" s="1">
        <v>1</v>
      </c>
    </row>
    <row r="306" spans="1:16" x14ac:dyDescent="0.35">
      <c r="A306" s="1" t="s">
        <v>2</v>
      </c>
      <c r="B306" s="1" t="s">
        <v>44</v>
      </c>
    </row>
    <row r="307" spans="1:16" x14ac:dyDescent="0.35">
      <c r="A307" s="1" t="s">
        <v>45</v>
      </c>
      <c r="B307" s="1">
        <v>80</v>
      </c>
    </row>
    <row r="308" spans="1:16" ht="15.5" x14ac:dyDescent="0.35">
      <c r="A308" s="2" t="s">
        <v>46</v>
      </c>
    </row>
    <row r="309" spans="1:16" ht="15.5" x14ac:dyDescent="0.35">
      <c r="A309" s="2" t="s">
        <v>0</v>
      </c>
      <c r="B309" s="2" t="s">
        <v>47</v>
      </c>
      <c r="C309" s="2" t="s">
        <v>1</v>
      </c>
      <c r="D309" s="2" t="s">
        <v>2</v>
      </c>
      <c r="E309" s="2" t="s">
        <v>3</v>
      </c>
      <c r="F309" s="2" t="s">
        <v>4</v>
      </c>
      <c r="G309" s="2" t="s">
        <v>5</v>
      </c>
      <c r="H309" s="2" t="s">
        <v>6</v>
      </c>
      <c r="I309" s="2" t="s">
        <v>7</v>
      </c>
      <c r="J309" s="2" t="s">
        <v>8</v>
      </c>
      <c r="K309" s="2" t="s">
        <v>9</v>
      </c>
      <c r="L309" s="2" t="s">
        <v>10</v>
      </c>
      <c r="N309" s="2"/>
      <c r="O309" s="3"/>
      <c r="P309" s="3"/>
    </row>
    <row r="310" spans="1:16" ht="15.5" x14ac:dyDescent="0.35">
      <c r="A310" s="1" t="s">
        <v>11</v>
      </c>
      <c r="B310" s="12">
        <v>1.0269999999999999</v>
      </c>
      <c r="C310" s="4">
        <f t="shared" ref="C310:C317" si="9">B310</f>
        <v>1.0269999999999999</v>
      </c>
      <c r="D310" s="1" t="s">
        <v>12</v>
      </c>
      <c r="E310" s="1" t="s">
        <v>13</v>
      </c>
      <c r="F310" s="1" t="s">
        <v>14</v>
      </c>
      <c r="G310" s="1" t="s">
        <v>15</v>
      </c>
      <c r="H310" s="2"/>
      <c r="I310" s="2"/>
      <c r="J310" s="2"/>
      <c r="K310" s="2"/>
      <c r="L310" s="2"/>
      <c r="N310" s="2"/>
      <c r="O310" s="3"/>
      <c r="P310" s="3"/>
    </row>
    <row r="311" spans="1:16" ht="15.5" x14ac:dyDescent="0.35">
      <c r="A311" s="1" t="s">
        <v>16</v>
      </c>
      <c r="B311" s="12">
        <v>15.727</v>
      </c>
      <c r="C311" s="4">
        <f t="shared" si="9"/>
        <v>15.727</v>
      </c>
      <c r="D311" s="1" t="s">
        <v>12</v>
      </c>
      <c r="E311" s="1" t="s">
        <v>17</v>
      </c>
      <c r="F311" s="1" t="s">
        <v>14</v>
      </c>
      <c r="G311" s="1" t="s">
        <v>15</v>
      </c>
      <c r="H311" s="2"/>
      <c r="I311" s="2"/>
      <c r="J311" s="2"/>
      <c r="K311" s="2"/>
      <c r="L311" s="2"/>
      <c r="N311" s="2"/>
      <c r="O311" s="3"/>
      <c r="P311" s="3"/>
    </row>
    <row r="312" spans="1:16" ht="15.5" x14ac:dyDescent="0.35">
      <c r="A312" s="1" t="s">
        <v>31</v>
      </c>
      <c r="B312" s="12">
        <v>3.5000000000000003E-2</v>
      </c>
      <c r="C312" s="4">
        <f t="shared" si="9"/>
        <v>3.5000000000000003E-2</v>
      </c>
      <c r="D312" s="1" t="s">
        <v>12</v>
      </c>
      <c r="E312" s="1" t="s">
        <v>20</v>
      </c>
      <c r="F312" s="1" t="s">
        <v>14</v>
      </c>
      <c r="G312" s="1" t="s">
        <v>15</v>
      </c>
      <c r="H312" s="2"/>
      <c r="I312" s="2"/>
      <c r="J312" s="2"/>
      <c r="K312" s="2"/>
      <c r="L312" s="2"/>
      <c r="N312" s="2"/>
      <c r="O312" s="3"/>
      <c r="P312" s="3"/>
    </row>
    <row r="313" spans="1:16" ht="15.5" x14ac:dyDescent="0.35">
      <c r="A313" s="1" t="s">
        <v>18</v>
      </c>
      <c r="B313" s="12">
        <v>7.2999999999999995E-2</v>
      </c>
      <c r="C313" s="4">
        <f t="shared" si="9"/>
        <v>7.2999999999999995E-2</v>
      </c>
      <c r="D313" s="1" t="s">
        <v>12</v>
      </c>
      <c r="E313" s="1" t="s">
        <v>13</v>
      </c>
      <c r="F313" s="1" t="s">
        <v>14</v>
      </c>
      <c r="G313" s="1" t="s">
        <v>15</v>
      </c>
      <c r="H313" s="2"/>
      <c r="I313" s="2"/>
      <c r="J313" s="2"/>
      <c r="K313" s="2"/>
      <c r="L313" s="2"/>
      <c r="N313" s="2"/>
      <c r="O313" s="3"/>
      <c r="P313" s="3"/>
    </row>
    <row r="314" spans="1:16" ht="15.5" x14ac:dyDescent="0.35">
      <c r="A314" s="1" t="s">
        <v>19</v>
      </c>
      <c r="B314" s="12">
        <v>6.2E-2</v>
      </c>
      <c r="C314" s="4">
        <f t="shared" si="9"/>
        <v>6.2E-2</v>
      </c>
      <c r="D314" s="1" t="s">
        <v>12</v>
      </c>
      <c r="E314" s="1" t="s">
        <v>20</v>
      </c>
      <c r="F314" s="1" t="s">
        <v>14</v>
      </c>
      <c r="G314" s="1" t="s">
        <v>15</v>
      </c>
      <c r="H314" s="2"/>
      <c r="I314" s="2"/>
      <c r="J314" s="2"/>
      <c r="K314" s="2"/>
      <c r="L314" s="2"/>
      <c r="N314" s="2"/>
      <c r="O314" s="3"/>
      <c r="P314" s="3"/>
    </row>
    <row r="315" spans="1:16" ht="15.5" x14ac:dyDescent="0.35">
      <c r="A315" s="1" t="s">
        <v>21</v>
      </c>
      <c r="B315" s="12">
        <v>4.7E-2</v>
      </c>
      <c r="C315" s="4">
        <f t="shared" si="9"/>
        <v>4.7E-2</v>
      </c>
      <c r="D315" s="1" t="s">
        <v>12</v>
      </c>
      <c r="E315" s="1" t="s">
        <v>13</v>
      </c>
      <c r="F315" s="1" t="s">
        <v>14</v>
      </c>
      <c r="G315" s="1" t="s">
        <v>15</v>
      </c>
      <c r="H315" s="2"/>
      <c r="I315" s="2"/>
      <c r="J315" s="2"/>
      <c r="K315" s="2"/>
      <c r="L315" s="2"/>
      <c r="N315" s="2"/>
      <c r="O315" s="3"/>
      <c r="P315" s="3"/>
    </row>
    <row r="316" spans="1:16" ht="15.5" x14ac:dyDescent="0.35">
      <c r="A316" s="1" t="s">
        <v>22</v>
      </c>
      <c r="B316" s="12">
        <v>6.3E-2</v>
      </c>
      <c r="C316" s="4">
        <f t="shared" si="9"/>
        <v>6.3E-2</v>
      </c>
      <c r="D316" s="1" t="s">
        <v>12</v>
      </c>
      <c r="E316" s="1" t="s">
        <v>23</v>
      </c>
      <c r="F316" s="1" t="s">
        <v>14</v>
      </c>
      <c r="G316" s="1" t="s">
        <v>15</v>
      </c>
      <c r="H316" s="2"/>
      <c r="I316" s="2"/>
      <c r="J316" s="2"/>
      <c r="K316" s="2"/>
      <c r="L316" s="2"/>
      <c r="N316" s="2"/>
      <c r="O316" s="3"/>
      <c r="P316" s="3"/>
    </row>
    <row r="317" spans="1:16" ht="15.5" x14ac:dyDescent="0.35">
      <c r="A317" s="1" t="s">
        <v>24</v>
      </c>
      <c r="B317" s="13">
        <v>0.23899999999999999</v>
      </c>
      <c r="C317" s="4">
        <f t="shared" si="9"/>
        <v>0.23899999999999999</v>
      </c>
      <c r="D317" s="1" t="s">
        <v>12</v>
      </c>
      <c r="E317" s="1" t="s">
        <v>20</v>
      </c>
      <c r="F317" s="1" t="s">
        <v>14</v>
      </c>
      <c r="G317" s="1" t="s">
        <v>15</v>
      </c>
      <c r="H317" s="2"/>
      <c r="I317" s="2"/>
      <c r="J317" s="2"/>
      <c r="K317" s="2"/>
      <c r="L317" s="2"/>
      <c r="N317" s="2"/>
      <c r="O317" s="3"/>
      <c r="P317" s="3"/>
    </row>
    <row r="318" spans="1:16" ht="15.5" x14ac:dyDescent="0.35">
      <c r="A318" s="1" t="s">
        <v>63</v>
      </c>
      <c r="B318" s="7">
        <v>1</v>
      </c>
      <c r="C318" s="4">
        <v>1</v>
      </c>
      <c r="D318" s="1" t="s">
        <v>44</v>
      </c>
      <c r="E318" s="1" t="s">
        <v>13</v>
      </c>
      <c r="F318" s="9" t="s">
        <v>27</v>
      </c>
      <c r="G318" s="1" t="s">
        <v>37</v>
      </c>
      <c r="H318" s="2"/>
      <c r="I318" s="2"/>
      <c r="J318" s="2"/>
      <c r="K318" s="2"/>
      <c r="L318" s="2"/>
      <c r="N318" s="2"/>
      <c r="O318" s="3"/>
      <c r="P318" s="3"/>
    </row>
    <row r="319" spans="1:16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6" ht="15.5" x14ac:dyDescent="0.35">
      <c r="A320" s="2" t="s">
        <v>40</v>
      </c>
      <c r="B320" s="2" t="s">
        <v>52</v>
      </c>
      <c r="C320" s="5"/>
    </row>
    <row r="321" spans="1:16" x14ac:dyDescent="0.35">
      <c r="A321" s="1" t="s">
        <v>41</v>
      </c>
      <c r="B321" s="1" t="s">
        <v>42</v>
      </c>
    </row>
    <row r="322" spans="1:16" x14ac:dyDescent="0.35">
      <c r="A322" s="1" t="s">
        <v>43</v>
      </c>
    </row>
    <row r="323" spans="1:16" x14ac:dyDescent="0.35">
      <c r="A323" s="1" t="s">
        <v>3</v>
      </c>
      <c r="B323" s="1" t="s">
        <v>13</v>
      </c>
    </row>
    <row r="324" spans="1:16" x14ac:dyDescent="0.35">
      <c r="A324" s="9" t="s">
        <v>1</v>
      </c>
      <c r="B324" s="1">
        <v>1</v>
      </c>
    </row>
    <row r="325" spans="1:16" x14ac:dyDescent="0.35">
      <c r="A325" s="1" t="s">
        <v>2</v>
      </c>
      <c r="B325" s="1" t="s">
        <v>44</v>
      </c>
    </row>
    <row r="326" spans="1:16" x14ac:dyDescent="0.35">
      <c r="A326" s="1" t="s">
        <v>45</v>
      </c>
      <c r="B326" s="1">
        <v>80</v>
      </c>
    </row>
    <row r="327" spans="1:16" ht="15.5" x14ac:dyDescent="0.35">
      <c r="A327" s="2" t="s">
        <v>46</v>
      </c>
    </row>
    <row r="328" spans="1:16" ht="15.5" x14ac:dyDescent="0.35">
      <c r="A328" s="2" t="s">
        <v>0</v>
      </c>
      <c r="B328" s="2" t="s">
        <v>47</v>
      </c>
      <c r="C328" s="2" t="s">
        <v>1</v>
      </c>
      <c r="D328" s="2" t="s">
        <v>2</v>
      </c>
      <c r="E328" s="2" t="s">
        <v>3</v>
      </c>
      <c r="F328" s="2" t="s">
        <v>4</v>
      </c>
      <c r="G328" s="2" t="s">
        <v>5</v>
      </c>
      <c r="H328" s="2" t="s">
        <v>6</v>
      </c>
      <c r="I328" s="2" t="s">
        <v>7</v>
      </c>
      <c r="J328" s="2" t="s">
        <v>8</v>
      </c>
      <c r="K328" s="2" t="s">
        <v>9</v>
      </c>
      <c r="L328" s="2" t="s">
        <v>10</v>
      </c>
      <c r="N328" s="2"/>
      <c r="O328" s="3"/>
      <c r="P328" s="3"/>
    </row>
    <row r="329" spans="1:16" ht="15.5" x14ac:dyDescent="0.35">
      <c r="A329" s="1" t="s">
        <v>25</v>
      </c>
      <c r="B329" s="12">
        <v>23</v>
      </c>
      <c r="C329" s="12">
        <v>23</v>
      </c>
      <c r="D329" s="1" t="s">
        <v>26</v>
      </c>
      <c r="E329" s="1" t="s">
        <v>13</v>
      </c>
      <c r="F329" s="1" t="s">
        <v>14</v>
      </c>
      <c r="G329" s="1" t="s">
        <v>15</v>
      </c>
      <c r="H329" s="2"/>
      <c r="I329" s="2"/>
      <c r="J329" s="2"/>
      <c r="K329" s="2"/>
      <c r="L329" s="2"/>
      <c r="N329" s="2"/>
      <c r="O329" s="3"/>
      <c r="P329" s="3"/>
    </row>
    <row r="330" spans="1:16" ht="15.5" x14ac:dyDescent="0.35">
      <c r="A330" s="1" t="s">
        <v>52</v>
      </c>
      <c r="B330" s="7">
        <v>1</v>
      </c>
      <c r="C330" s="4">
        <v>1</v>
      </c>
      <c r="D330" s="1" t="s">
        <v>44</v>
      </c>
      <c r="E330" s="1" t="s">
        <v>13</v>
      </c>
      <c r="F330" s="9" t="s">
        <v>27</v>
      </c>
      <c r="G330" s="1" t="s">
        <v>37</v>
      </c>
      <c r="H330" s="2"/>
      <c r="I330" s="2"/>
      <c r="J330" s="2"/>
      <c r="K330" s="2"/>
      <c r="L330" s="2"/>
      <c r="N330" s="2"/>
      <c r="O330" s="3"/>
      <c r="P330" s="3"/>
    </row>
    <row r="331" spans="1:16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6" ht="15.5" x14ac:dyDescent="0.35">
      <c r="A332" s="2" t="s">
        <v>40</v>
      </c>
      <c r="B332" s="2" t="s">
        <v>62</v>
      </c>
      <c r="C332" s="5"/>
    </row>
    <row r="333" spans="1:16" x14ac:dyDescent="0.35">
      <c r="A333" s="1" t="s">
        <v>41</v>
      </c>
      <c r="B333" s="1" t="s">
        <v>42</v>
      </c>
    </row>
    <row r="334" spans="1:16" x14ac:dyDescent="0.35">
      <c r="A334" s="1" t="s">
        <v>43</v>
      </c>
    </row>
    <row r="335" spans="1:16" x14ac:dyDescent="0.35">
      <c r="A335" s="1" t="s">
        <v>3</v>
      </c>
      <c r="B335" s="1" t="s">
        <v>13</v>
      </c>
    </row>
    <row r="336" spans="1:16" x14ac:dyDescent="0.35">
      <c r="A336" s="9" t="s">
        <v>1</v>
      </c>
      <c r="B336" s="1">
        <v>1</v>
      </c>
    </row>
    <row r="337" spans="1:16" x14ac:dyDescent="0.35">
      <c r="A337" s="1" t="s">
        <v>2</v>
      </c>
      <c r="B337" s="1" t="s">
        <v>44</v>
      </c>
    </row>
    <row r="338" spans="1:16" x14ac:dyDescent="0.35">
      <c r="A338" s="1" t="s">
        <v>45</v>
      </c>
      <c r="B338" s="1">
        <v>80</v>
      </c>
    </row>
    <row r="339" spans="1:16" ht="15.5" x14ac:dyDescent="0.35">
      <c r="A339" s="2" t="s">
        <v>46</v>
      </c>
    </row>
    <row r="340" spans="1:16" ht="15.5" x14ac:dyDescent="0.35">
      <c r="A340" s="2" t="s">
        <v>0</v>
      </c>
      <c r="B340" s="2" t="s">
        <v>47</v>
      </c>
      <c r="C340" s="2" t="s">
        <v>1</v>
      </c>
      <c r="D340" s="2" t="s">
        <v>2</v>
      </c>
      <c r="E340" s="2" t="s">
        <v>3</v>
      </c>
      <c r="F340" s="2" t="s">
        <v>4</v>
      </c>
      <c r="G340" s="2" t="s">
        <v>5</v>
      </c>
      <c r="H340" s="2" t="s">
        <v>6</v>
      </c>
      <c r="I340" s="2" t="s">
        <v>7</v>
      </c>
      <c r="J340" s="2" t="s">
        <v>8</v>
      </c>
      <c r="K340" s="2" t="s">
        <v>9</v>
      </c>
      <c r="L340" s="2" t="s">
        <v>10</v>
      </c>
      <c r="N340" s="2"/>
      <c r="O340" s="3"/>
      <c r="P340" s="3"/>
    </row>
    <row r="341" spans="1:16" ht="15.5" x14ac:dyDescent="0.35">
      <c r="A341" s="1" t="s">
        <v>16</v>
      </c>
      <c r="B341" s="12">
        <v>24.609000000000002</v>
      </c>
      <c r="C341" s="4">
        <f t="shared" ref="C341:C347" si="10">B341</f>
        <v>24.609000000000002</v>
      </c>
      <c r="D341" s="1" t="s">
        <v>12</v>
      </c>
      <c r="E341" s="1" t="s">
        <v>17</v>
      </c>
      <c r="F341" s="1" t="s">
        <v>14</v>
      </c>
      <c r="G341" s="1" t="s">
        <v>15</v>
      </c>
      <c r="H341" s="2"/>
      <c r="I341" s="2"/>
      <c r="J341" s="2"/>
      <c r="K341" s="2"/>
      <c r="L341" s="2"/>
      <c r="N341" s="2"/>
      <c r="O341" s="3"/>
      <c r="P341" s="3"/>
    </row>
    <row r="342" spans="1:16" ht="15.5" x14ac:dyDescent="0.35">
      <c r="A342" s="1" t="s">
        <v>31</v>
      </c>
      <c r="B342" s="12">
        <v>0.16</v>
      </c>
      <c r="C342" s="4">
        <f t="shared" si="10"/>
        <v>0.16</v>
      </c>
      <c r="D342" s="1" t="s">
        <v>12</v>
      </c>
      <c r="E342" s="1" t="s">
        <v>20</v>
      </c>
      <c r="F342" s="1" t="s">
        <v>14</v>
      </c>
      <c r="G342" s="1" t="s">
        <v>15</v>
      </c>
      <c r="H342" s="2"/>
      <c r="I342" s="2"/>
      <c r="J342" s="2"/>
      <c r="K342" s="2"/>
      <c r="L342" s="2"/>
      <c r="N342" s="2"/>
      <c r="O342" s="3"/>
      <c r="P342" s="3"/>
    </row>
    <row r="343" spans="1:16" ht="15.5" x14ac:dyDescent="0.35">
      <c r="A343" s="1" t="s">
        <v>29</v>
      </c>
      <c r="B343" s="13">
        <v>1.0549999999999999</v>
      </c>
      <c r="C343" s="4">
        <f t="shared" si="10"/>
        <v>1.0549999999999999</v>
      </c>
      <c r="D343" s="1" t="s">
        <v>12</v>
      </c>
      <c r="E343" s="1" t="s">
        <v>13</v>
      </c>
      <c r="F343" s="1" t="s">
        <v>14</v>
      </c>
      <c r="G343" s="1" t="s">
        <v>15</v>
      </c>
      <c r="H343" s="2"/>
      <c r="I343" s="2"/>
      <c r="J343" s="2"/>
      <c r="K343" s="2"/>
      <c r="L343" s="2"/>
      <c r="N343" s="2"/>
      <c r="O343" s="3"/>
      <c r="P343" s="3"/>
    </row>
    <row r="344" spans="1:16" ht="15.5" x14ac:dyDescent="0.35">
      <c r="A344" s="1" t="s">
        <v>32</v>
      </c>
      <c r="B344" s="12">
        <v>0.09</v>
      </c>
      <c r="C344" s="4">
        <f t="shared" si="10"/>
        <v>0.09</v>
      </c>
      <c r="D344" s="1" t="s">
        <v>12</v>
      </c>
      <c r="E344" s="1" t="s">
        <v>13</v>
      </c>
      <c r="F344" s="1" t="s">
        <v>14</v>
      </c>
      <c r="G344" s="1" t="s">
        <v>15</v>
      </c>
      <c r="H344" s="2"/>
      <c r="I344" s="2"/>
      <c r="J344" s="2"/>
      <c r="K344" s="2"/>
      <c r="L344" s="2"/>
      <c r="N344" s="2"/>
      <c r="O344" s="3"/>
      <c r="P344" s="3"/>
    </row>
    <row r="345" spans="1:16" ht="15.5" x14ac:dyDescent="0.35">
      <c r="A345" s="1" t="s">
        <v>18</v>
      </c>
      <c r="B345" s="12">
        <v>0.14399999999999999</v>
      </c>
      <c r="C345" s="4">
        <f t="shared" si="10"/>
        <v>0.14399999999999999</v>
      </c>
      <c r="D345" s="1" t="s">
        <v>12</v>
      </c>
      <c r="E345" s="1" t="s">
        <v>13</v>
      </c>
      <c r="F345" s="1" t="s">
        <v>14</v>
      </c>
      <c r="G345" s="1" t="s">
        <v>15</v>
      </c>
      <c r="H345" s="2"/>
      <c r="I345" s="2"/>
      <c r="J345" s="2"/>
      <c r="K345" s="2"/>
      <c r="L345" s="2"/>
      <c r="N345" s="2"/>
      <c r="O345" s="3"/>
      <c r="P345" s="3"/>
    </row>
    <row r="346" spans="1:16" ht="15.5" x14ac:dyDescent="0.35">
      <c r="A346" s="1" t="s">
        <v>19</v>
      </c>
      <c r="B346" s="12">
        <v>4.9000000000000002E-2</v>
      </c>
      <c r="C346" s="4">
        <f t="shared" si="10"/>
        <v>4.9000000000000002E-2</v>
      </c>
      <c r="D346" s="1" t="s">
        <v>12</v>
      </c>
      <c r="E346" s="1" t="s">
        <v>20</v>
      </c>
      <c r="F346" s="1" t="s">
        <v>14</v>
      </c>
      <c r="G346" s="1" t="s">
        <v>15</v>
      </c>
      <c r="H346" s="2"/>
      <c r="I346" s="2"/>
      <c r="J346" s="2"/>
      <c r="K346" s="2"/>
      <c r="L346" s="2"/>
      <c r="N346" s="2"/>
      <c r="O346" s="3"/>
      <c r="P346" s="3"/>
    </row>
    <row r="347" spans="1:16" ht="15.5" x14ac:dyDescent="0.35">
      <c r="A347" s="1" t="s">
        <v>21</v>
      </c>
      <c r="B347" s="12">
        <v>0.53100000000000003</v>
      </c>
      <c r="C347" s="4">
        <f t="shared" si="10"/>
        <v>0.53100000000000003</v>
      </c>
      <c r="D347" s="1" t="s">
        <v>12</v>
      </c>
      <c r="E347" s="1" t="s">
        <v>13</v>
      </c>
      <c r="F347" s="1" t="s">
        <v>14</v>
      </c>
      <c r="G347" s="1" t="s">
        <v>15</v>
      </c>
      <c r="H347" s="2"/>
      <c r="I347" s="2"/>
      <c r="J347" s="2"/>
      <c r="K347" s="2"/>
      <c r="L347" s="2"/>
      <c r="N347" s="2"/>
      <c r="O347" s="3"/>
      <c r="P347" s="3"/>
    </row>
    <row r="348" spans="1:16" ht="15.5" x14ac:dyDescent="0.35">
      <c r="A348" s="1" t="s">
        <v>62</v>
      </c>
      <c r="B348" s="7">
        <v>1</v>
      </c>
      <c r="C348" s="4">
        <v>1</v>
      </c>
      <c r="D348" s="1" t="s">
        <v>44</v>
      </c>
      <c r="E348" s="1" t="s">
        <v>13</v>
      </c>
      <c r="F348" s="9" t="s">
        <v>27</v>
      </c>
      <c r="G348" s="1" t="s">
        <v>37</v>
      </c>
    </row>
    <row r="349" spans="1:16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6" ht="15.5" x14ac:dyDescent="0.35">
      <c r="A350" s="2" t="s">
        <v>40</v>
      </c>
      <c r="B350" s="2" t="s">
        <v>51</v>
      </c>
      <c r="C350" s="5"/>
    </row>
    <row r="351" spans="1:16" x14ac:dyDescent="0.35">
      <c r="A351" s="1" t="s">
        <v>41</v>
      </c>
      <c r="B351" s="1" t="s">
        <v>42</v>
      </c>
    </row>
    <row r="352" spans="1:16" x14ac:dyDescent="0.35">
      <c r="A352" s="1" t="s">
        <v>43</v>
      </c>
    </row>
    <row r="353" spans="1:16" x14ac:dyDescent="0.35">
      <c r="A353" s="1" t="s">
        <v>3</v>
      </c>
      <c r="B353" s="1" t="s">
        <v>13</v>
      </c>
    </row>
    <row r="354" spans="1:16" x14ac:dyDescent="0.35">
      <c r="A354" s="9" t="s">
        <v>1</v>
      </c>
      <c r="B354" s="1">
        <v>1</v>
      </c>
    </row>
    <row r="355" spans="1:16" x14ac:dyDescent="0.35">
      <c r="A355" s="1" t="s">
        <v>2</v>
      </c>
      <c r="B355" s="1" t="s">
        <v>44</v>
      </c>
    </row>
    <row r="356" spans="1:16" x14ac:dyDescent="0.35">
      <c r="A356" s="1" t="s">
        <v>45</v>
      </c>
      <c r="B356" s="1">
        <v>80</v>
      </c>
    </row>
    <row r="357" spans="1:16" ht="15.5" x14ac:dyDescent="0.35">
      <c r="A357" s="2" t="s">
        <v>46</v>
      </c>
    </row>
    <row r="358" spans="1:16" ht="15.5" x14ac:dyDescent="0.35">
      <c r="A358" s="2" t="s">
        <v>0</v>
      </c>
      <c r="B358" s="2" t="s">
        <v>47</v>
      </c>
      <c r="C358" s="2" t="s">
        <v>1</v>
      </c>
      <c r="D358" s="2" t="s">
        <v>2</v>
      </c>
      <c r="E358" s="2" t="s">
        <v>3</v>
      </c>
      <c r="F358" s="2" t="s">
        <v>4</v>
      </c>
      <c r="G358" s="2" t="s">
        <v>5</v>
      </c>
      <c r="H358" s="2" t="s">
        <v>6</v>
      </c>
      <c r="I358" s="2" t="s">
        <v>7</v>
      </c>
      <c r="J358" s="2" t="s">
        <v>8</v>
      </c>
      <c r="K358" s="2" t="s">
        <v>9</v>
      </c>
      <c r="L358" s="2" t="s">
        <v>10</v>
      </c>
      <c r="N358" s="2"/>
      <c r="O358" s="3"/>
      <c r="P358" s="3"/>
    </row>
    <row r="359" spans="1:16" ht="15.5" x14ac:dyDescent="0.35">
      <c r="A359" s="1" t="s">
        <v>25</v>
      </c>
      <c r="B359" s="1">
        <v>28.1</v>
      </c>
      <c r="C359" s="1">
        <v>28.1</v>
      </c>
      <c r="D359" s="1" t="s">
        <v>26</v>
      </c>
      <c r="E359" s="1" t="s">
        <v>13</v>
      </c>
      <c r="F359" s="1" t="s">
        <v>14</v>
      </c>
      <c r="G359" s="1" t="s">
        <v>15</v>
      </c>
      <c r="H359" s="2"/>
      <c r="I359" s="2"/>
      <c r="J359" s="2"/>
      <c r="K359" s="2"/>
      <c r="L359" s="2"/>
      <c r="N359" s="2"/>
      <c r="O359" s="3"/>
      <c r="P359" s="3"/>
    </row>
    <row r="360" spans="1:16" ht="15.5" x14ac:dyDescent="0.35">
      <c r="A360" s="1" t="s">
        <v>51</v>
      </c>
      <c r="B360" s="7">
        <v>1</v>
      </c>
      <c r="C360" s="4">
        <v>1</v>
      </c>
      <c r="D360" s="1" t="s">
        <v>44</v>
      </c>
      <c r="E360" s="1" t="s">
        <v>13</v>
      </c>
      <c r="F360" s="9" t="s">
        <v>27</v>
      </c>
      <c r="G360" s="1" t="s">
        <v>37</v>
      </c>
    </row>
    <row r="361" spans="1:16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G2" sqref="G2:H13"/>
    </sheetView>
  </sheetViews>
  <sheetFormatPr defaultRowHeight="14.5" x14ac:dyDescent="0.35"/>
  <cols>
    <col min="1" max="1" width="41.08984375" bestFit="1" customWidth="1"/>
    <col min="2" max="2" width="16.7265625" bestFit="1" customWidth="1"/>
    <col min="7" max="7" width="9.90625" bestFit="1" customWidth="1"/>
  </cols>
  <sheetData>
    <row r="1" spans="1:8" ht="15.5" x14ac:dyDescent="0.35">
      <c r="A1" s="2" t="s">
        <v>0</v>
      </c>
      <c r="B1" s="2" t="s">
        <v>47</v>
      </c>
    </row>
    <row r="2" spans="1:8" x14ac:dyDescent="0.35">
      <c r="A2" s="19" t="s">
        <v>11</v>
      </c>
      <c r="B2" s="7">
        <v>2.4820000000000002</v>
      </c>
      <c r="C2">
        <f>INDEX('Unique inventories'!C$3:C$17,MATCH(KBOB!A2,'Unique inventories'!D$3:D$17,0))</f>
        <v>0.223</v>
      </c>
      <c r="D2">
        <f>C2*B2</f>
        <v>0.55348600000000003</v>
      </c>
      <c r="G2" t="s">
        <v>87</v>
      </c>
      <c r="H2">
        <v>11.973719999999998</v>
      </c>
    </row>
    <row r="3" spans="1:8" x14ac:dyDescent="0.35">
      <c r="A3" s="1" t="s">
        <v>16</v>
      </c>
      <c r="B3" s="7">
        <v>23.141999999999999</v>
      </c>
      <c r="C3">
        <f>INDEX('Unique inventories'!C$3:C$17,MATCH(KBOB!A3,'Unique inventories'!D$3:D$17,0))</f>
        <v>0.41699999999999998</v>
      </c>
      <c r="D3">
        <f t="shared" ref="D3:D66" si="0">C3*B3</f>
        <v>9.6502140000000001</v>
      </c>
      <c r="G3" t="s">
        <v>89</v>
      </c>
      <c r="H3">
        <v>6.5177649999999998</v>
      </c>
    </row>
    <row r="4" spans="1:8" x14ac:dyDescent="0.35">
      <c r="A4" s="1" t="s">
        <v>18</v>
      </c>
      <c r="B4" s="7">
        <v>9.7000000000000003E-2</v>
      </c>
      <c r="C4">
        <f>INDEX('Unique inventories'!C$3:C$17,MATCH(KBOB!A4,'Unique inventories'!D$3:D$17,0))</f>
        <v>7.64</v>
      </c>
      <c r="D4">
        <f t="shared" si="0"/>
        <v>0.74107999999999996</v>
      </c>
      <c r="G4" t="s">
        <v>93</v>
      </c>
      <c r="H4">
        <v>2.2061949999999997</v>
      </c>
    </row>
    <row r="5" spans="1:8" x14ac:dyDescent="0.35">
      <c r="A5" s="1" t="s">
        <v>19</v>
      </c>
      <c r="B5" s="7">
        <v>1.7000000000000001E-2</v>
      </c>
      <c r="C5">
        <f>INDEX('Unique inventories'!C$3:C$17,MATCH(KBOB!A5,'Unique inventories'!D$3:D$17,0))</f>
        <v>14.5</v>
      </c>
      <c r="D5">
        <f t="shared" si="0"/>
        <v>0.24650000000000002</v>
      </c>
      <c r="G5" t="s">
        <v>94</v>
      </c>
      <c r="H5">
        <v>8.1118649999999981</v>
      </c>
    </row>
    <row r="6" spans="1:8" x14ac:dyDescent="0.35">
      <c r="A6" s="1" t="s">
        <v>21</v>
      </c>
      <c r="B6" s="7">
        <v>2.3E-2</v>
      </c>
      <c r="C6">
        <f>INDEX('Unique inventories'!C$3:C$17,MATCH(KBOB!A6,'Unique inventories'!D$3:D$17,0))</f>
        <v>1.1299999999999999</v>
      </c>
      <c r="D6">
        <f t="shared" si="0"/>
        <v>2.5989999999999996E-2</v>
      </c>
      <c r="G6" t="s">
        <v>95</v>
      </c>
      <c r="H6">
        <v>6.1315839999999993</v>
      </c>
    </row>
    <row r="7" spans="1:8" x14ac:dyDescent="0.35">
      <c r="A7" s="1" t="s">
        <v>22</v>
      </c>
      <c r="B7" s="7">
        <v>2.7E-2</v>
      </c>
      <c r="C7">
        <f>INDEX('Unique inventories'!C$3:C$17,MATCH(KBOB!A7,'Unique inventories'!D$3:D$17,0))</f>
        <v>7.52</v>
      </c>
      <c r="D7">
        <f t="shared" si="0"/>
        <v>0.20304</v>
      </c>
      <c r="G7" t="s">
        <v>88</v>
      </c>
      <c r="H7">
        <v>19.782176999999997</v>
      </c>
    </row>
    <row r="8" spans="1:8" x14ac:dyDescent="0.35">
      <c r="A8" s="1" t="s">
        <v>24</v>
      </c>
      <c r="B8" s="7">
        <v>0.47299999999999998</v>
      </c>
      <c r="C8">
        <f>INDEX('Unique inventories'!C$3:C$17,MATCH(KBOB!A8,'Unique inventories'!D$3:D$17,0))</f>
        <v>1.17</v>
      </c>
      <c r="D8">
        <f t="shared" si="0"/>
        <v>0.55340999999999996</v>
      </c>
      <c r="G8" t="s">
        <v>92</v>
      </c>
      <c r="H8">
        <v>9.7804249999999975</v>
      </c>
    </row>
    <row r="9" spans="1:8" ht="15.5" x14ac:dyDescent="0.35">
      <c r="A9" s="8" t="s">
        <v>48</v>
      </c>
      <c r="B9" s="7">
        <v>1</v>
      </c>
      <c r="C9" t="e">
        <f>INDEX('Unique inventories'!C$3:C$17,MATCH(KBOB!A9,'Unique inventories'!D$3:D$17,0))</f>
        <v>#N/A</v>
      </c>
      <c r="D9" t="e">
        <f t="shared" si="0"/>
        <v>#N/A</v>
      </c>
      <c r="E9">
        <f>SUM(D2:D8)</f>
        <v>11.973719999999998</v>
      </c>
      <c r="G9" t="s">
        <v>90</v>
      </c>
      <c r="H9">
        <v>8.1722239999999999</v>
      </c>
    </row>
    <row r="10" spans="1:8" x14ac:dyDescent="0.35">
      <c r="A10" s="1" t="s">
        <v>16</v>
      </c>
      <c r="B10" s="7">
        <v>20.48</v>
      </c>
      <c r="C10">
        <f>INDEX('Unique inventories'!C$3:C$17,MATCH(KBOB!A10,'Unique inventories'!D$3:D$17,0))</f>
        <v>0.41699999999999998</v>
      </c>
      <c r="D10">
        <f t="shared" si="0"/>
        <v>8.5401600000000002</v>
      </c>
      <c r="G10" t="s">
        <v>91</v>
      </c>
      <c r="H10">
        <v>7.4503129999999995</v>
      </c>
    </row>
    <row r="11" spans="1:8" x14ac:dyDescent="0.35">
      <c r="A11" s="1" t="s">
        <v>28</v>
      </c>
      <c r="B11" s="7">
        <v>0.79200000000000004</v>
      </c>
      <c r="C11">
        <f>INDEX('Unique inventories'!C$3:C$17,MATCH(KBOB!A11,'Unique inventories'!D$3:D$17,0))</f>
        <v>0.13800000000000001</v>
      </c>
      <c r="D11">
        <f t="shared" si="0"/>
        <v>0.10929600000000002</v>
      </c>
      <c r="G11" t="s">
        <v>96</v>
      </c>
      <c r="H11">
        <v>7.9029620000000005</v>
      </c>
    </row>
    <row r="12" spans="1:8" x14ac:dyDescent="0.35">
      <c r="A12" s="1" t="s">
        <v>29</v>
      </c>
      <c r="B12" s="7">
        <v>1.2410000000000001</v>
      </c>
      <c r="C12">
        <f>INDEX('Unique inventories'!C$3:C$17,MATCH(KBOB!A12,'Unique inventories'!D$3:D$17,0))</f>
        <v>0.48499999999999999</v>
      </c>
      <c r="D12">
        <f t="shared" si="0"/>
        <v>0.601885</v>
      </c>
      <c r="G12" t="s">
        <v>97</v>
      </c>
      <c r="H12">
        <v>9.0742699999999985</v>
      </c>
    </row>
    <row r="13" spans="1:8" x14ac:dyDescent="0.35">
      <c r="A13" s="1" t="s">
        <v>18</v>
      </c>
      <c r="B13" s="7">
        <v>3.4000000000000002E-2</v>
      </c>
      <c r="C13">
        <f>INDEX('Unique inventories'!C$3:C$17,MATCH(KBOB!A13,'Unique inventories'!D$3:D$17,0))</f>
        <v>7.64</v>
      </c>
      <c r="D13">
        <f t="shared" si="0"/>
        <v>0.25975999999999999</v>
      </c>
      <c r="G13" t="s">
        <v>98</v>
      </c>
      <c r="H13">
        <v>13.316568</v>
      </c>
    </row>
    <row r="14" spans="1:8" x14ac:dyDescent="0.35">
      <c r="A14" s="1" t="s">
        <v>19</v>
      </c>
      <c r="B14" s="7">
        <v>0.17799999999999999</v>
      </c>
      <c r="C14">
        <f>INDEX('Unique inventories'!C$3:C$17,MATCH(KBOB!A14,'Unique inventories'!D$3:D$17,0))</f>
        <v>14.5</v>
      </c>
      <c r="D14">
        <f t="shared" si="0"/>
        <v>2.581</v>
      </c>
    </row>
    <row r="15" spans="1:8" x14ac:dyDescent="0.35">
      <c r="A15" s="1" t="s">
        <v>21</v>
      </c>
      <c r="B15" s="7">
        <v>1.363</v>
      </c>
      <c r="C15">
        <f>INDEX('Unique inventories'!C$3:C$17,MATCH(KBOB!A15,'Unique inventories'!D$3:D$17,0))</f>
        <v>1.1299999999999999</v>
      </c>
      <c r="D15">
        <f t="shared" si="0"/>
        <v>1.5401899999999999</v>
      </c>
    </row>
    <row r="16" spans="1:8" x14ac:dyDescent="0.35">
      <c r="A16" s="1" t="s">
        <v>22</v>
      </c>
      <c r="B16" s="7">
        <v>7.6999999999999999E-2</v>
      </c>
      <c r="C16">
        <f>INDEX('Unique inventories'!C$3:C$17,MATCH(KBOB!A16,'Unique inventories'!D$3:D$17,0))</f>
        <v>7.52</v>
      </c>
      <c r="D16">
        <f t="shared" si="0"/>
        <v>0.57904</v>
      </c>
    </row>
    <row r="17" spans="1:5" x14ac:dyDescent="0.35">
      <c r="A17" s="1" t="s">
        <v>24</v>
      </c>
      <c r="B17" s="7">
        <v>0.81699999999999995</v>
      </c>
      <c r="C17">
        <f>INDEX('Unique inventories'!C$3:C$17,MATCH(KBOB!A17,'Unique inventories'!D$3:D$17,0))</f>
        <v>1.17</v>
      </c>
      <c r="D17">
        <f t="shared" si="0"/>
        <v>0.95588999999999991</v>
      </c>
    </row>
    <row r="18" spans="1:5" x14ac:dyDescent="0.35">
      <c r="A18" s="1" t="s">
        <v>50</v>
      </c>
      <c r="B18" s="7">
        <v>1</v>
      </c>
      <c r="C18" t="e">
        <f>INDEX('Unique inventories'!C$3:C$17,MATCH(KBOB!A18,'Unique inventories'!D$3:D$17,0))</f>
        <v>#N/A</v>
      </c>
      <c r="D18" t="e">
        <f t="shared" si="0"/>
        <v>#N/A</v>
      </c>
      <c r="E18">
        <f>SUM(D12:D17)</f>
        <v>6.5177649999999998</v>
      </c>
    </row>
    <row r="19" spans="1:5" x14ac:dyDescent="0.35">
      <c r="A19" s="1" t="s">
        <v>16</v>
      </c>
      <c r="B19" s="7">
        <v>8.1959999999999997</v>
      </c>
      <c r="C19">
        <f>INDEX('Unique inventories'!C$3:C$17,MATCH(KBOB!A19,'Unique inventories'!D$3:D$17,0))</f>
        <v>0.41699999999999998</v>
      </c>
      <c r="D19">
        <f t="shared" si="0"/>
        <v>3.4177319999999995</v>
      </c>
    </row>
    <row r="20" spans="1:5" x14ac:dyDescent="0.35">
      <c r="A20" s="1" t="s">
        <v>31</v>
      </c>
      <c r="B20" s="7">
        <v>6.0000000000000001E-3</v>
      </c>
      <c r="C20">
        <f>INDEX('Unique inventories'!C$3:C$17,MATCH(KBOB!A20,'Unique inventories'!D$3:D$17,0))</f>
        <v>0.68200000000000005</v>
      </c>
      <c r="D20">
        <f t="shared" si="0"/>
        <v>4.0920000000000002E-3</v>
      </c>
    </row>
    <row r="21" spans="1:5" x14ac:dyDescent="0.35">
      <c r="A21" s="1" t="s">
        <v>29</v>
      </c>
      <c r="B21" s="7">
        <v>1.327</v>
      </c>
      <c r="C21">
        <f>INDEX('Unique inventories'!C$3:C$17,MATCH(KBOB!A21,'Unique inventories'!D$3:D$17,0))</f>
        <v>0.48499999999999999</v>
      </c>
      <c r="D21">
        <f t="shared" si="0"/>
        <v>0.64359499999999992</v>
      </c>
    </row>
    <row r="22" spans="1:5" x14ac:dyDescent="0.35">
      <c r="A22" s="1" t="s">
        <v>32</v>
      </c>
      <c r="B22" s="7">
        <v>0.154</v>
      </c>
      <c r="C22">
        <f>INDEX('Unique inventories'!C$3:C$17,MATCH(KBOB!A22,'Unique inventories'!D$3:D$17,0))</f>
        <v>0.25700000000000001</v>
      </c>
      <c r="D22">
        <f t="shared" si="0"/>
        <v>3.9578000000000002E-2</v>
      </c>
    </row>
    <row r="23" spans="1:5" x14ac:dyDescent="0.35">
      <c r="A23" s="1" t="s">
        <v>33</v>
      </c>
      <c r="B23" s="7">
        <v>0.16300000000000001</v>
      </c>
      <c r="C23">
        <f>INDEX('Unique inventories'!C$3:C$17,MATCH(KBOB!A23,'Unique inventories'!D$3:D$17,0))</f>
        <v>1.17</v>
      </c>
      <c r="D23">
        <f t="shared" si="0"/>
        <v>0.19070999999999999</v>
      </c>
    </row>
    <row r="24" spans="1:5" x14ac:dyDescent="0.35">
      <c r="A24" s="1" t="s">
        <v>21</v>
      </c>
      <c r="B24" s="7">
        <v>0.66600000000000004</v>
      </c>
      <c r="C24">
        <f>INDEX('Unique inventories'!C$3:C$17,MATCH(KBOB!A24,'Unique inventories'!D$3:D$17,0))</f>
        <v>1.1299999999999999</v>
      </c>
      <c r="D24">
        <f t="shared" si="0"/>
        <v>0.75257999999999992</v>
      </c>
    </row>
    <row r="25" spans="1:5" x14ac:dyDescent="0.35">
      <c r="A25" s="1" t="s">
        <v>24</v>
      </c>
      <c r="B25" s="7">
        <v>0.49199999999999999</v>
      </c>
      <c r="C25">
        <f>INDEX('Unique inventories'!C$3:C$17,MATCH(KBOB!A25,'Unique inventories'!D$3:D$17,0))</f>
        <v>1.17</v>
      </c>
      <c r="D25">
        <f t="shared" si="0"/>
        <v>0.57563999999999993</v>
      </c>
    </row>
    <row r="26" spans="1:5" x14ac:dyDescent="0.35">
      <c r="A26" s="1" t="s">
        <v>71</v>
      </c>
      <c r="B26" s="7">
        <v>1</v>
      </c>
      <c r="C26" t="e">
        <f>INDEX('Unique inventories'!C$3:C$17,MATCH(KBOB!A26,'Unique inventories'!D$3:D$17,0))</f>
        <v>#N/A</v>
      </c>
      <c r="D26" t="e">
        <f t="shared" si="0"/>
        <v>#N/A</v>
      </c>
      <c r="E26">
        <f>SUM(D20:D25)</f>
        <v>2.2061949999999997</v>
      </c>
    </row>
    <row r="27" spans="1:5" x14ac:dyDescent="0.35">
      <c r="A27" s="1" t="s">
        <v>11</v>
      </c>
      <c r="B27" s="7">
        <v>3.9609999999999999</v>
      </c>
      <c r="C27">
        <f>INDEX('Unique inventories'!C$3:C$17,MATCH(KBOB!A27,'Unique inventories'!D$3:D$17,0))</f>
        <v>0.223</v>
      </c>
      <c r="D27">
        <f t="shared" si="0"/>
        <v>0.88330299999999995</v>
      </c>
    </row>
    <row r="28" spans="1:5" x14ac:dyDescent="0.35">
      <c r="A28" s="1" t="s">
        <v>16</v>
      </c>
      <c r="B28" s="7">
        <v>15.026</v>
      </c>
      <c r="C28">
        <f>INDEX('Unique inventories'!C$3:C$17,MATCH(KBOB!A28,'Unique inventories'!D$3:D$17,0))</f>
        <v>0.41699999999999998</v>
      </c>
      <c r="D28">
        <f t="shared" si="0"/>
        <v>6.2658419999999992</v>
      </c>
    </row>
    <row r="29" spans="1:5" x14ac:dyDescent="0.35">
      <c r="A29" s="1" t="s">
        <v>18</v>
      </c>
      <c r="B29" s="7">
        <v>6.4000000000000001E-2</v>
      </c>
      <c r="C29">
        <f>INDEX('Unique inventories'!C$3:C$17,MATCH(KBOB!A29,'Unique inventories'!D$3:D$17,0))</f>
        <v>7.64</v>
      </c>
      <c r="D29">
        <f t="shared" si="0"/>
        <v>0.48896000000000001</v>
      </c>
    </row>
    <row r="30" spans="1:5" x14ac:dyDescent="0.35">
      <c r="A30" s="1" t="s">
        <v>22</v>
      </c>
      <c r="B30" s="7">
        <v>6.3E-2</v>
      </c>
      <c r="C30">
        <f>INDEX('Unique inventories'!C$3:C$17,MATCH(KBOB!A30,'Unique inventories'!D$3:D$17,0))</f>
        <v>7.52</v>
      </c>
      <c r="D30">
        <f t="shared" si="0"/>
        <v>0.47375999999999996</v>
      </c>
    </row>
    <row r="31" spans="1:5" x14ac:dyDescent="0.35">
      <c r="A31" s="1" t="s">
        <v>70</v>
      </c>
      <c r="B31" s="7">
        <v>1</v>
      </c>
      <c r="C31" t="e">
        <f>INDEX('Unique inventories'!C$3:C$17,MATCH(KBOB!A31,'Unique inventories'!D$3:D$17,0))</f>
        <v>#N/A</v>
      </c>
      <c r="D31" t="e">
        <f t="shared" si="0"/>
        <v>#N/A</v>
      </c>
      <c r="E31">
        <f>SUM(D27:D30)</f>
        <v>8.1118649999999981</v>
      </c>
    </row>
    <row r="32" spans="1:5" x14ac:dyDescent="0.35">
      <c r="A32" s="1" t="s">
        <v>11</v>
      </c>
      <c r="B32" s="7">
        <v>0.67400000000000004</v>
      </c>
      <c r="C32">
        <f>INDEX('Unique inventories'!C$3:C$17,MATCH(KBOB!A32,'Unique inventories'!D$3:D$17,0))</f>
        <v>0.223</v>
      </c>
      <c r="D32">
        <f t="shared" si="0"/>
        <v>0.15030200000000002</v>
      </c>
    </row>
    <row r="33" spans="1:5" x14ac:dyDescent="0.35">
      <c r="A33" s="1" t="s">
        <v>16</v>
      </c>
      <c r="B33" s="7">
        <v>12.898</v>
      </c>
      <c r="C33">
        <f>INDEX('Unique inventories'!C$3:C$17,MATCH(KBOB!A33,'Unique inventories'!D$3:D$17,0))</f>
        <v>0.41699999999999998</v>
      </c>
      <c r="D33">
        <f t="shared" si="0"/>
        <v>5.3784659999999995</v>
      </c>
    </row>
    <row r="34" spans="1:5" x14ac:dyDescent="0.35">
      <c r="A34" s="1" t="s">
        <v>28</v>
      </c>
      <c r="B34" s="7">
        <v>6.4000000000000001E-2</v>
      </c>
      <c r="C34">
        <f>INDEX('Unique inventories'!C$3:C$17,MATCH(KBOB!A34,'Unique inventories'!D$3:D$17,0))</f>
        <v>0.13800000000000001</v>
      </c>
      <c r="D34">
        <f t="shared" si="0"/>
        <v>8.8320000000000013E-3</v>
      </c>
    </row>
    <row r="35" spans="1:5" x14ac:dyDescent="0.35">
      <c r="A35" s="1" t="s">
        <v>31</v>
      </c>
      <c r="B35" s="7">
        <v>4.0000000000000001E-3</v>
      </c>
      <c r="C35">
        <f>INDEX('Unique inventories'!C$3:C$17,MATCH(KBOB!A35,'Unique inventories'!D$3:D$17,0))</f>
        <v>0.68200000000000005</v>
      </c>
      <c r="D35">
        <f t="shared" si="0"/>
        <v>2.7280000000000004E-3</v>
      </c>
    </row>
    <row r="36" spans="1:5" x14ac:dyDescent="0.35">
      <c r="A36" s="1" t="s">
        <v>29</v>
      </c>
      <c r="B36" s="7">
        <v>0.46600000000000003</v>
      </c>
      <c r="C36">
        <f>INDEX('Unique inventories'!C$3:C$17,MATCH(KBOB!A36,'Unique inventories'!D$3:D$17,0))</f>
        <v>0.48499999999999999</v>
      </c>
      <c r="D36">
        <f t="shared" si="0"/>
        <v>0.22601000000000002</v>
      </c>
    </row>
    <row r="37" spans="1:5" x14ac:dyDescent="0.35">
      <c r="A37" s="1" t="s">
        <v>32</v>
      </c>
      <c r="B37" s="7">
        <v>0.27800000000000002</v>
      </c>
      <c r="C37">
        <f>INDEX('Unique inventories'!C$3:C$17,MATCH(KBOB!A37,'Unique inventories'!D$3:D$17,0))</f>
        <v>0.25700000000000001</v>
      </c>
      <c r="D37">
        <f t="shared" si="0"/>
        <v>7.1446000000000009E-2</v>
      </c>
    </row>
    <row r="38" spans="1:5" x14ac:dyDescent="0.35">
      <c r="A38" s="1" t="s">
        <v>21</v>
      </c>
      <c r="B38" s="7">
        <v>0.26</v>
      </c>
      <c r="C38">
        <f>INDEX('Unique inventories'!C$3:C$17,MATCH(KBOB!A38,'Unique inventories'!D$3:D$17,0))</f>
        <v>1.1299999999999999</v>
      </c>
      <c r="D38">
        <f t="shared" si="0"/>
        <v>0.29380000000000001</v>
      </c>
    </row>
    <row r="39" spans="1:5" x14ac:dyDescent="0.35">
      <c r="A39" s="1" t="s">
        <v>69</v>
      </c>
      <c r="B39" s="7">
        <v>1</v>
      </c>
      <c r="C39" t="e">
        <f>INDEX('Unique inventories'!C$3:C$17,MATCH(KBOB!A39,'Unique inventories'!D$3:D$17,0))</f>
        <v>#N/A</v>
      </c>
      <c r="D39" t="e">
        <f t="shared" si="0"/>
        <v>#N/A</v>
      </c>
      <c r="E39">
        <f>SUM(D32:D38)</f>
        <v>6.1315839999999993</v>
      </c>
    </row>
    <row r="40" spans="1:5" x14ac:dyDescent="0.35">
      <c r="A40" s="1" t="s">
        <v>16</v>
      </c>
      <c r="B40" s="12">
        <v>42.655000000000001</v>
      </c>
      <c r="C40">
        <f>INDEX('Unique inventories'!C$3:C$17,MATCH(KBOB!A40,'Unique inventories'!D$3:D$17,0))</f>
        <v>0.41699999999999998</v>
      </c>
      <c r="D40">
        <f t="shared" si="0"/>
        <v>17.787134999999999</v>
      </c>
    </row>
    <row r="41" spans="1:5" x14ac:dyDescent="0.35">
      <c r="A41" s="1" t="s">
        <v>28</v>
      </c>
      <c r="B41" s="12">
        <v>0.626</v>
      </c>
      <c r="C41">
        <f>INDEX('Unique inventories'!C$3:C$17,MATCH(KBOB!A41,'Unique inventories'!D$3:D$17,0))</f>
        <v>0.13800000000000001</v>
      </c>
      <c r="D41">
        <f t="shared" si="0"/>
        <v>8.6388000000000006E-2</v>
      </c>
    </row>
    <row r="42" spans="1:5" x14ac:dyDescent="0.35">
      <c r="A42" s="1" t="s">
        <v>31</v>
      </c>
      <c r="B42" s="12">
        <v>0.60399999999999998</v>
      </c>
      <c r="C42">
        <f>INDEX('Unique inventories'!C$3:C$17,MATCH(KBOB!A42,'Unique inventories'!D$3:D$17,0))</f>
        <v>0.68200000000000005</v>
      </c>
      <c r="D42">
        <f t="shared" si="0"/>
        <v>0.41192800000000002</v>
      </c>
    </row>
    <row r="43" spans="1:5" x14ac:dyDescent="0.35">
      <c r="A43" s="1" t="s">
        <v>29</v>
      </c>
      <c r="B43" s="13">
        <v>0.75</v>
      </c>
      <c r="C43">
        <f>INDEX('Unique inventories'!C$3:C$17,MATCH(KBOB!A43,'Unique inventories'!D$3:D$17,0))</f>
        <v>0.48499999999999999</v>
      </c>
      <c r="D43">
        <f t="shared" si="0"/>
        <v>0.36375000000000002</v>
      </c>
    </row>
    <row r="44" spans="1:5" x14ac:dyDescent="0.35">
      <c r="A44" s="1" t="s">
        <v>32</v>
      </c>
      <c r="B44" s="12">
        <v>0.42799999999999999</v>
      </c>
      <c r="C44">
        <f>INDEX('Unique inventories'!C$3:C$17,MATCH(KBOB!A44,'Unique inventories'!D$3:D$17,0))</f>
        <v>0.25700000000000001</v>
      </c>
      <c r="D44">
        <f t="shared" si="0"/>
        <v>0.109996</v>
      </c>
    </row>
    <row r="45" spans="1:5" x14ac:dyDescent="0.35">
      <c r="A45" s="1" t="s">
        <v>21</v>
      </c>
      <c r="B45" s="12">
        <v>0.50600000000000001</v>
      </c>
      <c r="C45">
        <f>INDEX('Unique inventories'!C$3:C$17,MATCH(KBOB!A45,'Unique inventories'!D$3:D$17,0))</f>
        <v>1.1299999999999999</v>
      </c>
      <c r="D45">
        <f t="shared" si="0"/>
        <v>0.57177999999999995</v>
      </c>
    </row>
    <row r="46" spans="1:5" x14ac:dyDescent="0.35">
      <c r="A46" s="1" t="s">
        <v>22</v>
      </c>
      <c r="B46" s="12">
        <v>0.06</v>
      </c>
      <c r="C46">
        <f>INDEX('Unique inventories'!C$3:C$17,MATCH(KBOB!A46,'Unique inventories'!D$3:D$17,0))</f>
        <v>7.52</v>
      </c>
      <c r="D46">
        <f t="shared" si="0"/>
        <v>0.45119999999999993</v>
      </c>
    </row>
    <row r="47" spans="1:5" x14ac:dyDescent="0.35">
      <c r="A47" s="1" t="s">
        <v>68</v>
      </c>
      <c r="B47" s="7">
        <v>1</v>
      </c>
      <c r="C47" t="e">
        <f>INDEX('Unique inventories'!C$3:C$17,MATCH(KBOB!A47,'Unique inventories'!D$3:D$17,0))</f>
        <v>#N/A</v>
      </c>
      <c r="D47" t="e">
        <f t="shared" si="0"/>
        <v>#N/A</v>
      </c>
      <c r="E47">
        <f>SUM(D40:D46)</f>
        <v>19.782176999999997</v>
      </c>
    </row>
    <row r="48" spans="1:5" x14ac:dyDescent="0.35">
      <c r="A48" s="1" t="s">
        <v>11</v>
      </c>
      <c r="B48" s="12">
        <v>0.995</v>
      </c>
      <c r="C48">
        <f>INDEX('Unique inventories'!C$3:C$17,MATCH(KBOB!A48,'Unique inventories'!D$3:D$17,0))</f>
        <v>0.223</v>
      </c>
      <c r="D48">
        <f t="shared" si="0"/>
        <v>0.221885</v>
      </c>
    </row>
    <row r="49" spans="1:5" x14ac:dyDescent="0.35">
      <c r="A49" s="1" t="s">
        <v>16</v>
      </c>
      <c r="B49" s="12">
        <v>20.79</v>
      </c>
      <c r="C49">
        <f>INDEX('Unique inventories'!C$3:C$17,MATCH(KBOB!A49,'Unique inventories'!D$3:D$17,0))</f>
        <v>0.41699999999999998</v>
      </c>
      <c r="D49">
        <f t="shared" si="0"/>
        <v>8.6694299999999984</v>
      </c>
    </row>
    <row r="50" spans="1:5" x14ac:dyDescent="0.35">
      <c r="A50" s="1" t="s">
        <v>18</v>
      </c>
      <c r="B50" s="12">
        <v>2.9000000000000001E-2</v>
      </c>
      <c r="C50">
        <f>INDEX('Unique inventories'!C$3:C$17,MATCH(KBOB!A50,'Unique inventories'!D$3:D$17,0))</f>
        <v>7.64</v>
      </c>
      <c r="D50">
        <f t="shared" si="0"/>
        <v>0.22156000000000001</v>
      </c>
    </row>
    <row r="51" spans="1:5" x14ac:dyDescent="0.35">
      <c r="A51" s="1" t="s">
        <v>19</v>
      </c>
      <c r="B51" s="12">
        <v>4.0000000000000001E-3</v>
      </c>
      <c r="C51">
        <f>INDEX('Unique inventories'!C$3:C$17,MATCH(KBOB!A51,'Unique inventories'!D$3:D$17,0))</f>
        <v>14.5</v>
      </c>
      <c r="D51">
        <f t="shared" si="0"/>
        <v>5.8000000000000003E-2</v>
      </c>
    </row>
    <row r="52" spans="1:5" x14ac:dyDescent="0.35">
      <c r="A52" s="1" t="s">
        <v>21</v>
      </c>
      <c r="B52" s="12">
        <v>2.7E-2</v>
      </c>
      <c r="C52">
        <f>INDEX('Unique inventories'!C$3:C$17,MATCH(KBOB!A52,'Unique inventories'!D$3:D$17,0))</f>
        <v>1.1299999999999999</v>
      </c>
      <c r="D52">
        <f t="shared" si="0"/>
        <v>3.0509999999999995E-2</v>
      </c>
    </row>
    <row r="53" spans="1:5" x14ac:dyDescent="0.35">
      <c r="A53" s="1" t="s">
        <v>22</v>
      </c>
      <c r="B53" s="12">
        <v>7.6999999999999999E-2</v>
      </c>
      <c r="C53">
        <f>INDEX('Unique inventories'!C$3:C$17,MATCH(KBOB!A53,'Unique inventories'!D$3:D$17,0))</f>
        <v>7.52</v>
      </c>
      <c r="D53">
        <f t="shared" si="0"/>
        <v>0.57904</v>
      </c>
    </row>
    <row r="54" spans="1:5" x14ac:dyDescent="0.35">
      <c r="A54" s="1" t="s">
        <v>67</v>
      </c>
      <c r="B54" s="7">
        <v>1</v>
      </c>
      <c r="C54" t="e">
        <f>INDEX('Unique inventories'!C$3:C$17,MATCH(KBOB!A54,'Unique inventories'!D$3:D$17,0))</f>
        <v>#N/A</v>
      </c>
      <c r="D54" t="e">
        <f t="shared" si="0"/>
        <v>#N/A</v>
      </c>
      <c r="E54">
        <f>SUM(D48:D53)</f>
        <v>9.7804249999999975</v>
      </c>
    </row>
    <row r="55" spans="1:5" x14ac:dyDescent="0.35">
      <c r="A55" s="1" t="s">
        <v>16</v>
      </c>
      <c r="B55" s="12">
        <v>13.163</v>
      </c>
      <c r="C55">
        <f>INDEX('Unique inventories'!C$3:C$17,MATCH(KBOB!A55,'Unique inventories'!D$3:D$17,0))</f>
        <v>0.41699999999999998</v>
      </c>
      <c r="D55">
        <f t="shared" si="0"/>
        <v>5.4889710000000003</v>
      </c>
    </row>
    <row r="56" spans="1:5" x14ac:dyDescent="0.35">
      <c r="A56" s="1" t="s">
        <v>28</v>
      </c>
      <c r="B56" s="12">
        <v>0.72099999999999997</v>
      </c>
      <c r="C56">
        <f>INDEX('Unique inventories'!C$3:C$17,MATCH(KBOB!A56,'Unique inventories'!D$3:D$17,0))</f>
        <v>0.13800000000000001</v>
      </c>
      <c r="D56">
        <f t="shared" si="0"/>
        <v>9.9498000000000003E-2</v>
      </c>
    </row>
    <row r="57" spans="1:5" x14ac:dyDescent="0.35">
      <c r="A57" s="1" t="s">
        <v>29</v>
      </c>
      <c r="B57" s="13">
        <v>0.76300000000000001</v>
      </c>
      <c r="C57">
        <f>INDEX('Unique inventories'!C$3:C$17,MATCH(KBOB!A57,'Unique inventories'!D$3:D$17,0))</f>
        <v>0.48499999999999999</v>
      </c>
      <c r="D57">
        <f t="shared" si="0"/>
        <v>0.37005500000000002</v>
      </c>
    </row>
    <row r="58" spans="1:5" x14ac:dyDescent="0.35">
      <c r="A58" s="1" t="s">
        <v>18</v>
      </c>
      <c r="B58" s="12">
        <v>8.5999999999999993E-2</v>
      </c>
      <c r="C58">
        <f>INDEX('Unique inventories'!C$3:C$17,MATCH(KBOB!A58,'Unique inventories'!D$3:D$17,0))</f>
        <v>7.64</v>
      </c>
      <c r="D58">
        <f t="shared" si="0"/>
        <v>0.65703999999999996</v>
      </c>
    </row>
    <row r="59" spans="1:5" x14ac:dyDescent="0.35">
      <c r="A59" s="1" t="s">
        <v>19</v>
      </c>
      <c r="B59" s="12">
        <v>6.0999999999999999E-2</v>
      </c>
      <c r="C59">
        <f>INDEX('Unique inventories'!C$3:C$17,MATCH(KBOB!A59,'Unique inventories'!D$3:D$17,0))</f>
        <v>14.5</v>
      </c>
      <c r="D59">
        <f t="shared" si="0"/>
        <v>0.88449999999999995</v>
      </c>
    </row>
    <row r="60" spans="1:5" x14ac:dyDescent="0.35">
      <c r="A60" s="1" t="s">
        <v>21</v>
      </c>
      <c r="B60" s="12">
        <v>0.27800000000000002</v>
      </c>
      <c r="C60">
        <f>INDEX('Unique inventories'!C$3:C$17,MATCH(KBOB!A60,'Unique inventories'!D$3:D$17,0))</f>
        <v>1.1299999999999999</v>
      </c>
      <c r="D60">
        <f t="shared" si="0"/>
        <v>0.31413999999999997</v>
      </c>
    </row>
    <row r="61" spans="1:5" x14ac:dyDescent="0.35">
      <c r="A61" s="1" t="s">
        <v>24</v>
      </c>
      <c r="B61" s="13">
        <v>0.30599999999999999</v>
      </c>
      <c r="C61">
        <f>INDEX('Unique inventories'!C$3:C$17,MATCH(KBOB!A61,'Unique inventories'!D$3:D$17,0))</f>
        <v>1.17</v>
      </c>
      <c r="D61">
        <f t="shared" si="0"/>
        <v>0.35801999999999995</v>
      </c>
    </row>
    <row r="62" spans="1:5" x14ac:dyDescent="0.35">
      <c r="A62" s="1" t="s">
        <v>66</v>
      </c>
      <c r="B62" s="7">
        <v>1</v>
      </c>
      <c r="C62" t="e">
        <f>INDEX('Unique inventories'!C$3:C$17,MATCH(KBOB!A62,'Unique inventories'!D$3:D$17,0))</f>
        <v>#N/A</v>
      </c>
      <c r="D62" t="e">
        <f t="shared" si="0"/>
        <v>#N/A</v>
      </c>
      <c r="E62">
        <f>SUM(D55:D61)</f>
        <v>8.1722239999999999</v>
      </c>
    </row>
    <row r="63" spans="1:5" x14ac:dyDescent="0.35">
      <c r="A63" s="1" t="s">
        <v>11</v>
      </c>
      <c r="B63" s="16">
        <v>0.97299999999999998</v>
      </c>
      <c r="C63">
        <f>INDEX('Unique inventories'!C$3:C$17,MATCH(KBOB!A63,'Unique inventories'!D$3:D$17,0))</f>
        <v>0.223</v>
      </c>
      <c r="D63">
        <f t="shared" si="0"/>
        <v>0.21697900000000001</v>
      </c>
    </row>
    <row r="64" spans="1:5" x14ac:dyDescent="0.35">
      <c r="A64" s="1" t="s">
        <v>16</v>
      </c>
      <c r="B64" s="12">
        <v>10.847</v>
      </c>
      <c r="C64">
        <f>INDEX('Unique inventories'!C$3:C$17,MATCH(KBOB!A64,'Unique inventories'!D$3:D$17,0))</f>
        <v>0.41699999999999998</v>
      </c>
      <c r="D64">
        <f t="shared" si="0"/>
        <v>4.523199</v>
      </c>
    </row>
    <row r="65" spans="1:5" x14ac:dyDescent="0.35">
      <c r="A65" s="1" t="s">
        <v>29</v>
      </c>
      <c r="B65" s="13">
        <v>1.643</v>
      </c>
      <c r="C65">
        <f>INDEX('Unique inventories'!C$3:C$17,MATCH(KBOB!A65,'Unique inventories'!D$3:D$17,0))</f>
        <v>0.48499999999999999</v>
      </c>
      <c r="D65">
        <f t="shared" si="0"/>
        <v>0.79685499999999998</v>
      </c>
    </row>
    <row r="66" spans="1:5" x14ac:dyDescent="0.35">
      <c r="A66" s="1" t="s">
        <v>18</v>
      </c>
      <c r="B66" s="12">
        <v>0.11899999999999999</v>
      </c>
      <c r="C66">
        <f>INDEX('Unique inventories'!C$3:C$17,MATCH(KBOB!A66,'Unique inventories'!D$3:D$17,0))</f>
        <v>7.64</v>
      </c>
      <c r="D66">
        <f t="shared" si="0"/>
        <v>0.90915999999999997</v>
      </c>
    </row>
    <row r="67" spans="1:5" x14ac:dyDescent="0.35">
      <c r="A67" s="1" t="s">
        <v>19</v>
      </c>
      <c r="B67" s="12">
        <v>4.3999999999999997E-2</v>
      </c>
      <c r="C67">
        <f>INDEX('Unique inventories'!C$3:C$17,MATCH(KBOB!A67,'Unique inventories'!D$3:D$17,0))</f>
        <v>14.5</v>
      </c>
      <c r="D67">
        <f t="shared" ref="D67:D94" si="1">C67*B67</f>
        <v>0.63800000000000001</v>
      </c>
    </row>
    <row r="68" spans="1:5" x14ac:dyDescent="0.35">
      <c r="A68" s="1" t="s">
        <v>21</v>
      </c>
      <c r="B68" s="12">
        <v>0.32400000000000001</v>
      </c>
      <c r="C68">
        <f>INDEX('Unique inventories'!C$3:C$17,MATCH(KBOB!A68,'Unique inventories'!D$3:D$17,0))</f>
        <v>1.1299999999999999</v>
      </c>
      <c r="D68">
        <f t="shared" si="1"/>
        <v>0.36612</v>
      </c>
    </row>
    <row r="69" spans="1:5" x14ac:dyDescent="0.35">
      <c r="A69" s="1" t="s">
        <v>65</v>
      </c>
      <c r="B69" s="7">
        <v>1</v>
      </c>
      <c r="C69" t="e">
        <f>INDEX('Unique inventories'!C$3:C$17,MATCH(KBOB!A69,'Unique inventories'!D$3:D$17,0))</f>
        <v>#N/A</v>
      </c>
      <c r="D69" t="e">
        <f t="shared" si="1"/>
        <v>#N/A</v>
      </c>
      <c r="E69">
        <f>SUM(D63:D68)</f>
        <v>7.4503129999999995</v>
      </c>
    </row>
    <row r="70" spans="1:5" x14ac:dyDescent="0.35">
      <c r="A70" s="1" t="s">
        <v>16</v>
      </c>
      <c r="B70" s="12">
        <v>14.353</v>
      </c>
      <c r="C70">
        <f>INDEX('Unique inventories'!C$3:C$17,MATCH(KBOB!A70,'Unique inventories'!D$3:D$17,0))</f>
        <v>0.41699999999999998</v>
      </c>
      <c r="D70">
        <f t="shared" si="1"/>
        <v>5.985201</v>
      </c>
    </row>
    <row r="71" spans="1:5" x14ac:dyDescent="0.35">
      <c r="A71" s="1" t="s">
        <v>28</v>
      </c>
      <c r="B71" s="12">
        <v>6.7850000000000001</v>
      </c>
      <c r="C71">
        <f>INDEX('Unique inventories'!C$3:C$17,MATCH(KBOB!A71,'Unique inventories'!D$3:D$17,0))</f>
        <v>0.13800000000000001</v>
      </c>
      <c r="D71">
        <f t="shared" si="1"/>
        <v>0.93633000000000011</v>
      </c>
    </row>
    <row r="72" spans="1:5" x14ac:dyDescent="0.35">
      <c r="A72" s="1" t="s">
        <v>29</v>
      </c>
      <c r="B72" s="13">
        <v>0.06</v>
      </c>
      <c r="C72">
        <f>INDEX('Unique inventories'!C$3:C$17,MATCH(KBOB!A72,'Unique inventories'!D$3:D$17,0))</f>
        <v>0.48499999999999999</v>
      </c>
      <c r="D72">
        <f t="shared" si="1"/>
        <v>2.9099999999999997E-2</v>
      </c>
    </row>
    <row r="73" spans="1:5" x14ac:dyDescent="0.35">
      <c r="A73" s="1" t="s">
        <v>32</v>
      </c>
      <c r="B73" s="12">
        <v>9.2999999999999999E-2</v>
      </c>
      <c r="C73">
        <f>INDEX('Unique inventories'!C$3:C$17,MATCH(KBOB!A73,'Unique inventories'!D$3:D$17,0))</f>
        <v>0.25700000000000001</v>
      </c>
      <c r="D73">
        <f t="shared" si="1"/>
        <v>2.3901000000000002E-2</v>
      </c>
    </row>
    <row r="74" spans="1:5" x14ac:dyDescent="0.35">
      <c r="A74" s="1" t="s">
        <v>18</v>
      </c>
      <c r="B74" s="12">
        <v>5.8000000000000003E-2</v>
      </c>
      <c r="C74">
        <f>INDEX('Unique inventories'!C$3:C$17,MATCH(KBOB!A74,'Unique inventories'!D$3:D$17,0))</f>
        <v>7.64</v>
      </c>
      <c r="D74">
        <f t="shared" si="1"/>
        <v>0.44312000000000001</v>
      </c>
    </row>
    <row r="75" spans="1:5" x14ac:dyDescent="0.35">
      <c r="A75" s="1" t="s">
        <v>21</v>
      </c>
      <c r="B75" s="12">
        <v>0.32300000000000001</v>
      </c>
      <c r="C75">
        <f>INDEX('Unique inventories'!C$3:C$17,MATCH(KBOB!A75,'Unique inventories'!D$3:D$17,0))</f>
        <v>1.1299999999999999</v>
      </c>
      <c r="D75">
        <f t="shared" si="1"/>
        <v>0.36498999999999998</v>
      </c>
    </row>
    <row r="76" spans="1:5" x14ac:dyDescent="0.35">
      <c r="A76" s="1" t="s">
        <v>22</v>
      </c>
      <c r="B76" s="12">
        <v>1.6E-2</v>
      </c>
      <c r="C76">
        <f>INDEX('Unique inventories'!C$3:C$17,MATCH(KBOB!A76,'Unique inventories'!D$3:D$17,0))</f>
        <v>7.52</v>
      </c>
      <c r="D76">
        <f t="shared" si="1"/>
        <v>0.12032</v>
      </c>
    </row>
    <row r="77" spans="1:5" x14ac:dyDescent="0.35">
      <c r="A77" s="1" t="s">
        <v>64</v>
      </c>
      <c r="B77" s="7">
        <v>1</v>
      </c>
      <c r="C77" t="e">
        <f>INDEX('Unique inventories'!C$3:C$17,MATCH(KBOB!A77,'Unique inventories'!D$3:D$17,0))</f>
        <v>#N/A</v>
      </c>
      <c r="D77" t="e">
        <f t="shared" si="1"/>
        <v>#N/A</v>
      </c>
      <c r="E77">
        <f>SUM(D70:D76)</f>
        <v>7.9029620000000005</v>
      </c>
    </row>
    <row r="78" spans="1:5" x14ac:dyDescent="0.35">
      <c r="A78" s="1" t="s">
        <v>11</v>
      </c>
      <c r="B78" s="12">
        <v>1.0269999999999999</v>
      </c>
      <c r="C78">
        <f>INDEX('Unique inventories'!C$3:C$17,MATCH(KBOB!A78,'Unique inventories'!D$3:D$17,0))</f>
        <v>0.223</v>
      </c>
      <c r="D78">
        <f t="shared" si="1"/>
        <v>0.22902099999999997</v>
      </c>
    </row>
    <row r="79" spans="1:5" x14ac:dyDescent="0.35">
      <c r="A79" s="1" t="s">
        <v>16</v>
      </c>
      <c r="B79" s="12">
        <v>15.727</v>
      </c>
      <c r="C79">
        <f>INDEX('Unique inventories'!C$3:C$17,MATCH(KBOB!A79,'Unique inventories'!D$3:D$17,0))</f>
        <v>0.41699999999999998</v>
      </c>
      <c r="D79">
        <f t="shared" si="1"/>
        <v>6.5581589999999998</v>
      </c>
    </row>
    <row r="80" spans="1:5" x14ac:dyDescent="0.35">
      <c r="A80" s="1" t="s">
        <v>31</v>
      </c>
      <c r="B80" s="12">
        <v>3.5000000000000003E-2</v>
      </c>
      <c r="C80">
        <f>INDEX('Unique inventories'!C$3:C$17,MATCH(KBOB!A80,'Unique inventories'!D$3:D$17,0))</f>
        <v>0.68200000000000005</v>
      </c>
      <c r="D80">
        <f t="shared" si="1"/>
        <v>2.3870000000000002E-2</v>
      </c>
    </row>
    <row r="81" spans="1:5" x14ac:dyDescent="0.35">
      <c r="A81" s="1" t="s">
        <v>18</v>
      </c>
      <c r="B81" s="12">
        <v>7.2999999999999995E-2</v>
      </c>
      <c r="C81">
        <f>INDEX('Unique inventories'!C$3:C$17,MATCH(KBOB!A81,'Unique inventories'!D$3:D$17,0))</f>
        <v>7.64</v>
      </c>
      <c r="D81">
        <f t="shared" si="1"/>
        <v>0.55771999999999999</v>
      </c>
    </row>
    <row r="82" spans="1:5" x14ac:dyDescent="0.35">
      <c r="A82" s="1" t="s">
        <v>19</v>
      </c>
      <c r="B82" s="12">
        <v>6.2E-2</v>
      </c>
      <c r="C82">
        <f>INDEX('Unique inventories'!C$3:C$17,MATCH(KBOB!A82,'Unique inventories'!D$3:D$17,0))</f>
        <v>14.5</v>
      </c>
      <c r="D82">
        <f t="shared" si="1"/>
        <v>0.89900000000000002</v>
      </c>
    </row>
    <row r="83" spans="1:5" x14ac:dyDescent="0.35">
      <c r="A83" s="1" t="s">
        <v>21</v>
      </c>
      <c r="B83" s="12">
        <v>4.7E-2</v>
      </c>
      <c r="C83">
        <f>INDEX('Unique inventories'!C$3:C$17,MATCH(KBOB!A83,'Unique inventories'!D$3:D$17,0))</f>
        <v>1.1299999999999999</v>
      </c>
      <c r="D83">
        <f t="shared" si="1"/>
        <v>5.3109999999999997E-2</v>
      </c>
    </row>
    <row r="84" spans="1:5" x14ac:dyDescent="0.35">
      <c r="A84" s="1" t="s">
        <v>22</v>
      </c>
      <c r="B84" s="12">
        <v>6.3E-2</v>
      </c>
      <c r="C84">
        <f>INDEX('Unique inventories'!C$3:C$17,MATCH(KBOB!A84,'Unique inventories'!D$3:D$17,0))</f>
        <v>7.52</v>
      </c>
      <c r="D84">
        <f t="shared" si="1"/>
        <v>0.47375999999999996</v>
      </c>
    </row>
    <row r="85" spans="1:5" x14ac:dyDescent="0.35">
      <c r="A85" s="1" t="s">
        <v>24</v>
      </c>
      <c r="B85" s="13">
        <v>0.23899999999999999</v>
      </c>
      <c r="C85">
        <f>INDEX('Unique inventories'!C$3:C$17,MATCH(KBOB!A85,'Unique inventories'!D$3:D$17,0))</f>
        <v>1.17</v>
      </c>
      <c r="D85">
        <f t="shared" si="1"/>
        <v>0.27962999999999999</v>
      </c>
    </row>
    <row r="86" spans="1:5" x14ac:dyDescent="0.35">
      <c r="A86" s="1" t="s">
        <v>63</v>
      </c>
      <c r="B86" s="7">
        <v>1</v>
      </c>
      <c r="C86" t="e">
        <f>INDEX('Unique inventories'!C$3:C$17,MATCH(KBOB!A86,'Unique inventories'!D$3:D$17,0))</f>
        <v>#N/A</v>
      </c>
      <c r="D86" t="e">
        <f t="shared" si="1"/>
        <v>#N/A</v>
      </c>
      <c r="E86">
        <f>SUM(D78:D85)</f>
        <v>9.0742699999999985</v>
      </c>
    </row>
    <row r="87" spans="1:5" x14ac:dyDescent="0.35">
      <c r="A87" s="1" t="s">
        <v>16</v>
      </c>
      <c r="B87" s="12">
        <v>24.609000000000002</v>
      </c>
      <c r="C87">
        <f>INDEX('Unique inventories'!C$3:C$17,MATCH(KBOB!A87,'Unique inventories'!D$3:D$17,0))</f>
        <v>0.41699999999999998</v>
      </c>
      <c r="D87">
        <f t="shared" si="1"/>
        <v>10.261953</v>
      </c>
    </row>
    <row r="88" spans="1:5" x14ac:dyDescent="0.35">
      <c r="A88" s="1" t="s">
        <v>31</v>
      </c>
      <c r="B88" s="12">
        <v>0.16</v>
      </c>
      <c r="C88">
        <f>INDEX('Unique inventories'!C$3:C$17,MATCH(KBOB!A88,'Unique inventories'!D$3:D$17,0))</f>
        <v>0.68200000000000005</v>
      </c>
      <c r="D88">
        <f t="shared" si="1"/>
        <v>0.10912000000000001</v>
      </c>
    </row>
    <row r="89" spans="1:5" x14ac:dyDescent="0.35">
      <c r="A89" s="1" t="s">
        <v>29</v>
      </c>
      <c r="B89" s="13">
        <v>1.0549999999999999</v>
      </c>
      <c r="C89">
        <f>INDEX('Unique inventories'!C$3:C$17,MATCH(KBOB!A89,'Unique inventories'!D$3:D$17,0))</f>
        <v>0.48499999999999999</v>
      </c>
      <c r="D89">
        <f t="shared" si="1"/>
        <v>0.51167499999999999</v>
      </c>
    </row>
    <row r="90" spans="1:5" x14ac:dyDescent="0.35">
      <c r="A90" s="1" t="s">
        <v>32</v>
      </c>
      <c r="B90" s="12">
        <v>0.09</v>
      </c>
      <c r="C90">
        <f>INDEX('Unique inventories'!C$3:C$17,MATCH(KBOB!A90,'Unique inventories'!D$3:D$17,0))</f>
        <v>0.25700000000000001</v>
      </c>
      <c r="D90">
        <f t="shared" si="1"/>
        <v>2.3130000000000001E-2</v>
      </c>
    </row>
    <row r="91" spans="1:5" x14ac:dyDescent="0.35">
      <c r="A91" s="1" t="s">
        <v>18</v>
      </c>
      <c r="B91" s="12">
        <v>0.14399999999999999</v>
      </c>
      <c r="C91">
        <f>INDEX('Unique inventories'!C$3:C$17,MATCH(KBOB!A91,'Unique inventories'!D$3:D$17,0))</f>
        <v>7.64</v>
      </c>
      <c r="D91">
        <f t="shared" si="1"/>
        <v>1.1001599999999998</v>
      </c>
    </row>
    <row r="92" spans="1:5" x14ac:dyDescent="0.35">
      <c r="A92" s="1" t="s">
        <v>19</v>
      </c>
      <c r="B92" s="12">
        <v>4.9000000000000002E-2</v>
      </c>
      <c r="C92">
        <f>INDEX('Unique inventories'!C$3:C$17,MATCH(KBOB!A92,'Unique inventories'!D$3:D$17,0))</f>
        <v>14.5</v>
      </c>
      <c r="D92">
        <f t="shared" si="1"/>
        <v>0.71050000000000002</v>
      </c>
    </row>
    <row r="93" spans="1:5" x14ac:dyDescent="0.35">
      <c r="A93" s="1" t="s">
        <v>21</v>
      </c>
      <c r="B93" s="12">
        <v>0.53100000000000003</v>
      </c>
      <c r="C93">
        <f>INDEX('Unique inventories'!C$3:C$17,MATCH(KBOB!A93,'Unique inventories'!D$3:D$17,0))</f>
        <v>1.1299999999999999</v>
      </c>
      <c r="D93">
        <f t="shared" si="1"/>
        <v>0.60002999999999995</v>
      </c>
    </row>
    <row r="94" spans="1:5" x14ac:dyDescent="0.35">
      <c r="A94" s="1" t="s">
        <v>62</v>
      </c>
      <c r="B94" s="7">
        <v>1</v>
      </c>
      <c r="C94" t="e">
        <f>INDEX('Unique inventories'!C$3:C$17,MATCH(KBOB!A94,'Unique inventories'!D$3:D$17,0))</f>
        <v>#N/A</v>
      </c>
      <c r="D94" t="e">
        <f t="shared" si="1"/>
        <v>#N/A</v>
      </c>
      <c r="E94">
        <f>SUM(D87:D93)</f>
        <v>13.316568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 inventories</vt:lpstr>
      <vt:lpstr>inventories</vt:lpstr>
      <vt:lpstr>KBOB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Paulillo</dc:creator>
  <dc:description/>
  <cp:lastModifiedBy>Rhythima Shinde</cp:lastModifiedBy>
  <cp:revision>16</cp:revision>
  <dcterms:created xsi:type="dcterms:W3CDTF">2016-03-08T15:11:49Z</dcterms:created>
  <dcterms:modified xsi:type="dcterms:W3CDTF">2022-11-25T09:08:28Z</dcterms:modified>
  <dc:language>en-US</dc:language>
</cp:coreProperties>
</file>