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beef\postprocessing\"/>
    </mc:Choice>
  </mc:AlternateContent>
  <bookViews>
    <workbookView xWindow="0" yWindow="0" windowWidth="25200" windowHeight="11010" tabRatio="673" activeTab="2"/>
  </bookViews>
  <sheets>
    <sheet name="U Value &amp; Energy demand" sheetId="1" r:id="rId1"/>
    <sheet name="plots" sheetId="3" r:id="rId2"/>
    <sheet name="plot box" sheetId="4" r:id="rId3"/>
  </sheets>
  <definedNames>
    <definedName name="_xlchart.v1.0" hidden="1">'plot box'!$A$2:$A$211</definedName>
    <definedName name="_xlchart.v1.1" hidden="1">'plot box'!$B$1</definedName>
    <definedName name="_xlchart.v1.2" hidden="1">'plot box'!$B$2:$B$211</definedName>
    <definedName name="_xlchart.v1.3" hidden="1">'plot box'!$C$1</definedName>
    <definedName name="_xlchart.v1.4" hidden="1">'plot box'!$C$2:$C$211</definedName>
    <definedName name="_xlchart.v1.5" hidden="1">'plot box'!$D$1</definedName>
    <definedName name="_xlchart.v1.6" hidden="1">'plot box'!$D$2:$D$211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7" i="3"/>
  <c r="F13" i="3"/>
  <c r="F11" i="3"/>
  <c r="F12" i="3"/>
  <c r="F9" i="3"/>
  <c r="F8" i="3"/>
  <c r="F4" i="3"/>
  <c r="F5" i="3"/>
  <c r="F10" i="3"/>
  <c r="E6" i="3"/>
  <c r="E7" i="3"/>
  <c r="E13" i="3"/>
  <c r="E11" i="3"/>
  <c r="G11" i="3" s="1"/>
  <c r="E12" i="3"/>
  <c r="E9" i="3"/>
  <c r="E8" i="3"/>
  <c r="E4" i="3"/>
  <c r="E5" i="3"/>
  <c r="E10" i="3"/>
  <c r="G7" i="3" l="1"/>
  <c r="G12" i="3"/>
  <c r="G9" i="3"/>
  <c r="G13" i="3"/>
  <c r="G10" i="3"/>
  <c r="G6" i="3"/>
  <c r="G4" i="3"/>
  <c r="G5" i="3"/>
  <c r="G8" i="3"/>
</calcChain>
</file>

<file path=xl/sharedStrings.xml><?xml version="1.0" encoding="utf-8"?>
<sst xmlns="http://schemas.openxmlformats.org/spreadsheetml/2006/main" count="316" uniqueCount="71">
  <si>
    <t>Built surface area  [m²]</t>
  </si>
  <si>
    <t>Altitude h [m]</t>
  </si>
  <si>
    <t>Energy reference area A_E   [m²]</t>
  </si>
  <si>
    <t>Final Energy demand</t>
  </si>
  <si>
    <t>MFH01</t>
  </si>
  <si>
    <t>MFH02</t>
  </si>
  <si>
    <t>MFH03</t>
  </si>
  <si>
    <t>MFH04</t>
  </si>
  <si>
    <t>MFH05</t>
  </si>
  <si>
    <t>MFH07</t>
  </si>
  <si>
    <t>MFH08</t>
  </si>
  <si>
    <t>MFH10</t>
  </si>
  <si>
    <t>MFH11</t>
  </si>
  <si>
    <t>MFH12</t>
  </si>
  <si>
    <t>Lucerne</t>
  </si>
  <si>
    <t>Canton (bfsnr)</t>
  </si>
  <si>
    <t>mfh01</t>
  </si>
  <si>
    <t>mfh02</t>
  </si>
  <si>
    <t>mfh03</t>
  </si>
  <si>
    <t>mfh04</t>
  </si>
  <si>
    <t>mfh05</t>
  </si>
  <si>
    <t>mfh07</t>
  </si>
  <si>
    <t>mfh08</t>
  </si>
  <si>
    <t>mfh10</t>
  </si>
  <si>
    <t>mfh11</t>
  </si>
  <si>
    <t>mfh12</t>
  </si>
  <si>
    <t xml:space="preserve">Bern (0301–0996) </t>
  </si>
  <si>
    <t>Zurich (0001–0261)</t>
  </si>
  <si>
    <t>Lucerne (1001–1150)</t>
  </si>
  <si>
    <t>2011-2015 (8022)</t>
  </si>
  <si>
    <t>2006-2010 (8021)</t>
  </si>
  <si>
    <t>Floor against outside air , u_fe</t>
  </si>
  <si>
    <t>Roof against outside air, u_re</t>
  </si>
  <si>
    <t xml:space="preserve">Ceiling against unheated space, u_ru </t>
  </si>
  <si>
    <t>Wall against outside air , u_we</t>
  </si>
  <si>
    <t>Schwyz (  1301–1375 )</t>
  </si>
  <si>
    <t>U Value</t>
  </si>
  <si>
    <t>Ventilation rate</t>
  </si>
  <si>
    <t>Building info</t>
  </si>
  <si>
    <t>176.24 
177.36 (Old)</t>
  </si>
  <si>
    <t>Windows, u_wh</t>
  </si>
  <si>
    <t>Reported</t>
  </si>
  <si>
    <t>Matched/ Calculated</t>
  </si>
  <si>
    <t>Construction year</t>
  </si>
  <si>
    <t>104.13
80.59 (Old)</t>
  </si>
  <si>
    <t>167.97
230.77 (Old)</t>
  </si>
  <si>
    <t>72.92
104.76 (Old)</t>
  </si>
  <si>
    <t xml:space="preserve"> </t>
  </si>
  <si>
    <t>90.16
170.87 (Old)</t>
  </si>
  <si>
    <t>87.62
68.55 (Old)</t>
  </si>
  <si>
    <t>66.32
117.83 (Old)</t>
  </si>
  <si>
    <t>81.73
119.39 (Old)</t>
  </si>
  <si>
    <t>Model error</t>
  </si>
  <si>
    <t>Reduction in error</t>
  </si>
  <si>
    <t>Space heating demand values [MJ/m2/year]</t>
  </si>
  <si>
    <t>Relative errors compared to the reported values</t>
  </si>
  <si>
    <t>Calculated (model)</t>
  </si>
  <si>
    <t>Default error</t>
  </si>
  <si>
    <t>$Q_h^o$</t>
  </si>
  <si>
    <t>$Q_h$</t>
  </si>
  <si>
    <t>$Q_h^d$</t>
  </si>
  <si>
    <t>$r, (Q_h - Q_h^o)/Q_h^o$</t>
  </si>
  <si>
    <t>$r_d, (Q_h^d - Q_h^o)/Q_h^o$</t>
  </si>
  <si>
    <t>$r_d - r$</t>
  </si>
  <si>
    <t>Default</t>
  </si>
  <si>
    <t>Reported (John et al. , 2012)</t>
  </si>
  <si>
    <t>Default (Buffat et al., 2015)</t>
  </si>
  <si>
    <t>0.23 / 0.12 for scenario</t>
  </si>
  <si>
    <t>0.14 / 0.12 for scenario</t>
  </si>
  <si>
    <t>43.28 / 25.51 for scenario
42.61 (Old)</t>
  </si>
  <si>
    <t xml:space="preserve">109.88 / 98.10 for scenario
159.12 (Old)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</si>
</sst>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Fill="1"/>
    <xf numFmtId="0" fontId="3" fillId="0" borderId="7" xfId="0" applyFont="1" applyFill="1" applyBorder="1" applyAlignment="1">
      <alignment horizontal="left"/>
    </xf>
    <xf numFmtId="0" fontId="0" fillId="0" borderId="0" xfId="0" applyFill="1" applyAlignment="1">
      <alignment wrapText="1"/>
    </xf>
    <xf numFmtId="2" fontId="3" fillId="0" borderId="7" xfId="0" applyNumberFormat="1" applyFont="1" applyFill="1" applyBorder="1" applyAlignment="1">
      <alignment horizontal="left"/>
    </xf>
    <xf numFmtId="2" fontId="3" fillId="0" borderId="12" xfId="0" applyNumberFormat="1" applyFont="1" applyFill="1" applyBorder="1" applyAlignment="1">
      <alignment horizontal="left"/>
    </xf>
    <xf numFmtId="2" fontId="3" fillId="0" borderId="3" xfId="0" applyNumberFormat="1" applyFont="1" applyFill="1" applyBorder="1" applyAlignment="1">
      <alignment horizontal="left"/>
    </xf>
    <xf numFmtId="0" fontId="3" fillId="0" borderId="13" xfId="0" applyFont="1" applyFill="1" applyBorder="1" applyAlignment="1">
      <alignment horizontal="left" wrapText="1"/>
    </xf>
    <xf numFmtId="0" fontId="6" fillId="0" borderId="0" xfId="0" applyFont="1" applyFill="1"/>
    <xf numFmtId="0" fontId="0" fillId="0" borderId="0" xfId="0" applyFill="1" applyAlignment="1"/>
    <xf numFmtId="0" fontId="8" fillId="0" borderId="1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8" fillId="0" borderId="8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 wrapText="1"/>
    </xf>
    <xf numFmtId="2" fontId="5" fillId="0" borderId="7" xfId="0" applyNumberFormat="1" applyFont="1" applyFill="1" applyBorder="1" applyAlignment="1">
      <alignment horizontal="left" wrapText="1"/>
    </xf>
    <xf numFmtId="2" fontId="5" fillId="0" borderId="12" xfId="0" applyNumberFormat="1" applyFont="1" applyFill="1" applyBorder="1" applyAlignment="1">
      <alignment horizontal="left" wrapText="1"/>
    </xf>
    <xf numFmtId="2" fontId="5" fillId="0" borderId="3" xfId="0" applyNumberFormat="1" applyFont="1" applyFill="1" applyBorder="1" applyAlignment="1">
      <alignment horizontal="left" wrapText="1"/>
    </xf>
    <xf numFmtId="0" fontId="5" fillId="0" borderId="13" xfId="0" applyFont="1" applyFill="1" applyBorder="1" applyAlignment="1">
      <alignment horizontal="left" wrapText="1"/>
    </xf>
    <xf numFmtId="2" fontId="8" fillId="0" borderId="5" xfId="0" applyNumberFormat="1" applyFont="1" applyFill="1" applyBorder="1" applyAlignment="1">
      <alignment horizontal="left"/>
    </xf>
    <xf numFmtId="2" fontId="8" fillId="0" borderId="3" xfId="0" applyNumberFormat="1" applyFont="1" applyFill="1" applyBorder="1" applyAlignment="1">
      <alignment horizontal="left"/>
    </xf>
    <xf numFmtId="2" fontId="8" fillId="0" borderId="8" xfId="0" applyNumberFormat="1" applyFont="1" applyFill="1" applyBorder="1" applyAlignment="1">
      <alignment horizontal="left"/>
    </xf>
    <xf numFmtId="0" fontId="5" fillId="0" borderId="12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/>
    </xf>
    <xf numFmtId="2" fontId="8" fillId="0" borderId="0" xfId="0" applyNumberFormat="1" applyFont="1" applyFill="1" applyBorder="1" applyAlignment="1">
      <alignment horizontal="left"/>
    </xf>
    <xf numFmtId="0" fontId="2" fillId="2" borderId="10" xfId="0" applyFont="1" applyFill="1" applyBorder="1" applyAlignment="1">
      <alignment horizontal="left" wrapText="1"/>
    </xf>
    <xf numFmtId="0" fontId="2" fillId="2" borderId="14" xfId="0" applyFont="1" applyFill="1" applyBorder="1" applyAlignment="1">
      <alignment wrapText="1"/>
    </xf>
    <xf numFmtId="0" fontId="2" fillId="2" borderId="9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left"/>
    </xf>
    <xf numFmtId="2" fontId="8" fillId="0" borderId="15" xfId="0" applyNumberFormat="1" applyFont="1" applyFill="1" applyBorder="1" applyAlignment="1">
      <alignment horizontal="left"/>
    </xf>
    <xf numFmtId="2" fontId="8" fillId="0" borderId="4" xfId="0" applyNumberFormat="1" applyFont="1" applyFill="1" applyBorder="1" applyAlignment="1">
      <alignment horizontal="left"/>
    </xf>
    <xf numFmtId="0" fontId="9" fillId="0" borderId="0" xfId="0" applyFont="1" applyFill="1"/>
    <xf numFmtId="0" fontId="9" fillId="3" borderId="0" xfId="0" applyFont="1" applyFill="1"/>
    <xf numFmtId="0" fontId="0" fillId="0" borderId="6" xfId="0" applyFill="1" applyBorder="1"/>
    <xf numFmtId="2" fontId="0" fillId="0" borderId="0" xfId="0" applyNumberFormat="1" applyFill="1"/>
    <xf numFmtId="2" fontId="0" fillId="0" borderId="6" xfId="0" applyNumberFormat="1" applyFill="1" applyBorder="1"/>
    <xf numFmtId="0" fontId="0" fillId="0" borderId="0" xfId="0" applyFill="1" applyBorder="1"/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wrapText="1"/>
    </xf>
    <xf numFmtId="0" fontId="2" fillId="2" borderId="13" xfId="0" applyFont="1" applyFill="1" applyBorder="1" applyAlignment="1">
      <alignment horizontal="left" wrapText="1"/>
    </xf>
    <xf numFmtId="0" fontId="7" fillId="2" borderId="6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plots!$B$2</c:f>
              <c:strCache>
                <c:ptCount val="1"/>
                <c:pt idx="0">
                  <c:v>Reported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plots!$A$4:$A$13</c:f>
              <c:strCache>
                <c:ptCount val="10"/>
                <c:pt idx="0">
                  <c:v>mfh11</c:v>
                </c:pt>
                <c:pt idx="1">
                  <c:v>mfh12</c:v>
                </c:pt>
                <c:pt idx="2">
                  <c:v>mfh02</c:v>
                </c:pt>
                <c:pt idx="3">
                  <c:v>mfh03</c:v>
                </c:pt>
                <c:pt idx="4">
                  <c:v>mfh10</c:v>
                </c:pt>
                <c:pt idx="5">
                  <c:v>mfh08</c:v>
                </c:pt>
                <c:pt idx="6">
                  <c:v>mfh01</c:v>
                </c:pt>
                <c:pt idx="7">
                  <c:v>mfh05</c:v>
                </c:pt>
                <c:pt idx="8">
                  <c:v>mfh07</c:v>
                </c:pt>
                <c:pt idx="9">
                  <c:v>mfh04</c:v>
                </c:pt>
              </c:strCache>
            </c:strRef>
          </c:cat>
          <c:val>
            <c:numRef>
              <c:f>plots!$B$4:$B$13</c:f>
              <c:numCache>
                <c:formatCode>0.00</c:formatCode>
                <c:ptCount val="10"/>
                <c:pt idx="0">
                  <c:v>23</c:v>
                </c:pt>
                <c:pt idx="1">
                  <c:v>28.1</c:v>
                </c:pt>
                <c:pt idx="2">
                  <c:v>106</c:v>
                </c:pt>
                <c:pt idx="3">
                  <c:v>70</c:v>
                </c:pt>
                <c:pt idx="4">
                  <c:v>115</c:v>
                </c:pt>
                <c:pt idx="5">
                  <c:v>78</c:v>
                </c:pt>
                <c:pt idx="6">
                  <c:v>129.6</c:v>
                </c:pt>
                <c:pt idx="7">
                  <c:v>118</c:v>
                </c:pt>
                <c:pt idx="8">
                  <c:v>48</c:v>
                </c:pt>
                <c:pt idx="9">
                  <c:v>169.3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F-4789-ADF8-D4C0C1861FCE}"/>
            </c:ext>
          </c:extLst>
        </c:ser>
        <c:ser>
          <c:idx val="1"/>
          <c:order val="1"/>
          <c:tx>
            <c:strRef>
              <c:f>plots!$C$2</c:f>
              <c:strCache>
                <c:ptCount val="1"/>
                <c:pt idx="0">
                  <c:v>Calculated (model)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plots!$A$4:$A$13</c:f>
              <c:strCache>
                <c:ptCount val="10"/>
                <c:pt idx="0">
                  <c:v>mfh11</c:v>
                </c:pt>
                <c:pt idx="1">
                  <c:v>mfh12</c:v>
                </c:pt>
                <c:pt idx="2">
                  <c:v>mfh02</c:v>
                </c:pt>
                <c:pt idx="3">
                  <c:v>mfh03</c:v>
                </c:pt>
                <c:pt idx="4">
                  <c:v>mfh10</c:v>
                </c:pt>
                <c:pt idx="5">
                  <c:v>mfh08</c:v>
                </c:pt>
                <c:pt idx="6">
                  <c:v>mfh01</c:v>
                </c:pt>
                <c:pt idx="7">
                  <c:v>mfh05</c:v>
                </c:pt>
                <c:pt idx="8">
                  <c:v>mfh07</c:v>
                </c:pt>
                <c:pt idx="9">
                  <c:v>mfh04</c:v>
                </c:pt>
              </c:strCache>
            </c:strRef>
          </c:cat>
          <c:val>
            <c:numRef>
              <c:f>plots!$C$4:$C$13</c:f>
              <c:numCache>
                <c:formatCode>0.00</c:formatCode>
                <c:ptCount val="10"/>
                <c:pt idx="0">
                  <c:v>90.162728170466707</c:v>
                </c:pt>
                <c:pt idx="1">
                  <c:v>66.322283957478504</c:v>
                </c:pt>
                <c:pt idx="2">
                  <c:v>167.97168114094799</c:v>
                </c:pt>
                <c:pt idx="3">
                  <c:v>72.911779100239698</c:v>
                </c:pt>
                <c:pt idx="4">
                  <c:v>109.88321773647</c:v>
                </c:pt>
                <c:pt idx="5">
                  <c:v>61.736376054781303</c:v>
                </c:pt>
                <c:pt idx="6">
                  <c:v>104.132988721648</c:v>
                </c:pt>
                <c:pt idx="7">
                  <c:v>87.617122059529507</c:v>
                </c:pt>
                <c:pt idx="8">
                  <c:v>43.280394662700502</c:v>
                </c:pt>
                <c:pt idx="9">
                  <c:v>176.124245142712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F-4789-ADF8-D4C0C1861FCE}"/>
            </c:ext>
          </c:extLst>
        </c:ser>
        <c:ser>
          <c:idx val="2"/>
          <c:order val="2"/>
          <c:tx>
            <c:strRef>
              <c:f>plots!$D$2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plots!$A$4:$A$13</c:f>
              <c:strCache>
                <c:ptCount val="10"/>
                <c:pt idx="0">
                  <c:v>mfh11</c:v>
                </c:pt>
                <c:pt idx="1">
                  <c:v>mfh12</c:v>
                </c:pt>
                <c:pt idx="2">
                  <c:v>mfh02</c:v>
                </c:pt>
                <c:pt idx="3">
                  <c:v>mfh03</c:v>
                </c:pt>
                <c:pt idx="4">
                  <c:v>mfh10</c:v>
                </c:pt>
                <c:pt idx="5">
                  <c:v>mfh08</c:v>
                </c:pt>
                <c:pt idx="6">
                  <c:v>mfh01</c:v>
                </c:pt>
                <c:pt idx="7">
                  <c:v>mfh05</c:v>
                </c:pt>
                <c:pt idx="8">
                  <c:v>mfh07</c:v>
                </c:pt>
                <c:pt idx="9">
                  <c:v>mfh04</c:v>
                </c:pt>
              </c:strCache>
            </c:strRef>
          </c:cat>
          <c:val>
            <c:numRef>
              <c:f>plots!$D$4:$D$13</c:f>
              <c:numCache>
                <c:formatCode>0.00</c:formatCode>
                <c:ptCount val="10"/>
                <c:pt idx="0">
                  <c:v>170.87313418488401</c:v>
                </c:pt>
                <c:pt idx="1">
                  <c:v>117.81100831648899</c:v>
                </c:pt>
                <c:pt idx="2">
                  <c:v>230.772540919086</c:v>
                </c:pt>
                <c:pt idx="3">
                  <c:v>104.759743251462</c:v>
                </c:pt>
                <c:pt idx="4">
                  <c:v>159.118148245078</c:v>
                </c:pt>
                <c:pt idx="5">
                  <c:v>119.38787900215399</c:v>
                </c:pt>
                <c:pt idx="6">
                  <c:v>80.585022645840297</c:v>
                </c:pt>
                <c:pt idx="7">
                  <c:v>68.553448699157997</c:v>
                </c:pt>
                <c:pt idx="8">
                  <c:v>42.609691342297999</c:v>
                </c:pt>
                <c:pt idx="9">
                  <c:v>177.36229348796701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7F-4789-ADF8-D4C0C1861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8738992"/>
        <c:axId val="458740304"/>
      </c:barChart>
      <c:lineChart>
        <c:grouping val="standard"/>
        <c:varyColors val="0"/>
        <c:ser>
          <c:idx val="3"/>
          <c:order val="3"/>
          <c:tx>
            <c:strRef>
              <c:f>plots!$E$2</c:f>
              <c:strCache>
                <c:ptCount val="1"/>
                <c:pt idx="0">
                  <c:v>Model error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plots!$A$4:$A$13</c:f>
              <c:strCache>
                <c:ptCount val="10"/>
                <c:pt idx="0">
                  <c:v>mfh11</c:v>
                </c:pt>
                <c:pt idx="1">
                  <c:v>mfh12</c:v>
                </c:pt>
                <c:pt idx="2">
                  <c:v>mfh02</c:v>
                </c:pt>
                <c:pt idx="3">
                  <c:v>mfh03</c:v>
                </c:pt>
                <c:pt idx="4">
                  <c:v>mfh10</c:v>
                </c:pt>
                <c:pt idx="5">
                  <c:v>mfh08</c:v>
                </c:pt>
                <c:pt idx="6">
                  <c:v>mfh01</c:v>
                </c:pt>
                <c:pt idx="7">
                  <c:v>mfh05</c:v>
                </c:pt>
                <c:pt idx="8">
                  <c:v>mfh07</c:v>
                </c:pt>
                <c:pt idx="9">
                  <c:v>mfh04</c:v>
                </c:pt>
              </c:strCache>
            </c:strRef>
          </c:cat>
          <c:val>
            <c:numRef>
              <c:f>plots!$E$4:$E$13</c:f>
              <c:numCache>
                <c:formatCode>0.00</c:formatCode>
                <c:ptCount val="10"/>
                <c:pt idx="0">
                  <c:v>2.9201186161072483</c:v>
                </c:pt>
                <c:pt idx="1">
                  <c:v>1.3602236283800178</c:v>
                </c:pt>
                <c:pt idx="2">
                  <c:v>0.58463850132969808</c:v>
                </c:pt>
                <c:pt idx="3">
                  <c:v>4.1596844289138547E-2</c:v>
                </c:pt>
                <c:pt idx="4">
                  <c:v>4.4493758813304335E-2</c:v>
                </c:pt>
                <c:pt idx="5">
                  <c:v>0.20850799929767561</c:v>
                </c:pt>
                <c:pt idx="6">
                  <c:v>0.19650471665395056</c:v>
                </c:pt>
                <c:pt idx="7">
                  <c:v>0.25748201644466517</c:v>
                </c:pt>
                <c:pt idx="8">
                  <c:v>9.8325111193739545E-2</c:v>
                </c:pt>
                <c:pt idx="9">
                  <c:v>4.0308595054412207E-2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F-4789-ADF8-D4C0C1861FCE}"/>
            </c:ext>
          </c:extLst>
        </c:ser>
        <c:ser>
          <c:idx val="4"/>
          <c:order val="4"/>
          <c:tx>
            <c:strRef>
              <c:f>plots!$F$2</c:f>
              <c:strCache>
                <c:ptCount val="1"/>
                <c:pt idx="0">
                  <c:v>Default error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plots!$A$4:$A$13</c:f>
              <c:strCache>
                <c:ptCount val="10"/>
                <c:pt idx="0">
                  <c:v>mfh11</c:v>
                </c:pt>
                <c:pt idx="1">
                  <c:v>mfh12</c:v>
                </c:pt>
                <c:pt idx="2">
                  <c:v>mfh02</c:v>
                </c:pt>
                <c:pt idx="3">
                  <c:v>mfh03</c:v>
                </c:pt>
                <c:pt idx="4">
                  <c:v>mfh10</c:v>
                </c:pt>
                <c:pt idx="5">
                  <c:v>mfh08</c:v>
                </c:pt>
                <c:pt idx="6">
                  <c:v>mfh01</c:v>
                </c:pt>
                <c:pt idx="7">
                  <c:v>mfh05</c:v>
                </c:pt>
                <c:pt idx="8">
                  <c:v>mfh07</c:v>
                </c:pt>
                <c:pt idx="9">
                  <c:v>mfh04</c:v>
                </c:pt>
              </c:strCache>
            </c:strRef>
          </c:cat>
          <c:val>
            <c:numRef>
              <c:f>plots!$F$4:$F$13</c:f>
              <c:numCache>
                <c:formatCode>0.00</c:formatCode>
                <c:ptCount val="10"/>
                <c:pt idx="0">
                  <c:v>6.429266703690609</c:v>
                </c:pt>
                <c:pt idx="1">
                  <c:v>3.1925625735405339</c:v>
                </c:pt>
                <c:pt idx="2">
                  <c:v>1.1770994426328867</c:v>
                </c:pt>
                <c:pt idx="3">
                  <c:v>0.49656776073517139</c:v>
                </c:pt>
                <c:pt idx="4">
                  <c:v>0.38363607169633046</c:v>
                </c:pt>
                <c:pt idx="5">
                  <c:v>0.53061383336094869</c:v>
                </c:pt>
                <c:pt idx="6">
                  <c:v>0.3782019857574051</c:v>
                </c:pt>
                <c:pt idx="7">
                  <c:v>0.41903857034611869</c:v>
                </c:pt>
                <c:pt idx="8">
                  <c:v>0.11229809703545834</c:v>
                </c:pt>
                <c:pt idx="9">
                  <c:v>4.7621343697383321E-2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7F-4789-ADF8-D4C0C1861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32760"/>
        <c:axId val="458733416"/>
      </c:lineChart>
      <c:catAx>
        <c:axId val="4587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40304"/>
        <c:crosses val="autoZero"/>
        <c:auto val="1"/>
        <c:lblAlgn val="ctr"/>
        <c:lblOffset val="100"/>
        <c:noMultiLvlLbl val="0"/>
      </c:catAx>
      <c:valAx>
        <c:axId val="4587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38992"/>
        <c:crosses val="autoZero"/>
        <c:crossBetween val="between"/>
      </c:valAx>
      <c:valAx>
        <c:axId val="45873341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32760"/>
        <c:crosses val="max"/>
        <c:crossBetween val="between"/>
      </c:valAx>
      <c:catAx>
        <c:axId val="458732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733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boxWhisker" uniqueId="{B1312BD5-0C6D-4FD4-A6F4-FA790E295036}">
          <cx:tx>
            <cx:txData>
              <cx:f>_xlchart.v1.1</cx:f>
              <cx:v>Reported (John et al. , 2012)</cx:v>
            </cx:txData>
          </cx:tx>
          <cx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E7F18EB-573F-4397-9ED5-9A4BC7504C6C}">
          <cx:tx>
            <cx:txData>
              <cx:f>_xlchart.v1.3</cx:f>
              <cx:v>Calculated (model)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A7460C40-D07E-4951-88E3-ECDB65FBAADE}">
          <cx:tx>
            <cx:txData>
              <cx:f>_xlchart.v1.5</cx:f>
              <cx:v>Default (Buffat et al., 2015)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0.270000011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100">
                    <a:solidFill>
                      <a:sysClr val="windowText" lastClr="000000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Annual Space heating demand</a:t>
                </a:r>
              </a:p>
              <a:p>
                <a:pPr algn="ctr">
                  <a:defRPr sz="1100">
                    <a:solidFill>
                      <a:sysClr val="windowText" lastClr="000000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 [MJ/ m</a:t>
                </a:r>
                <a:r>
                  <a:rPr lang="en-US" sz="1100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/ year]</a:t>
                </a:r>
                <a:endParaRPr lang="en-US">
                  <a:solidFill>
                    <a:sysClr val="windowText" lastClr="000000"/>
                  </a:solidFill>
                </a:endParaRP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050">
                <a:solidFill>
                  <a:sysClr val="windowText" lastClr="000000"/>
                </a:solidFill>
              </a:defRPr>
            </a:pPr>
            <a:endParaRPr lang="en-US" sz="1050">
              <a:solidFill>
                <a:sysClr val="windowText" lastClr="000000"/>
              </a:solidFill>
            </a:endParaRPr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sz="1200">
              <a:solidFill>
                <a:sysClr val="windowText" lastClr="000000"/>
              </a:solidFill>
            </a:defRPr>
          </a:pPr>
          <a:endParaRPr lang="en-US" sz="1200">
            <a:solidFill>
              <a:sysClr val="windowText" lastClr="000000"/>
            </a:solidFill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10</xdr:row>
      <xdr:rowOff>28575</xdr:rowOff>
    </xdr:from>
    <xdr:to>
      <xdr:col>15</xdr:col>
      <xdr:colOff>419099</xdr:colOff>
      <xdr:row>31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177800</xdr:rowOff>
    </xdr:from>
    <xdr:to>
      <xdr:col>23</xdr:col>
      <xdr:colOff>69850</xdr:colOff>
      <xdr:row>27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N19" sqref="N19"/>
    </sheetView>
  </sheetViews>
  <sheetFormatPr defaultColWidth="9.140625" defaultRowHeight="15" x14ac:dyDescent="0.25"/>
  <cols>
    <col min="1" max="1" width="8.140625" style="8" bestFit="1" customWidth="1"/>
    <col min="2" max="2" width="14.140625" style="9" customWidth="1"/>
    <col min="3" max="3" width="17.140625" style="1" customWidth="1"/>
    <col min="4" max="4" width="22" style="1" customWidth="1"/>
    <col min="5" max="5" width="12.7109375" style="1" customWidth="1"/>
    <col min="6" max="6" width="12.5703125" style="1" customWidth="1"/>
    <col min="7" max="7" width="17.28515625" style="1" customWidth="1"/>
    <col min="8" max="8" width="11.42578125" style="1" customWidth="1"/>
    <col min="9" max="9" width="17.140625" style="1" customWidth="1"/>
    <col min="10" max="10" width="22.5703125" style="1" bestFit="1" customWidth="1"/>
    <col min="11" max="11" width="20" style="1" customWidth="1"/>
    <col min="12" max="12" width="16.5703125" style="1" bestFit="1" customWidth="1"/>
    <col min="13" max="13" width="12.42578125" style="1" customWidth="1"/>
    <col min="14" max="14" width="27.140625" style="1" customWidth="1"/>
    <col min="15" max="16384" width="9.140625" style="1"/>
  </cols>
  <sheetData>
    <row r="1" spans="1:14" ht="15.75" customHeight="1" x14ac:dyDescent="0.25">
      <c r="A1" s="57"/>
      <c r="B1" s="57"/>
      <c r="C1" s="49" t="s">
        <v>38</v>
      </c>
      <c r="D1" s="50"/>
      <c r="E1" s="50"/>
      <c r="F1" s="50"/>
      <c r="G1" s="50"/>
      <c r="H1" s="51"/>
      <c r="I1" s="52" t="s">
        <v>36</v>
      </c>
      <c r="J1" s="53"/>
      <c r="K1" s="53"/>
      <c r="L1" s="53"/>
      <c r="M1" s="54"/>
      <c r="N1" s="55" t="s">
        <v>3</v>
      </c>
    </row>
    <row r="2" spans="1:14" s="3" customFormat="1" ht="32.25" customHeight="1" x14ac:dyDescent="0.25">
      <c r="A2" s="57"/>
      <c r="B2" s="57"/>
      <c r="C2" s="33" t="s">
        <v>43</v>
      </c>
      <c r="D2" s="33" t="s">
        <v>15</v>
      </c>
      <c r="E2" s="33" t="s">
        <v>0</v>
      </c>
      <c r="F2" s="33" t="s">
        <v>1</v>
      </c>
      <c r="G2" s="33" t="s">
        <v>2</v>
      </c>
      <c r="H2" s="29" t="s">
        <v>37</v>
      </c>
      <c r="I2" s="30" t="s">
        <v>32</v>
      </c>
      <c r="J2" s="28" t="s">
        <v>33</v>
      </c>
      <c r="K2" s="28" t="s">
        <v>34</v>
      </c>
      <c r="L2" s="28" t="s">
        <v>31</v>
      </c>
      <c r="M2" s="31" t="s">
        <v>40</v>
      </c>
      <c r="N2" s="56"/>
    </row>
    <row r="3" spans="1:14" ht="15.75" x14ac:dyDescent="0.25">
      <c r="A3" s="47" t="s">
        <v>4</v>
      </c>
      <c r="B3" s="34" t="s">
        <v>41</v>
      </c>
      <c r="C3" s="2">
        <v>2012</v>
      </c>
      <c r="D3" s="2" t="s">
        <v>27</v>
      </c>
      <c r="E3" s="4">
        <v>2350</v>
      </c>
      <c r="F3" s="4">
        <v>402.7</v>
      </c>
      <c r="G3" s="4">
        <v>12430</v>
      </c>
      <c r="H3" s="4">
        <v>0.38966822533956802</v>
      </c>
      <c r="I3" s="10"/>
      <c r="J3" s="11"/>
      <c r="K3" s="11"/>
      <c r="L3" s="11"/>
      <c r="M3" s="12"/>
      <c r="N3" s="5">
        <v>129.6</v>
      </c>
    </row>
    <row r="4" spans="1:14" ht="31.5" x14ac:dyDescent="0.25">
      <c r="A4" s="48"/>
      <c r="B4" s="32" t="s">
        <v>42</v>
      </c>
      <c r="C4" s="13" t="s">
        <v>29</v>
      </c>
      <c r="D4" s="13">
        <v>261</v>
      </c>
      <c r="E4" s="6">
        <v>2174.54</v>
      </c>
      <c r="F4" s="6">
        <v>402.49799999999999</v>
      </c>
      <c r="G4" s="6">
        <v>15221.78</v>
      </c>
      <c r="H4" s="6"/>
      <c r="I4" s="14">
        <v>0.06</v>
      </c>
      <c r="J4" s="15">
        <v>0.18</v>
      </c>
      <c r="K4" s="15">
        <v>0.18</v>
      </c>
      <c r="L4" s="15">
        <v>1.37</v>
      </c>
      <c r="M4" s="16"/>
      <c r="N4" s="7" t="s">
        <v>44</v>
      </c>
    </row>
    <row r="5" spans="1:14" ht="15.75" x14ac:dyDescent="0.25">
      <c r="A5" s="47" t="s">
        <v>5</v>
      </c>
      <c r="B5" s="34" t="s">
        <v>41</v>
      </c>
      <c r="C5" s="17">
        <v>2011</v>
      </c>
      <c r="D5" s="17" t="s">
        <v>35</v>
      </c>
      <c r="E5" s="18">
        <v>190.2</v>
      </c>
      <c r="F5" s="18">
        <v>606</v>
      </c>
      <c r="G5" s="18">
        <v>350.4</v>
      </c>
      <c r="H5" s="18">
        <v>1.4416146083613601E-4</v>
      </c>
      <c r="I5" s="35">
        <v>0.15</v>
      </c>
      <c r="J5" s="26"/>
      <c r="K5" s="26">
        <v>0.11</v>
      </c>
      <c r="L5" s="26">
        <v>0.2</v>
      </c>
      <c r="M5" s="36">
        <v>0.84</v>
      </c>
      <c r="N5" s="19">
        <v>106</v>
      </c>
    </row>
    <row r="6" spans="1:14" ht="31.5" x14ac:dyDescent="0.25">
      <c r="A6" s="48"/>
      <c r="B6" s="32" t="s">
        <v>42</v>
      </c>
      <c r="C6" s="13" t="s">
        <v>29</v>
      </c>
      <c r="D6" s="13">
        <v>1372</v>
      </c>
      <c r="E6" s="20">
        <v>146.126</v>
      </c>
      <c r="F6" s="20">
        <v>453.66800000000001</v>
      </c>
      <c r="G6" s="20">
        <v>270.3331</v>
      </c>
      <c r="H6" s="20"/>
      <c r="I6" s="22">
        <v>0.3</v>
      </c>
      <c r="J6" s="23">
        <v>0.15</v>
      </c>
      <c r="K6" s="23">
        <v>0.121</v>
      </c>
      <c r="L6" s="23">
        <v>0.12</v>
      </c>
      <c r="M6" s="24"/>
      <c r="N6" s="21" t="s">
        <v>45</v>
      </c>
    </row>
    <row r="7" spans="1:14" ht="15.75" x14ac:dyDescent="0.25">
      <c r="A7" s="47" t="s">
        <v>6</v>
      </c>
      <c r="B7" s="34" t="s">
        <v>41</v>
      </c>
      <c r="C7" s="2">
        <v>2011</v>
      </c>
      <c r="D7" s="2" t="s">
        <v>26</v>
      </c>
      <c r="E7" s="4">
        <v>163.4</v>
      </c>
      <c r="F7" s="4">
        <v>593.33000000000004</v>
      </c>
      <c r="G7" s="4">
        <v>374</v>
      </c>
      <c r="H7" s="4">
        <v>7.8933043004899298E-2</v>
      </c>
      <c r="I7" s="35">
        <v>0.11</v>
      </c>
      <c r="J7" s="27"/>
      <c r="K7" s="26">
        <v>0.1</v>
      </c>
      <c r="L7" s="26">
        <v>0.1</v>
      </c>
      <c r="M7" s="37">
        <v>0.48</v>
      </c>
      <c r="N7" s="19">
        <v>70</v>
      </c>
    </row>
    <row r="8" spans="1:14" ht="31.5" x14ac:dyDescent="0.25">
      <c r="A8" s="48"/>
      <c r="B8" s="32" t="s">
        <v>42</v>
      </c>
      <c r="C8" s="13" t="s">
        <v>29</v>
      </c>
      <c r="D8" s="13">
        <v>942</v>
      </c>
      <c r="E8" s="6">
        <v>108.89100000000001</v>
      </c>
      <c r="F8" s="6">
        <v>574.60900000000004</v>
      </c>
      <c r="G8" s="6">
        <v>201.44835</v>
      </c>
      <c r="H8" s="6"/>
      <c r="I8" s="22">
        <v>0.17</v>
      </c>
      <c r="J8" s="23">
        <v>0.19600000000000001</v>
      </c>
      <c r="K8" s="23">
        <v>0.13</v>
      </c>
      <c r="L8" s="23">
        <v>0.12</v>
      </c>
      <c r="M8" s="24"/>
      <c r="N8" s="7" t="s">
        <v>46</v>
      </c>
    </row>
    <row r="9" spans="1:14" ht="15.75" x14ac:dyDescent="0.25">
      <c r="A9" s="45" t="s">
        <v>7</v>
      </c>
      <c r="B9" s="34" t="s">
        <v>41</v>
      </c>
      <c r="C9" s="17">
        <v>2010</v>
      </c>
      <c r="D9" s="2" t="s">
        <v>27</v>
      </c>
      <c r="E9" s="18">
        <v>240</v>
      </c>
      <c r="F9" s="18">
        <v>411.49</v>
      </c>
      <c r="G9" s="18">
        <v>622.20000000000005</v>
      </c>
      <c r="H9" s="18"/>
      <c r="I9" s="35">
        <v>0.13</v>
      </c>
      <c r="J9" s="27"/>
      <c r="K9" s="26">
        <v>0.21</v>
      </c>
      <c r="L9" s="27"/>
      <c r="M9" s="37">
        <v>1.3</v>
      </c>
      <c r="N9" s="25">
        <v>169.3</v>
      </c>
    </row>
    <row r="10" spans="1:14" ht="31.5" x14ac:dyDescent="0.25">
      <c r="A10" s="46"/>
      <c r="B10" s="32" t="s">
        <v>42</v>
      </c>
      <c r="C10" s="13" t="s">
        <v>30</v>
      </c>
      <c r="D10" s="13">
        <v>261</v>
      </c>
      <c r="E10" s="20">
        <v>207.774</v>
      </c>
      <c r="F10" s="20">
        <v>441.50299999999999</v>
      </c>
      <c r="G10" s="20">
        <v>623.322</v>
      </c>
      <c r="H10" s="20"/>
      <c r="I10" s="22">
        <v>0.17</v>
      </c>
      <c r="J10" s="23">
        <v>0.25</v>
      </c>
      <c r="K10" s="23">
        <v>0.26</v>
      </c>
      <c r="L10" s="23">
        <v>1.85</v>
      </c>
      <c r="M10" s="24"/>
      <c r="N10" s="21" t="s">
        <v>39</v>
      </c>
    </row>
    <row r="11" spans="1:14" ht="15.75" x14ac:dyDescent="0.25">
      <c r="A11" s="45" t="s">
        <v>8</v>
      </c>
      <c r="B11" s="34" t="s">
        <v>41</v>
      </c>
      <c r="C11" s="17">
        <v>2007</v>
      </c>
      <c r="D11" s="2" t="s">
        <v>27</v>
      </c>
      <c r="E11" s="18">
        <v>2218</v>
      </c>
      <c r="F11" s="18">
        <v>457.75</v>
      </c>
      <c r="G11" s="18">
        <v>20400</v>
      </c>
      <c r="H11" s="18"/>
      <c r="I11" s="38"/>
      <c r="J11" s="27"/>
      <c r="K11" s="26">
        <v>0.11</v>
      </c>
      <c r="L11" s="27"/>
      <c r="M11" s="37">
        <v>0.7</v>
      </c>
      <c r="N11" s="25">
        <v>118</v>
      </c>
    </row>
    <row r="12" spans="1:14" ht="31.5" x14ac:dyDescent="0.25">
      <c r="A12" s="46"/>
      <c r="B12" s="32" t="s">
        <v>42</v>
      </c>
      <c r="C12" s="13" t="s">
        <v>30</v>
      </c>
      <c r="D12" s="13">
        <v>261</v>
      </c>
      <c r="E12" s="20">
        <v>2775.08</v>
      </c>
      <c r="F12" s="20">
        <v>409.18</v>
      </c>
      <c r="G12" s="20">
        <v>19980.576000000001</v>
      </c>
      <c r="H12" s="20"/>
      <c r="I12" s="22">
        <v>0.11</v>
      </c>
      <c r="J12" s="23">
        <v>0.16</v>
      </c>
      <c r="K12" s="23">
        <v>0.22</v>
      </c>
      <c r="L12" s="23">
        <v>1.66</v>
      </c>
      <c r="M12" s="24"/>
      <c r="N12" s="21" t="s">
        <v>49</v>
      </c>
    </row>
    <row r="13" spans="1:14" ht="15.75" x14ac:dyDescent="0.25">
      <c r="A13" s="45" t="s">
        <v>9</v>
      </c>
      <c r="B13" s="34" t="s">
        <v>41</v>
      </c>
      <c r="C13" s="17">
        <v>2011</v>
      </c>
      <c r="D13" s="2" t="s">
        <v>27</v>
      </c>
      <c r="E13" s="18">
        <v>1810</v>
      </c>
      <c r="F13" s="18">
        <v>418.1</v>
      </c>
      <c r="G13" s="18">
        <v>13441</v>
      </c>
      <c r="H13" s="18">
        <v>0.27027027027027001</v>
      </c>
      <c r="I13" s="35">
        <v>0.11</v>
      </c>
      <c r="J13" s="27"/>
      <c r="K13" s="26">
        <v>0.21</v>
      </c>
      <c r="L13" s="26">
        <v>0.31</v>
      </c>
      <c r="M13" s="37"/>
      <c r="N13" s="25">
        <v>48</v>
      </c>
    </row>
    <row r="14" spans="1:14" ht="31.5" x14ac:dyDescent="0.25">
      <c r="A14" s="46"/>
      <c r="B14" s="32" t="s">
        <v>42</v>
      </c>
      <c r="C14" s="13" t="s">
        <v>29</v>
      </c>
      <c r="D14" s="13">
        <v>261</v>
      </c>
      <c r="E14" s="20">
        <v>1906.35</v>
      </c>
      <c r="F14" s="20">
        <v>418.154</v>
      </c>
      <c r="G14" s="20">
        <v>13344.45</v>
      </c>
      <c r="H14" s="20"/>
      <c r="I14" s="22">
        <v>0.12</v>
      </c>
      <c r="J14" s="23">
        <v>0.18</v>
      </c>
      <c r="K14" s="23" t="s">
        <v>67</v>
      </c>
      <c r="L14" s="23">
        <v>0.22</v>
      </c>
      <c r="M14" s="24"/>
      <c r="N14" s="21" t="s">
        <v>69</v>
      </c>
    </row>
    <row r="15" spans="1:14" ht="15.75" x14ac:dyDescent="0.25">
      <c r="A15" s="45" t="s">
        <v>10</v>
      </c>
      <c r="B15" s="34" t="s">
        <v>41</v>
      </c>
      <c r="C15" s="17">
        <v>2011</v>
      </c>
      <c r="D15" s="2" t="s">
        <v>28</v>
      </c>
      <c r="E15" s="18">
        <v>375.3</v>
      </c>
      <c r="F15" s="18">
        <v>498</v>
      </c>
      <c r="G15" s="18">
        <v>1121.9000000000001</v>
      </c>
      <c r="H15" s="18">
        <v>7.3170731707317098E-5</v>
      </c>
      <c r="I15" s="35">
        <v>0.13</v>
      </c>
      <c r="J15" s="27"/>
      <c r="K15" s="26">
        <v>0.11</v>
      </c>
      <c r="L15" s="26">
        <v>0.13</v>
      </c>
      <c r="M15" s="37">
        <v>0.79499999999999993</v>
      </c>
      <c r="N15" s="25">
        <v>78</v>
      </c>
    </row>
    <row r="16" spans="1:14" ht="31.5" x14ac:dyDescent="0.25">
      <c r="A16" s="46"/>
      <c r="B16" s="32" t="s">
        <v>42</v>
      </c>
      <c r="C16" s="13" t="s">
        <v>29</v>
      </c>
      <c r="D16" s="13">
        <v>1059</v>
      </c>
      <c r="E16" s="20">
        <v>374.90800000000002</v>
      </c>
      <c r="F16" s="20">
        <v>492.07900000000001</v>
      </c>
      <c r="G16" s="20">
        <v>1124.7239999999999</v>
      </c>
      <c r="H16" s="20"/>
      <c r="I16" s="22">
        <v>7.0000000000000007E-2</v>
      </c>
      <c r="J16" s="23">
        <v>0.24</v>
      </c>
      <c r="K16" s="23">
        <v>7.0000000000000007E-2</v>
      </c>
      <c r="L16" s="23">
        <v>0.05</v>
      </c>
      <c r="M16" s="24"/>
      <c r="N16" s="21" t="s">
        <v>51</v>
      </c>
    </row>
    <row r="17" spans="1:14" ht="15.75" x14ac:dyDescent="0.25">
      <c r="A17" s="45" t="s">
        <v>11</v>
      </c>
      <c r="B17" s="34" t="s">
        <v>41</v>
      </c>
      <c r="C17" s="17">
        <v>2012</v>
      </c>
      <c r="D17" s="2" t="s">
        <v>27</v>
      </c>
      <c r="E17" s="18">
        <v>411</v>
      </c>
      <c r="F17" s="18">
        <v>440</v>
      </c>
      <c r="G17" s="18">
        <v>1120</v>
      </c>
      <c r="H17" s="18"/>
      <c r="I17" s="35">
        <v>0.17</v>
      </c>
      <c r="J17" s="27"/>
      <c r="K17" s="26">
        <v>0.15</v>
      </c>
      <c r="L17" s="26">
        <v>0.18</v>
      </c>
      <c r="M17" s="37">
        <v>1.1000000000000001</v>
      </c>
      <c r="N17" s="25">
        <v>115</v>
      </c>
    </row>
    <row r="18" spans="1:14" ht="31.5" x14ac:dyDescent="0.25">
      <c r="A18" s="46"/>
      <c r="B18" s="32" t="s">
        <v>42</v>
      </c>
      <c r="C18" s="13" t="s">
        <v>29</v>
      </c>
      <c r="D18" s="13">
        <v>261</v>
      </c>
      <c r="E18" s="20">
        <v>401.33600000000001</v>
      </c>
      <c r="F18" s="20">
        <v>461.774</v>
      </c>
      <c r="G18" s="20">
        <v>1143.8076000000001</v>
      </c>
      <c r="H18" s="20"/>
      <c r="I18" s="22">
        <v>0.15</v>
      </c>
      <c r="J18" s="23">
        <v>0.2</v>
      </c>
      <c r="K18" s="23" t="s">
        <v>68</v>
      </c>
      <c r="L18" s="23">
        <v>0.22</v>
      </c>
      <c r="M18" s="24"/>
      <c r="N18" s="21" t="s">
        <v>70</v>
      </c>
    </row>
    <row r="19" spans="1:14" ht="15.75" x14ac:dyDescent="0.25">
      <c r="A19" s="45" t="s">
        <v>12</v>
      </c>
      <c r="B19" s="34" t="s">
        <v>41</v>
      </c>
      <c r="C19" s="17">
        <v>2012</v>
      </c>
      <c r="D19" s="2" t="s">
        <v>26</v>
      </c>
      <c r="E19" s="18">
        <v>665</v>
      </c>
      <c r="F19" s="18">
        <v>565</v>
      </c>
      <c r="G19" s="18">
        <v>2966</v>
      </c>
      <c r="H19" s="18">
        <v>0.57991513437057995</v>
      </c>
      <c r="I19" s="35">
        <v>0.1</v>
      </c>
      <c r="J19" s="27"/>
      <c r="K19" s="26">
        <v>0.11</v>
      </c>
      <c r="L19" s="26">
        <v>0.16</v>
      </c>
      <c r="M19" s="37">
        <v>0.9</v>
      </c>
      <c r="N19" s="25">
        <v>23</v>
      </c>
    </row>
    <row r="20" spans="1:14" ht="31.5" x14ac:dyDescent="0.25">
      <c r="A20" s="46"/>
      <c r="B20" s="32" t="s">
        <v>42</v>
      </c>
      <c r="C20" s="13" t="s">
        <v>29</v>
      </c>
      <c r="D20" s="13">
        <v>942</v>
      </c>
      <c r="E20" s="20">
        <v>525.327</v>
      </c>
      <c r="F20" s="20">
        <v>557.52099999999996</v>
      </c>
      <c r="G20" s="20">
        <v>2101.308</v>
      </c>
      <c r="H20" s="20"/>
      <c r="I20" s="22">
        <v>0.09</v>
      </c>
      <c r="J20" s="23">
        <v>0.53</v>
      </c>
      <c r="K20" s="23">
        <v>0.12</v>
      </c>
      <c r="L20" s="23">
        <v>0.1</v>
      </c>
      <c r="M20" s="24"/>
      <c r="N20" s="21" t="s">
        <v>48</v>
      </c>
    </row>
    <row r="21" spans="1:14" ht="15.75" x14ac:dyDescent="0.25">
      <c r="A21" s="45" t="s">
        <v>13</v>
      </c>
      <c r="B21" s="34" t="s">
        <v>41</v>
      </c>
      <c r="C21" s="17">
        <v>2008</v>
      </c>
      <c r="D21" s="2" t="s">
        <v>14</v>
      </c>
      <c r="E21" s="18">
        <v>168.75</v>
      </c>
      <c r="F21" s="18">
        <v>556</v>
      </c>
      <c r="G21" s="18">
        <v>1170</v>
      </c>
      <c r="H21" s="18">
        <v>8.5164367228751504E-5</v>
      </c>
      <c r="I21" s="35">
        <v>0.08</v>
      </c>
      <c r="J21" s="27"/>
      <c r="K21" s="26">
        <v>0.11</v>
      </c>
      <c r="L21" s="26">
        <v>0.1</v>
      </c>
      <c r="M21" s="37">
        <v>0.6</v>
      </c>
      <c r="N21" s="25">
        <v>28.1</v>
      </c>
    </row>
    <row r="22" spans="1:14" ht="31.5" x14ac:dyDescent="0.25">
      <c r="A22" s="46"/>
      <c r="B22" s="32" t="s">
        <v>42</v>
      </c>
      <c r="C22" s="13" t="s">
        <v>30</v>
      </c>
      <c r="D22" s="13">
        <v>1061</v>
      </c>
      <c r="E22" s="20">
        <v>206.48</v>
      </c>
      <c r="F22" s="20">
        <v>465.387</v>
      </c>
      <c r="G22" s="20">
        <v>1022.076</v>
      </c>
      <c r="H22" s="20"/>
      <c r="I22" s="22">
        <v>0.11</v>
      </c>
      <c r="J22" s="23">
        <v>0.14000000000000001</v>
      </c>
      <c r="K22" s="23">
        <v>0.18</v>
      </c>
      <c r="L22" s="23">
        <v>0.08</v>
      </c>
      <c r="M22" s="24"/>
      <c r="N22" s="21" t="s">
        <v>50</v>
      </c>
    </row>
  </sheetData>
  <mergeCells count="14">
    <mergeCell ref="A7:A8"/>
    <mergeCell ref="A9:A10"/>
    <mergeCell ref="C1:H1"/>
    <mergeCell ref="I1:M1"/>
    <mergeCell ref="N1:N2"/>
    <mergeCell ref="A1:B2"/>
    <mergeCell ref="A3:A4"/>
    <mergeCell ref="A5:A6"/>
    <mergeCell ref="A17:A18"/>
    <mergeCell ref="A19:A20"/>
    <mergeCell ref="A21:A22"/>
    <mergeCell ref="A11:A12"/>
    <mergeCell ref="A13:A14"/>
    <mergeCell ref="A15:A16"/>
  </mergeCells>
  <conditionalFormatting sqref="I5:I6">
    <cfRule type="colorScale" priority="24">
      <colorScale>
        <cfvo type="min"/>
        <cfvo type="max"/>
        <color rgb="FFFFEF9C"/>
        <color rgb="FF63BE7B"/>
      </colorScale>
    </cfRule>
  </conditionalFormatting>
  <conditionalFormatting sqref="K5:K6">
    <cfRule type="colorScale" priority="23">
      <colorScale>
        <cfvo type="min"/>
        <cfvo type="max"/>
        <color rgb="FFFFEF9C"/>
        <color rgb="FF63BE7B"/>
      </colorScale>
    </cfRule>
  </conditionalFormatting>
  <conditionalFormatting sqref="L5:L6">
    <cfRule type="colorScale" priority="22">
      <colorScale>
        <cfvo type="min"/>
        <cfvo type="max"/>
        <color rgb="FFFFEF9C"/>
        <color rgb="FF63BE7B"/>
      </colorScale>
    </cfRule>
  </conditionalFormatting>
  <conditionalFormatting sqref="K7:K8">
    <cfRule type="colorScale" priority="21">
      <colorScale>
        <cfvo type="min"/>
        <cfvo type="max"/>
        <color rgb="FFFFEF9C"/>
        <color rgb="FF63BE7B"/>
      </colorScale>
    </cfRule>
  </conditionalFormatting>
  <conditionalFormatting sqref="I7:I8">
    <cfRule type="colorScale" priority="20">
      <colorScale>
        <cfvo type="min"/>
        <cfvo type="max"/>
        <color rgb="FFFFEF9C"/>
        <color rgb="FF63BE7B"/>
      </colorScale>
    </cfRule>
  </conditionalFormatting>
  <conditionalFormatting sqref="L7:L8">
    <cfRule type="colorScale" priority="19">
      <colorScale>
        <cfvo type="min"/>
        <cfvo type="max"/>
        <color rgb="FFFFEF9C"/>
        <color rgb="FF63BE7B"/>
      </colorScale>
    </cfRule>
  </conditionalFormatting>
  <conditionalFormatting sqref="K9:K10">
    <cfRule type="colorScale" priority="18">
      <colorScale>
        <cfvo type="min"/>
        <cfvo type="max"/>
        <color rgb="FFFFEF9C"/>
        <color rgb="FF63BE7B"/>
      </colorScale>
    </cfRule>
  </conditionalFormatting>
  <conditionalFormatting sqref="I9:I10">
    <cfRule type="colorScale" priority="17">
      <colorScale>
        <cfvo type="min"/>
        <cfvo type="max"/>
        <color rgb="FFFFEF9C"/>
        <color rgb="FF63BE7B"/>
      </colorScale>
    </cfRule>
  </conditionalFormatting>
  <conditionalFormatting sqref="K11:K12">
    <cfRule type="colorScale" priority="16">
      <colorScale>
        <cfvo type="min"/>
        <cfvo type="max"/>
        <color rgb="FFFFEF9C"/>
        <color rgb="FF63BE7B"/>
      </colorScale>
    </cfRule>
  </conditionalFormatting>
  <conditionalFormatting sqref="I13:I14">
    <cfRule type="colorScale" priority="15">
      <colorScale>
        <cfvo type="min"/>
        <cfvo type="max"/>
        <color rgb="FFFFEF9C"/>
        <color rgb="FF63BE7B"/>
      </colorScale>
    </cfRule>
  </conditionalFormatting>
  <conditionalFormatting sqref="K13:K14">
    <cfRule type="colorScale" priority="14">
      <colorScale>
        <cfvo type="min"/>
        <cfvo type="max"/>
        <color rgb="FFFFEF9C"/>
        <color rgb="FF63BE7B"/>
      </colorScale>
    </cfRule>
  </conditionalFormatting>
  <conditionalFormatting sqref="L13:L14">
    <cfRule type="colorScale" priority="13">
      <colorScale>
        <cfvo type="min"/>
        <cfvo type="max"/>
        <color rgb="FFFFEF9C"/>
        <color rgb="FF63BE7B"/>
      </colorScale>
    </cfRule>
  </conditionalFormatting>
  <conditionalFormatting sqref="L15:L16">
    <cfRule type="colorScale" priority="12">
      <colorScale>
        <cfvo type="min"/>
        <cfvo type="max"/>
        <color rgb="FFFFEF9C"/>
        <color rgb="FF63BE7B"/>
      </colorScale>
    </cfRule>
  </conditionalFormatting>
  <conditionalFormatting sqref="K15:K16">
    <cfRule type="colorScale" priority="11">
      <colorScale>
        <cfvo type="min"/>
        <cfvo type="max"/>
        <color rgb="FFFFEF9C"/>
        <color rgb="FF63BE7B"/>
      </colorScale>
    </cfRule>
  </conditionalFormatting>
  <conditionalFormatting sqref="I15:I16">
    <cfRule type="colorScale" priority="10">
      <colorScale>
        <cfvo type="min"/>
        <cfvo type="max"/>
        <color rgb="FFFFEF9C"/>
        <color rgb="FF63BE7B"/>
      </colorScale>
    </cfRule>
  </conditionalFormatting>
  <conditionalFormatting sqref="I17:I18">
    <cfRule type="colorScale" priority="9">
      <colorScale>
        <cfvo type="min"/>
        <cfvo type="max"/>
        <color rgb="FFFFEF9C"/>
        <color rgb="FF63BE7B"/>
      </colorScale>
    </cfRule>
  </conditionalFormatting>
  <conditionalFormatting sqref="K17:K18">
    <cfRule type="colorScale" priority="8">
      <colorScale>
        <cfvo type="min"/>
        <cfvo type="max"/>
        <color rgb="FFFFEF9C"/>
        <color rgb="FF63BE7B"/>
      </colorScale>
    </cfRule>
  </conditionalFormatting>
  <conditionalFormatting sqref="L17:L18">
    <cfRule type="colorScale" priority="7">
      <colorScale>
        <cfvo type="min"/>
        <cfvo type="max"/>
        <color rgb="FFFFEF9C"/>
        <color rgb="FF63BE7B"/>
      </colorScale>
    </cfRule>
  </conditionalFormatting>
  <conditionalFormatting sqref="I19:I20">
    <cfRule type="colorScale" priority="6">
      <colorScale>
        <cfvo type="min"/>
        <cfvo type="max"/>
        <color rgb="FFFFEF9C"/>
        <color rgb="FF63BE7B"/>
      </colorScale>
    </cfRule>
  </conditionalFormatting>
  <conditionalFormatting sqref="K19:K20">
    <cfRule type="colorScale" priority="5">
      <colorScale>
        <cfvo type="min"/>
        <cfvo type="max"/>
        <color rgb="FFFFEF9C"/>
        <color rgb="FF63BE7B"/>
      </colorScale>
    </cfRule>
  </conditionalFormatting>
  <conditionalFormatting sqref="L19:L20">
    <cfRule type="colorScale" priority="4">
      <colorScale>
        <cfvo type="min"/>
        <cfvo type="max"/>
        <color rgb="FFFFEF9C"/>
        <color rgb="FF63BE7B"/>
      </colorScale>
    </cfRule>
  </conditionalFormatting>
  <conditionalFormatting sqref="I21:I22">
    <cfRule type="colorScale" priority="3">
      <colorScale>
        <cfvo type="min"/>
        <cfvo type="max"/>
        <color rgb="FFFFEF9C"/>
        <color rgb="FF63BE7B"/>
      </colorScale>
    </cfRule>
  </conditionalFormatting>
  <conditionalFormatting sqref="K21:K22">
    <cfRule type="colorScale" priority="2">
      <colorScale>
        <cfvo type="min"/>
        <cfvo type="max"/>
        <color rgb="FFFFEF9C"/>
        <color rgb="FF63BE7B"/>
      </colorScale>
    </cfRule>
  </conditionalFormatting>
  <conditionalFormatting sqref="L21:L2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7" workbookViewId="0">
      <selection activeCell="C9" sqref="C9"/>
    </sheetView>
  </sheetViews>
  <sheetFormatPr defaultRowHeight="15" x14ac:dyDescent="0.25"/>
  <cols>
    <col min="1" max="1" width="6.5703125" style="1" bestFit="1" customWidth="1"/>
    <col min="2" max="2" width="15.85546875" style="1" bestFit="1" customWidth="1"/>
    <col min="3" max="3" width="18.140625" style="1" bestFit="1" customWidth="1"/>
    <col min="4" max="4" width="15" style="1" bestFit="1" customWidth="1"/>
    <col min="5" max="5" width="11.5703125" style="1" bestFit="1" customWidth="1"/>
    <col min="6" max="6" width="12.42578125" style="1" bestFit="1" customWidth="1"/>
    <col min="7" max="7" width="17.28515625" style="1" bestFit="1" customWidth="1"/>
    <col min="8" max="8" width="9.140625" style="1"/>
    <col min="9" max="9" width="8.28515625" style="1" bestFit="1" customWidth="1"/>
    <col min="10" max="11" width="7.42578125" style="1" bestFit="1" customWidth="1"/>
    <col min="12" max="12" width="7.140625" style="1" bestFit="1" customWidth="1"/>
    <col min="13" max="13" width="16.5703125" style="1" bestFit="1" customWidth="1"/>
    <col min="14" max="14" width="17.7109375" style="1" bestFit="1" customWidth="1"/>
    <col min="15" max="15" width="22.140625" style="1" bestFit="1" customWidth="1"/>
    <col min="16" max="16" width="12.42578125" style="1" bestFit="1" customWidth="1"/>
    <col min="17" max="16384" width="9.140625" style="1"/>
  </cols>
  <sheetData>
    <row r="1" spans="1:16" x14ac:dyDescent="0.25">
      <c r="A1" s="58"/>
      <c r="B1" s="58" t="s">
        <v>54</v>
      </c>
      <c r="C1" s="58"/>
      <c r="D1" s="58"/>
      <c r="E1" s="58" t="s">
        <v>55</v>
      </c>
      <c r="F1" s="58"/>
      <c r="G1" s="58"/>
    </row>
    <row r="2" spans="1:16" x14ac:dyDescent="0.25">
      <c r="A2" s="58"/>
      <c r="B2" s="41" t="s">
        <v>41</v>
      </c>
      <c r="C2" s="41" t="s">
        <v>56</v>
      </c>
      <c r="D2" s="41" t="s">
        <v>64</v>
      </c>
      <c r="E2" s="41" t="s">
        <v>52</v>
      </c>
      <c r="F2" s="41" t="s">
        <v>57</v>
      </c>
      <c r="G2" s="41" t="s">
        <v>53</v>
      </c>
      <c r="N2" s="42"/>
      <c r="O2" s="42"/>
      <c r="P2" s="42"/>
    </row>
    <row r="3" spans="1:16" x14ac:dyDescent="0.25">
      <c r="A3" s="58"/>
      <c r="B3" s="41" t="s">
        <v>58</v>
      </c>
      <c r="C3" s="41" t="s">
        <v>59</v>
      </c>
      <c r="D3" s="41" t="s">
        <v>60</v>
      </c>
      <c r="E3" s="41" t="s">
        <v>61</v>
      </c>
      <c r="F3" s="41" t="s">
        <v>62</v>
      </c>
      <c r="G3" s="41" t="s">
        <v>63</v>
      </c>
      <c r="N3" s="42"/>
      <c r="O3" s="42"/>
      <c r="P3" s="42"/>
    </row>
    <row r="4" spans="1:16" x14ac:dyDescent="0.25">
      <c r="A4" s="41" t="s">
        <v>24</v>
      </c>
      <c r="B4" s="43">
        <v>23</v>
      </c>
      <c r="C4" s="43">
        <v>90.162728170466707</v>
      </c>
      <c r="D4" s="43">
        <v>170.87313418488401</v>
      </c>
      <c r="E4" s="43">
        <f t="shared" ref="E4:E13" si="0">ABS((C4-$B4)/$B4)</f>
        <v>2.9201186161072483</v>
      </c>
      <c r="F4" s="43">
        <f t="shared" ref="F4:F13" si="1">ABS((D4-$B4)/$B4)</f>
        <v>6.429266703690609</v>
      </c>
      <c r="G4" s="43">
        <f t="shared" ref="G4:G13" si="2">F4-E4</f>
        <v>3.5091480875833607</v>
      </c>
      <c r="N4" s="42"/>
      <c r="O4" s="42"/>
      <c r="P4" s="42"/>
    </row>
    <row r="5" spans="1:16" x14ac:dyDescent="0.25">
      <c r="A5" s="41" t="s">
        <v>25</v>
      </c>
      <c r="B5" s="43">
        <v>28.1</v>
      </c>
      <c r="C5" s="43">
        <v>66.322283957478504</v>
      </c>
      <c r="D5" s="43">
        <v>117.81100831648899</v>
      </c>
      <c r="E5" s="43">
        <f t="shared" si="0"/>
        <v>1.3602236283800178</v>
      </c>
      <c r="F5" s="43">
        <f t="shared" si="1"/>
        <v>3.1925625735405339</v>
      </c>
      <c r="G5" s="43">
        <f t="shared" si="2"/>
        <v>1.8323389451605161</v>
      </c>
      <c r="N5" s="42"/>
      <c r="O5" s="42"/>
      <c r="P5" s="42"/>
    </row>
    <row r="6" spans="1:16" x14ac:dyDescent="0.25">
      <c r="A6" s="41" t="s">
        <v>17</v>
      </c>
      <c r="B6" s="43">
        <v>106</v>
      </c>
      <c r="C6" s="43">
        <v>167.97168114094799</v>
      </c>
      <c r="D6" s="43">
        <v>230.772540919086</v>
      </c>
      <c r="E6" s="43">
        <f t="shared" si="0"/>
        <v>0.58463850132969808</v>
      </c>
      <c r="F6" s="43">
        <f t="shared" si="1"/>
        <v>1.1770994426328867</v>
      </c>
      <c r="G6" s="43">
        <f t="shared" si="2"/>
        <v>0.5924609413031886</v>
      </c>
      <c r="N6" s="42"/>
      <c r="O6" s="42"/>
      <c r="P6" s="42"/>
    </row>
    <row r="7" spans="1:16" x14ac:dyDescent="0.25">
      <c r="A7" s="41" t="s">
        <v>18</v>
      </c>
      <c r="B7" s="43">
        <v>70</v>
      </c>
      <c r="C7" s="43">
        <v>72.911779100239698</v>
      </c>
      <c r="D7" s="43">
        <v>104.759743251462</v>
      </c>
      <c r="E7" s="43">
        <f t="shared" si="0"/>
        <v>4.1596844289138547E-2</v>
      </c>
      <c r="F7" s="43">
        <f t="shared" si="1"/>
        <v>0.49656776073517139</v>
      </c>
      <c r="G7" s="43">
        <f t="shared" si="2"/>
        <v>0.45497091644603282</v>
      </c>
      <c r="N7" s="42"/>
      <c r="O7" s="42"/>
      <c r="P7" s="42"/>
    </row>
    <row r="8" spans="1:16" x14ac:dyDescent="0.25">
      <c r="A8" s="41" t="s">
        <v>23</v>
      </c>
      <c r="B8" s="43">
        <v>115</v>
      </c>
      <c r="C8" s="43">
        <v>109.88321773647</v>
      </c>
      <c r="D8" s="43">
        <v>159.118148245078</v>
      </c>
      <c r="E8" s="43">
        <f t="shared" si="0"/>
        <v>4.4493758813304335E-2</v>
      </c>
      <c r="F8" s="43">
        <f t="shared" si="1"/>
        <v>0.38363607169633046</v>
      </c>
      <c r="G8" s="43">
        <f t="shared" si="2"/>
        <v>0.3391423128830261</v>
      </c>
      <c r="N8" s="42"/>
      <c r="O8" s="42"/>
      <c r="P8" s="42"/>
    </row>
    <row r="9" spans="1:16" x14ac:dyDescent="0.25">
      <c r="A9" s="41" t="s">
        <v>22</v>
      </c>
      <c r="B9" s="43">
        <v>78</v>
      </c>
      <c r="C9" s="43">
        <v>61.736376054781303</v>
      </c>
      <c r="D9" s="43">
        <v>119.38787900215399</v>
      </c>
      <c r="E9" s="43">
        <f>ABS((C9-$B9)/$B9)</f>
        <v>0.20850799929767561</v>
      </c>
      <c r="F9" s="43">
        <f>ABS((D9-$B9)/$B9)</f>
        <v>0.53061383336094869</v>
      </c>
      <c r="G9" s="43">
        <f>F9-E9</f>
        <v>0.32210583406327309</v>
      </c>
      <c r="N9" s="42"/>
      <c r="O9" s="42"/>
      <c r="P9" s="42"/>
    </row>
    <row r="10" spans="1:16" x14ac:dyDescent="0.25">
      <c r="A10" s="41" t="s">
        <v>16</v>
      </c>
      <c r="B10" s="43">
        <v>129.6</v>
      </c>
      <c r="C10" s="43">
        <v>104.132988721648</v>
      </c>
      <c r="D10" s="43">
        <v>80.585022645840297</v>
      </c>
      <c r="E10" s="43">
        <f t="shared" si="0"/>
        <v>0.19650471665395056</v>
      </c>
      <c r="F10" s="43">
        <f t="shared" si="1"/>
        <v>0.3782019857574051</v>
      </c>
      <c r="G10" s="43">
        <f t="shared" si="2"/>
        <v>0.18169726910345455</v>
      </c>
      <c r="N10" s="42"/>
      <c r="O10" s="42"/>
      <c r="P10" s="42"/>
    </row>
    <row r="11" spans="1:16" x14ac:dyDescent="0.25">
      <c r="A11" s="41" t="s">
        <v>20</v>
      </c>
      <c r="B11" s="43">
        <v>118</v>
      </c>
      <c r="C11" s="43">
        <v>87.617122059529507</v>
      </c>
      <c r="D11" s="43">
        <v>68.553448699157997</v>
      </c>
      <c r="E11" s="43">
        <f t="shared" si="0"/>
        <v>0.25748201644466517</v>
      </c>
      <c r="F11" s="43">
        <f t="shared" si="1"/>
        <v>0.41903857034611869</v>
      </c>
      <c r="G11" s="43">
        <f t="shared" si="2"/>
        <v>0.16155655390145351</v>
      </c>
      <c r="N11" s="42"/>
      <c r="O11" s="42"/>
      <c r="P11" s="42"/>
    </row>
    <row r="12" spans="1:16" x14ac:dyDescent="0.25">
      <c r="A12" s="41" t="s">
        <v>21</v>
      </c>
      <c r="B12" s="43">
        <v>48</v>
      </c>
      <c r="C12" s="43">
        <v>43.280394662700502</v>
      </c>
      <c r="D12" s="43">
        <v>42.609691342297999</v>
      </c>
      <c r="E12" s="43">
        <f t="shared" si="0"/>
        <v>9.8325111193739545E-2</v>
      </c>
      <c r="F12" s="43">
        <f t="shared" si="1"/>
        <v>0.11229809703545834</v>
      </c>
      <c r="G12" s="43">
        <f t="shared" si="2"/>
        <v>1.3972985841718799E-2</v>
      </c>
      <c r="N12" s="42"/>
      <c r="O12" s="42"/>
      <c r="P12" s="42"/>
    </row>
    <row r="13" spans="1:16" x14ac:dyDescent="0.25">
      <c r="A13" s="41" t="s">
        <v>19</v>
      </c>
      <c r="B13" s="43">
        <v>169.3</v>
      </c>
      <c r="C13" s="43">
        <v>176.124245142712</v>
      </c>
      <c r="D13" s="43">
        <v>177.36229348796701</v>
      </c>
      <c r="E13" s="43">
        <f t="shared" si="0"/>
        <v>4.0308595054412207E-2</v>
      </c>
      <c r="F13" s="43">
        <f t="shared" si="1"/>
        <v>4.7621343697383321E-2</v>
      </c>
      <c r="G13" s="43">
        <f t="shared" si="2"/>
        <v>7.3127486429711147E-3</v>
      </c>
    </row>
    <row r="14" spans="1:16" x14ac:dyDescent="0.2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</row>
  </sheetData>
  <sortState ref="A1:G13">
    <sortCondition descending="1" ref="G1"/>
  </sortState>
  <mergeCells count="3">
    <mergeCell ref="B1:D1"/>
    <mergeCell ref="E1:G1"/>
    <mergeCell ref="A1:A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7"/>
  <sheetViews>
    <sheetView tabSelected="1"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2" max="4" width="8.7109375" style="39"/>
    <col min="5" max="8" width="9.140625" style="1"/>
  </cols>
  <sheetData>
    <row r="1" spans="1:6" x14ac:dyDescent="0.25">
      <c r="B1" s="39" t="s">
        <v>65</v>
      </c>
      <c r="C1" s="39" t="s">
        <v>56</v>
      </c>
      <c r="D1" s="39" t="s">
        <v>66</v>
      </c>
      <c r="E1" s="1" t="s">
        <v>52</v>
      </c>
      <c r="F1" s="1" t="s">
        <v>53</v>
      </c>
    </row>
    <row r="2" spans="1:6" x14ac:dyDescent="0.25">
      <c r="A2" t="s">
        <v>16</v>
      </c>
      <c r="B2" s="39">
        <v>129.6</v>
      </c>
      <c r="C2" s="39">
        <v>27.9809687070336</v>
      </c>
      <c r="D2" s="39">
        <v>20.1654714902362</v>
      </c>
      <c r="E2" s="1">
        <v>0.19650471665395056</v>
      </c>
      <c r="F2" s="1">
        <v>0.18169726910345455</v>
      </c>
    </row>
    <row r="3" spans="1:6" x14ac:dyDescent="0.25">
      <c r="A3" t="s">
        <v>16</v>
      </c>
      <c r="C3" s="39">
        <v>37.109077517083897</v>
      </c>
      <c r="D3" s="39">
        <v>21.027096470879499</v>
      </c>
      <c r="E3" s="39"/>
    </row>
    <row r="4" spans="1:6" x14ac:dyDescent="0.25">
      <c r="A4" t="s">
        <v>16</v>
      </c>
      <c r="C4" s="39">
        <v>38.304388611930698</v>
      </c>
      <c r="D4" s="39">
        <v>29.508900012997</v>
      </c>
      <c r="E4" s="39"/>
    </row>
    <row r="5" spans="1:6" x14ac:dyDescent="0.25">
      <c r="A5" t="s">
        <v>16</v>
      </c>
      <c r="C5" s="39">
        <v>41.357843029920303</v>
      </c>
      <c r="D5" s="39">
        <v>33.048569020883903</v>
      </c>
      <c r="E5" s="39"/>
    </row>
    <row r="6" spans="1:6" x14ac:dyDescent="0.25">
      <c r="A6" t="s">
        <v>16</v>
      </c>
      <c r="C6" s="39">
        <v>42.526215596888598</v>
      </c>
      <c r="D6" s="39">
        <v>42.881470961986899</v>
      </c>
      <c r="E6" s="39"/>
    </row>
    <row r="7" spans="1:6" x14ac:dyDescent="0.25">
      <c r="A7" t="s">
        <v>16</v>
      </c>
      <c r="C7" s="39">
        <v>49.292094809302903</v>
      </c>
      <c r="D7" s="39">
        <v>49.377763402293503</v>
      </c>
      <c r="E7" s="39"/>
    </row>
    <row r="8" spans="1:6" x14ac:dyDescent="0.25">
      <c r="A8" t="s">
        <v>16</v>
      </c>
      <c r="C8" s="39">
        <v>58.211857790309999</v>
      </c>
      <c r="D8" s="39">
        <v>55.943699971018098</v>
      </c>
      <c r="E8" s="39"/>
    </row>
    <row r="9" spans="1:6" x14ac:dyDescent="0.25">
      <c r="A9" t="s">
        <v>16</v>
      </c>
      <c r="C9" s="39">
        <v>64.127904099132195</v>
      </c>
      <c r="D9" s="39">
        <v>58.268894104063897</v>
      </c>
      <c r="E9" s="39"/>
    </row>
    <row r="10" spans="1:6" x14ac:dyDescent="0.25">
      <c r="A10" t="s">
        <v>16</v>
      </c>
      <c r="C10" s="39">
        <v>76.916730334258105</v>
      </c>
      <c r="D10" s="39">
        <v>63.5687080019785</v>
      </c>
      <c r="E10" s="39"/>
    </row>
    <row r="11" spans="1:6" x14ac:dyDescent="0.25">
      <c r="A11" t="s">
        <v>16</v>
      </c>
      <c r="C11" s="39">
        <v>90.481425494129795</v>
      </c>
      <c r="D11" s="39">
        <v>72.476694030901996</v>
      </c>
      <c r="E11" s="39"/>
    </row>
    <row r="12" spans="1:6" x14ac:dyDescent="0.25">
      <c r="A12" t="s">
        <v>16</v>
      </c>
      <c r="C12" s="40">
        <v>104.132988721648</v>
      </c>
      <c r="D12" s="40">
        <v>80.585022645840297</v>
      </c>
      <c r="E12" s="39"/>
    </row>
    <row r="13" spans="1:6" x14ac:dyDescent="0.25">
      <c r="A13" t="s">
        <v>16</v>
      </c>
      <c r="C13" s="39">
        <v>110.426262920341</v>
      </c>
      <c r="D13" s="39">
        <v>89.405272599202704</v>
      </c>
      <c r="E13" s="39"/>
    </row>
    <row r="14" spans="1:6" x14ac:dyDescent="0.25">
      <c r="A14" t="s">
        <v>16</v>
      </c>
      <c r="C14" s="39">
        <v>115.134265650199</v>
      </c>
      <c r="D14" s="39">
        <v>97.986165559493003</v>
      </c>
      <c r="E14" s="39"/>
    </row>
    <row r="15" spans="1:6" x14ac:dyDescent="0.25">
      <c r="A15" t="s">
        <v>16</v>
      </c>
      <c r="C15" s="39">
        <v>116.52526292034101</v>
      </c>
      <c r="D15" s="39">
        <v>115.06799994387799</v>
      </c>
      <c r="E15" s="39"/>
    </row>
    <row r="16" spans="1:6" x14ac:dyDescent="0.25">
      <c r="A16" t="s">
        <v>16</v>
      </c>
      <c r="C16" s="39">
        <v>120.034265650199</v>
      </c>
      <c r="D16" s="39">
        <v>125.398978192561</v>
      </c>
      <c r="E16" s="39"/>
    </row>
    <row r="17" spans="1:6" x14ac:dyDescent="0.25">
      <c r="A17" t="s">
        <v>16</v>
      </c>
      <c r="C17" s="39">
        <v>139.73586813891899</v>
      </c>
      <c r="D17" s="39">
        <v>131.11572993956901</v>
      </c>
      <c r="E17" s="39"/>
    </row>
    <row r="18" spans="1:6" x14ac:dyDescent="0.25">
      <c r="A18" t="s">
        <v>16</v>
      </c>
      <c r="C18" s="39">
        <v>159.78640366097801</v>
      </c>
      <c r="D18" s="39">
        <v>263.89990846866601</v>
      </c>
      <c r="E18" s="39"/>
    </row>
    <row r="19" spans="1:6" x14ac:dyDescent="0.25">
      <c r="A19" t="s">
        <v>16</v>
      </c>
      <c r="C19" s="39">
        <v>199.761167575668</v>
      </c>
      <c r="D19" s="39">
        <v>283.793216598345</v>
      </c>
      <c r="E19" s="39"/>
    </row>
    <row r="20" spans="1:6" x14ac:dyDescent="0.25">
      <c r="A20" t="s">
        <v>16</v>
      </c>
      <c r="C20" s="39">
        <v>214.95022658172101</v>
      </c>
      <c r="D20" s="39">
        <v>291.48356231217002</v>
      </c>
      <c r="E20" s="39"/>
    </row>
    <row r="21" spans="1:6" x14ac:dyDescent="0.25">
      <c r="A21" t="s">
        <v>16</v>
      </c>
      <c r="C21" s="39">
        <v>243.91926154250999</v>
      </c>
      <c r="D21" s="39">
        <v>293.68892882737799</v>
      </c>
      <c r="E21" s="39"/>
    </row>
    <row r="22" spans="1:6" x14ac:dyDescent="0.25">
      <c r="A22" t="s">
        <v>16</v>
      </c>
      <c r="C22" s="39">
        <v>260.70800084826601</v>
      </c>
      <c r="D22" s="39">
        <v>333.64616238526003</v>
      </c>
      <c r="E22" s="39"/>
    </row>
    <row r="23" spans="1:6" x14ac:dyDescent="0.25">
      <c r="A23" t="s">
        <v>17</v>
      </c>
      <c r="B23" s="39">
        <v>106</v>
      </c>
      <c r="C23" s="39">
        <v>48.981922265563902</v>
      </c>
      <c r="D23" s="39">
        <v>110.058181660803</v>
      </c>
      <c r="E23" s="1">
        <v>0.58463850132969808</v>
      </c>
      <c r="F23" s="1">
        <v>0.5924609413031886</v>
      </c>
    </row>
    <row r="24" spans="1:6" x14ac:dyDescent="0.25">
      <c r="A24" t="s">
        <v>17</v>
      </c>
      <c r="C24" s="39">
        <v>72.399344096616204</v>
      </c>
      <c r="D24" s="39">
        <v>137.30142468571299</v>
      </c>
    </row>
    <row r="25" spans="1:6" x14ac:dyDescent="0.25">
      <c r="A25" t="s">
        <v>17</v>
      </c>
      <c r="C25" s="39">
        <v>81.054443612206001</v>
      </c>
      <c r="D25" s="39">
        <v>165.32899713754901</v>
      </c>
    </row>
    <row r="26" spans="1:6" x14ac:dyDescent="0.25">
      <c r="A26" t="s">
        <v>17</v>
      </c>
      <c r="C26" s="39">
        <v>98.215373820916597</v>
      </c>
      <c r="D26" s="39">
        <v>172.91652475940501</v>
      </c>
    </row>
    <row r="27" spans="1:6" x14ac:dyDescent="0.25">
      <c r="A27" t="s">
        <v>17</v>
      </c>
      <c r="C27" s="39">
        <v>114.727551715614</v>
      </c>
      <c r="D27" s="39">
        <v>181.39048524578601</v>
      </c>
    </row>
    <row r="28" spans="1:6" x14ac:dyDescent="0.25">
      <c r="A28" t="s">
        <v>17</v>
      </c>
      <c r="C28" s="39">
        <v>120.851161988892</v>
      </c>
      <c r="D28" s="39">
        <v>187.31051198155899</v>
      </c>
    </row>
    <row r="29" spans="1:6" x14ac:dyDescent="0.25">
      <c r="A29" t="s">
        <v>17</v>
      </c>
      <c r="C29" s="39">
        <v>129.990557442669</v>
      </c>
      <c r="D29" s="39">
        <v>189.66119208025401</v>
      </c>
    </row>
    <row r="30" spans="1:6" x14ac:dyDescent="0.25">
      <c r="A30" t="s">
        <v>17</v>
      </c>
      <c r="C30" s="39">
        <v>143.016224997503</v>
      </c>
      <c r="D30" s="39">
        <v>210.54245305589299</v>
      </c>
    </row>
    <row r="31" spans="1:6" x14ac:dyDescent="0.25">
      <c r="A31" t="s">
        <v>17</v>
      </c>
      <c r="C31" s="39">
        <v>147.56943264363801</v>
      </c>
      <c r="D31" s="39">
        <v>222.63419818924299</v>
      </c>
    </row>
    <row r="32" spans="1:6" x14ac:dyDescent="0.25">
      <c r="A32" t="s">
        <v>17</v>
      </c>
      <c r="C32" s="39">
        <v>165.34225961819701</v>
      </c>
      <c r="D32" s="39">
        <v>228.26104740829999</v>
      </c>
    </row>
    <row r="33" spans="1:6" x14ac:dyDescent="0.25">
      <c r="A33" t="s">
        <v>17</v>
      </c>
      <c r="C33" s="40">
        <v>167.97168114094799</v>
      </c>
      <c r="D33" s="40">
        <v>230.772540919086</v>
      </c>
    </row>
    <row r="34" spans="1:6" x14ac:dyDescent="0.25">
      <c r="A34" t="s">
        <v>17</v>
      </c>
      <c r="C34" s="39">
        <v>173.38804323990399</v>
      </c>
      <c r="D34" s="39">
        <v>249.30127636972</v>
      </c>
    </row>
    <row r="35" spans="1:6" x14ac:dyDescent="0.25">
      <c r="A35" t="s">
        <v>17</v>
      </c>
      <c r="C35" s="39">
        <v>186.097605970763</v>
      </c>
      <c r="D35" s="39">
        <v>252.81639173673</v>
      </c>
    </row>
    <row r="36" spans="1:6" x14ac:dyDescent="0.25">
      <c r="A36" t="s">
        <v>17</v>
      </c>
      <c r="C36" s="39">
        <v>219.211760172476</v>
      </c>
      <c r="D36" s="39">
        <v>258.76752731224099</v>
      </c>
    </row>
    <row r="37" spans="1:6" x14ac:dyDescent="0.25">
      <c r="A37" t="s">
        <v>17</v>
      </c>
      <c r="C37" s="39">
        <v>258.58117890999603</v>
      </c>
      <c r="D37" s="39">
        <v>296.58057284808399</v>
      </c>
    </row>
    <row r="38" spans="1:6" x14ac:dyDescent="0.25">
      <c r="A38" t="s">
        <v>17</v>
      </c>
      <c r="C38" s="39">
        <v>260.99579777703599</v>
      </c>
      <c r="D38" s="39">
        <v>310.225227166173</v>
      </c>
    </row>
    <row r="39" spans="1:6" x14ac:dyDescent="0.25">
      <c r="A39" t="s">
        <v>17</v>
      </c>
      <c r="C39" s="39">
        <v>263.17734515408199</v>
      </c>
      <c r="D39" s="39">
        <v>326.28026894709598</v>
      </c>
    </row>
    <row r="40" spans="1:6" x14ac:dyDescent="0.25">
      <c r="A40" t="s">
        <v>17</v>
      </c>
      <c r="C40" s="39">
        <v>270.16258382168002</v>
      </c>
      <c r="D40" s="39">
        <v>342.38274561812102</v>
      </c>
    </row>
    <row r="41" spans="1:6" x14ac:dyDescent="0.25">
      <c r="A41" t="s">
        <v>17</v>
      </c>
      <c r="C41" s="39">
        <v>286.18839224580199</v>
      </c>
      <c r="D41" s="39">
        <v>360.44791945596802</v>
      </c>
    </row>
    <row r="42" spans="1:6" x14ac:dyDescent="0.25">
      <c r="A42" t="s">
        <v>17</v>
      </c>
      <c r="C42" s="39">
        <v>316.99785544995001</v>
      </c>
      <c r="D42" s="39">
        <v>388.68762150420298</v>
      </c>
    </row>
    <row r="43" spans="1:6" x14ac:dyDescent="0.25">
      <c r="A43" t="s">
        <v>17</v>
      </c>
      <c r="C43" s="39">
        <v>339.37281308967101</v>
      </c>
      <c r="D43" s="39">
        <v>768.322144259835</v>
      </c>
    </row>
    <row r="44" spans="1:6" x14ac:dyDescent="0.25">
      <c r="A44" t="s">
        <v>18</v>
      </c>
      <c r="B44" s="39">
        <v>70</v>
      </c>
      <c r="C44" s="1">
        <v>39.917898108089197</v>
      </c>
      <c r="D44" s="39">
        <v>48.505516643874699</v>
      </c>
      <c r="E44" s="1">
        <v>4.1596844289138547E-2</v>
      </c>
      <c r="F44" s="1">
        <v>0.45497091644603282</v>
      </c>
    </row>
    <row r="45" spans="1:6" x14ac:dyDescent="0.25">
      <c r="A45" t="s">
        <v>18</v>
      </c>
      <c r="C45" s="1">
        <v>46.882761736073803</v>
      </c>
      <c r="D45" s="39">
        <v>62.297270903637902</v>
      </c>
    </row>
    <row r="46" spans="1:6" x14ac:dyDescent="0.25">
      <c r="A46" t="s">
        <v>18</v>
      </c>
      <c r="C46" s="1">
        <v>57.752285398745201</v>
      </c>
      <c r="D46" s="39">
        <v>76.510894899798899</v>
      </c>
    </row>
    <row r="47" spans="1:6" x14ac:dyDescent="0.25">
      <c r="A47" t="s">
        <v>18</v>
      </c>
      <c r="C47" s="1">
        <v>58.877895427952197</v>
      </c>
      <c r="D47" s="39">
        <v>82.682406276757504</v>
      </c>
    </row>
    <row r="48" spans="1:6" x14ac:dyDescent="0.25">
      <c r="A48" t="s">
        <v>18</v>
      </c>
      <c r="C48" s="1">
        <v>59.799941990559098</v>
      </c>
      <c r="D48" s="39">
        <v>86.872379835691106</v>
      </c>
    </row>
    <row r="49" spans="1:4" x14ac:dyDescent="0.25">
      <c r="A49" t="s">
        <v>18</v>
      </c>
      <c r="C49" s="1">
        <v>62.860171597957901</v>
      </c>
      <c r="D49" s="39">
        <v>88.581392095271596</v>
      </c>
    </row>
    <row r="50" spans="1:4" x14ac:dyDescent="0.25">
      <c r="A50" t="s">
        <v>18</v>
      </c>
      <c r="C50" s="1">
        <v>64.626317385256897</v>
      </c>
      <c r="D50" s="39">
        <v>91.020530694111002</v>
      </c>
    </row>
    <row r="51" spans="1:4" x14ac:dyDescent="0.25">
      <c r="A51" t="s">
        <v>18</v>
      </c>
      <c r="C51" s="1">
        <v>67.642562492754394</v>
      </c>
      <c r="D51" s="39">
        <v>93.205168499572494</v>
      </c>
    </row>
    <row r="52" spans="1:4" x14ac:dyDescent="0.25">
      <c r="A52" t="s">
        <v>18</v>
      </c>
      <c r="C52" s="1">
        <v>68.674408731708297</v>
      </c>
      <c r="D52" s="39">
        <v>94.508045198986096</v>
      </c>
    </row>
    <row r="53" spans="1:4" x14ac:dyDescent="0.25">
      <c r="A53" t="s">
        <v>18</v>
      </c>
      <c r="C53" s="1">
        <v>72.416491850265402</v>
      </c>
      <c r="D53" s="39">
        <v>97.910493921767397</v>
      </c>
    </row>
    <row r="54" spans="1:4" x14ac:dyDescent="0.25">
      <c r="A54" t="s">
        <v>18</v>
      </c>
      <c r="C54" s="40">
        <v>72.911779100239698</v>
      </c>
      <c r="D54" s="40">
        <v>104.759743251462</v>
      </c>
    </row>
    <row r="55" spans="1:4" x14ac:dyDescent="0.25">
      <c r="A55" t="s">
        <v>18</v>
      </c>
      <c r="C55" s="1">
        <v>78.512655478008497</v>
      </c>
      <c r="D55" s="39">
        <v>112.05693214223901</v>
      </c>
    </row>
    <row r="56" spans="1:4" x14ac:dyDescent="0.25">
      <c r="A56" t="s">
        <v>18</v>
      </c>
      <c r="C56" s="1">
        <v>80.290960360493997</v>
      </c>
      <c r="D56" s="39">
        <v>115.3257716415</v>
      </c>
    </row>
    <row r="57" spans="1:4" x14ac:dyDescent="0.25">
      <c r="A57" t="s">
        <v>18</v>
      </c>
      <c r="C57" s="1">
        <v>81.7710191173216</v>
      </c>
      <c r="D57" s="39">
        <v>121.78421460913199</v>
      </c>
    </row>
    <row r="58" spans="1:4" x14ac:dyDescent="0.25">
      <c r="A58" t="s">
        <v>18</v>
      </c>
      <c r="C58" s="1">
        <v>89.045346463727299</v>
      </c>
      <c r="D58" s="39">
        <v>133.87022693799199</v>
      </c>
    </row>
    <row r="59" spans="1:4" x14ac:dyDescent="0.25">
      <c r="A59" t="s">
        <v>18</v>
      </c>
      <c r="C59" s="1">
        <v>100.17008358627101</v>
      </c>
      <c r="D59" s="39">
        <v>137.20898967340801</v>
      </c>
    </row>
    <row r="60" spans="1:4" x14ac:dyDescent="0.25">
      <c r="A60" t="s">
        <v>18</v>
      </c>
      <c r="C60" s="1">
        <v>113.508634133527</v>
      </c>
      <c r="D60" s="39">
        <v>145.98082261412</v>
      </c>
    </row>
    <row r="61" spans="1:4" x14ac:dyDescent="0.25">
      <c r="A61" t="s">
        <v>18</v>
      </c>
      <c r="C61" s="1">
        <v>129.37601274033901</v>
      </c>
      <c r="D61" s="39">
        <v>153.45339292385</v>
      </c>
    </row>
    <row r="62" spans="1:4" x14ac:dyDescent="0.25">
      <c r="A62" t="s">
        <v>18</v>
      </c>
      <c r="C62" s="1">
        <v>132.22847216208899</v>
      </c>
      <c r="D62" s="39">
        <v>157.68749720075999</v>
      </c>
    </row>
    <row r="63" spans="1:4" x14ac:dyDescent="0.25">
      <c r="A63" t="s">
        <v>18</v>
      </c>
      <c r="C63" s="1">
        <v>133.50863413352701</v>
      </c>
      <c r="D63" s="39">
        <v>173.64437424269499</v>
      </c>
    </row>
    <row r="64" spans="1:4" x14ac:dyDescent="0.25">
      <c r="A64" t="s">
        <v>18</v>
      </c>
      <c r="C64" s="1">
        <v>139.37601274033901</v>
      </c>
      <c r="D64" s="39">
        <v>245.426572471252</v>
      </c>
    </row>
    <row r="65" spans="1:6" x14ac:dyDescent="0.25">
      <c r="A65" t="s">
        <v>19</v>
      </c>
      <c r="B65" s="39">
        <v>169.3</v>
      </c>
      <c r="C65" s="39">
        <v>48.704706911672098</v>
      </c>
      <c r="D65" s="39">
        <v>67.658651102967497</v>
      </c>
      <c r="E65" s="1">
        <v>4.0308595054412207E-2</v>
      </c>
      <c r="F65" s="1">
        <v>7.3127486429711147E-3</v>
      </c>
    </row>
    <row r="66" spans="1:6" x14ac:dyDescent="0.25">
      <c r="A66" t="s">
        <v>19</v>
      </c>
      <c r="C66" s="39">
        <v>77.795294985944594</v>
      </c>
      <c r="D66" s="39">
        <v>75.168381730951694</v>
      </c>
    </row>
    <row r="67" spans="1:6" x14ac:dyDescent="0.25">
      <c r="A67" t="s">
        <v>19</v>
      </c>
      <c r="C67" s="39">
        <v>104.628898108428</v>
      </c>
      <c r="D67" s="39">
        <v>82.895560824965202</v>
      </c>
    </row>
    <row r="68" spans="1:6" x14ac:dyDescent="0.25">
      <c r="A68" t="s">
        <v>19</v>
      </c>
      <c r="C68" s="39">
        <v>108.218138785291</v>
      </c>
      <c r="D68" s="39">
        <v>98.4187970850179</v>
      </c>
    </row>
    <row r="69" spans="1:6" x14ac:dyDescent="0.25">
      <c r="A69" t="s">
        <v>19</v>
      </c>
      <c r="C69" s="39">
        <v>115.380686207756</v>
      </c>
      <c r="D69" s="39">
        <v>127.704192146116</v>
      </c>
    </row>
    <row r="70" spans="1:6" x14ac:dyDescent="0.25">
      <c r="A70" t="s">
        <v>19</v>
      </c>
      <c r="C70" s="39">
        <v>120.100631932089</v>
      </c>
      <c r="D70" s="39">
        <v>134.16254780718</v>
      </c>
    </row>
    <row r="71" spans="1:6" x14ac:dyDescent="0.25">
      <c r="A71" t="s">
        <v>19</v>
      </c>
      <c r="C71" s="39">
        <v>128.25783109223599</v>
      </c>
      <c r="D71" s="39">
        <v>135.844649228213</v>
      </c>
    </row>
    <row r="72" spans="1:6" x14ac:dyDescent="0.25">
      <c r="A72" t="s">
        <v>19</v>
      </c>
      <c r="C72" s="39">
        <v>141.94849230837499</v>
      </c>
      <c r="D72" s="39">
        <v>141.148973115367</v>
      </c>
    </row>
    <row r="73" spans="1:6" x14ac:dyDescent="0.25">
      <c r="A73" t="s">
        <v>19</v>
      </c>
      <c r="C73" s="39">
        <v>146.563791788738</v>
      </c>
      <c r="D73" s="39">
        <v>160.04338855904999</v>
      </c>
    </row>
    <row r="74" spans="1:6" x14ac:dyDescent="0.25">
      <c r="A74" t="s">
        <v>19</v>
      </c>
      <c r="C74" s="39">
        <v>154.66047183084501</v>
      </c>
      <c r="D74" s="39">
        <v>166.804629105473</v>
      </c>
    </row>
    <row r="75" spans="1:6" x14ac:dyDescent="0.25">
      <c r="A75" t="s">
        <v>19</v>
      </c>
      <c r="C75" s="40">
        <v>176.124245142712</v>
      </c>
      <c r="D75" s="40">
        <v>177.36229348796701</v>
      </c>
    </row>
    <row r="76" spans="1:6" x14ac:dyDescent="0.25">
      <c r="A76" t="s">
        <v>19</v>
      </c>
      <c r="C76" s="39">
        <v>186.093869045655</v>
      </c>
      <c r="D76" s="39">
        <v>180.79312472110399</v>
      </c>
    </row>
    <row r="77" spans="1:6" x14ac:dyDescent="0.25">
      <c r="A77" t="s">
        <v>19</v>
      </c>
      <c r="C77" s="39">
        <v>196.290786032699</v>
      </c>
      <c r="D77" s="39">
        <v>192.75505216455699</v>
      </c>
    </row>
    <row r="78" spans="1:6" x14ac:dyDescent="0.25">
      <c r="A78" t="s">
        <v>19</v>
      </c>
      <c r="C78" s="39">
        <v>218.22640059922099</v>
      </c>
      <c r="D78" s="39">
        <v>214.51096108662699</v>
      </c>
    </row>
    <row r="79" spans="1:6" x14ac:dyDescent="0.25">
      <c r="A79" t="s">
        <v>19</v>
      </c>
      <c r="C79" s="39">
        <v>241.60273142710699</v>
      </c>
      <c r="D79" s="39">
        <v>247.22878927610901</v>
      </c>
    </row>
    <row r="80" spans="1:6" x14ac:dyDescent="0.25">
      <c r="A80" t="s">
        <v>19</v>
      </c>
      <c r="C80" s="39">
        <v>252.32872203914201</v>
      </c>
      <c r="D80" s="39">
        <v>295.2344148135</v>
      </c>
    </row>
    <row r="81" spans="1:6" x14ac:dyDescent="0.25">
      <c r="A81" t="s">
        <v>19</v>
      </c>
      <c r="C81" s="39">
        <v>257.767622861316</v>
      </c>
      <c r="D81" s="39">
        <v>315.2344148135</v>
      </c>
    </row>
    <row r="82" spans="1:6" x14ac:dyDescent="0.25">
      <c r="A82" t="s">
        <v>19</v>
      </c>
      <c r="C82" s="39">
        <v>269.74021470509501</v>
      </c>
      <c r="D82" s="39">
        <v>377.15412462585402</v>
      </c>
    </row>
    <row r="83" spans="1:6" x14ac:dyDescent="0.25">
      <c r="A83" t="s">
        <v>19</v>
      </c>
      <c r="C83" s="39">
        <v>340.87130026066899</v>
      </c>
      <c r="D83" s="39">
        <v>385.409244149784</v>
      </c>
    </row>
    <row r="84" spans="1:6" x14ac:dyDescent="0.25">
      <c r="A84" t="s">
        <v>19</v>
      </c>
      <c r="C84" s="39">
        <v>483.368928407113</v>
      </c>
      <c r="D84" s="39">
        <v>403.71340270867103</v>
      </c>
    </row>
    <row r="85" spans="1:6" x14ac:dyDescent="0.25">
      <c r="A85" t="s">
        <v>19</v>
      </c>
      <c r="C85" s="39">
        <v>589.34931843532001</v>
      </c>
      <c r="D85" s="39">
        <v>724.73817486179303</v>
      </c>
    </row>
    <row r="86" spans="1:6" x14ac:dyDescent="0.25">
      <c r="A86" t="s">
        <v>20</v>
      </c>
      <c r="B86" s="39">
        <v>118</v>
      </c>
      <c r="C86" s="1">
        <v>10.350803242622099</v>
      </c>
      <c r="D86" s="39">
        <v>7.65016029159188</v>
      </c>
      <c r="E86" s="1">
        <v>0.25748201644466517</v>
      </c>
      <c r="F86" s="1">
        <v>0.16155655390145351</v>
      </c>
    </row>
    <row r="87" spans="1:6" x14ac:dyDescent="0.25">
      <c r="A87" t="s">
        <v>20</v>
      </c>
      <c r="C87" s="1">
        <v>13.730071525781099</v>
      </c>
      <c r="D87" s="39">
        <v>10.003905917391601</v>
      </c>
    </row>
    <row r="88" spans="1:6" x14ac:dyDescent="0.25">
      <c r="A88" t="s">
        <v>20</v>
      </c>
      <c r="C88" s="1">
        <v>17.654845921832901</v>
      </c>
      <c r="D88" s="39">
        <v>11.7236040744595</v>
      </c>
    </row>
    <row r="89" spans="1:6" x14ac:dyDescent="0.25">
      <c r="A89" t="s">
        <v>20</v>
      </c>
      <c r="C89" s="1">
        <v>29.461272236569201</v>
      </c>
      <c r="D89" s="39">
        <v>28.2550353436887</v>
      </c>
    </row>
    <row r="90" spans="1:6" x14ac:dyDescent="0.25">
      <c r="A90" t="s">
        <v>20</v>
      </c>
      <c r="C90" s="1">
        <v>39.318629447320902</v>
      </c>
      <c r="D90" s="39">
        <v>31.365690456515701</v>
      </c>
    </row>
    <row r="91" spans="1:6" x14ac:dyDescent="0.25">
      <c r="A91" t="s">
        <v>20</v>
      </c>
      <c r="C91" s="1">
        <v>46.3830019172729</v>
      </c>
      <c r="D91" s="39">
        <v>42.068328753935802</v>
      </c>
    </row>
    <row r="92" spans="1:6" x14ac:dyDescent="0.25">
      <c r="A92" t="s">
        <v>20</v>
      </c>
      <c r="C92" s="1">
        <v>52.425827705725403</v>
      </c>
      <c r="D92" s="39">
        <v>54.423847803883</v>
      </c>
    </row>
    <row r="93" spans="1:6" x14ac:dyDescent="0.25">
      <c r="A93" t="s">
        <v>20</v>
      </c>
      <c r="C93" s="1">
        <v>57.751329206881302</v>
      </c>
      <c r="D93" s="39">
        <v>56.500212459374602</v>
      </c>
    </row>
    <row r="94" spans="1:6" x14ac:dyDescent="0.25">
      <c r="A94" t="s">
        <v>20</v>
      </c>
      <c r="C94" s="1">
        <v>61.4177848912705</v>
      </c>
      <c r="D94" s="39">
        <v>60.745599781978697</v>
      </c>
    </row>
    <row r="95" spans="1:6" x14ac:dyDescent="0.25">
      <c r="A95" t="s">
        <v>20</v>
      </c>
      <c r="C95" s="1">
        <v>62.975109163141099</v>
      </c>
      <c r="D95" s="39">
        <v>63.467168049336898</v>
      </c>
    </row>
    <row r="96" spans="1:6" x14ac:dyDescent="0.25">
      <c r="A96" t="s">
        <v>20</v>
      </c>
      <c r="C96" s="40">
        <v>87.617122059529507</v>
      </c>
      <c r="D96" s="40">
        <v>68.553448699157997</v>
      </c>
    </row>
    <row r="97" spans="1:6" x14ac:dyDescent="0.25">
      <c r="A97" t="s">
        <v>20</v>
      </c>
      <c r="C97" s="1">
        <v>92.333246751581001</v>
      </c>
      <c r="D97" s="39">
        <v>79.588041279959498</v>
      </c>
    </row>
    <row r="98" spans="1:6" x14ac:dyDescent="0.25">
      <c r="A98" t="s">
        <v>20</v>
      </c>
      <c r="C98" s="1">
        <v>104.49780520708499</v>
      </c>
      <c r="D98" s="39">
        <v>90.4612120328853</v>
      </c>
    </row>
    <row r="99" spans="1:6" x14ac:dyDescent="0.25">
      <c r="A99" t="s">
        <v>20</v>
      </c>
      <c r="C99" s="1">
        <v>118.04805387573499</v>
      </c>
      <c r="D99" s="39">
        <v>112.345705244732</v>
      </c>
    </row>
    <row r="100" spans="1:6" x14ac:dyDescent="0.25">
      <c r="A100" t="s">
        <v>20</v>
      </c>
      <c r="C100" s="1">
        <v>123.81316915932599</v>
      </c>
      <c r="D100" s="39">
        <v>131.07584482197299</v>
      </c>
    </row>
    <row r="101" spans="1:6" x14ac:dyDescent="0.25">
      <c r="A101" t="s">
        <v>20</v>
      </c>
      <c r="C101" s="1">
        <v>128.676507932878</v>
      </c>
      <c r="D101" s="39">
        <v>138.447729453025</v>
      </c>
    </row>
    <row r="102" spans="1:6" x14ac:dyDescent="0.25">
      <c r="A102" t="s">
        <v>20</v>
      </c>
      <c r="C102" s="1">
        <v>139.62032894913901</v>
      </c>
      <c r="D102" s="39">
        <v>176.051665725546</v>
      </c>
    </row>
    <row r="103" spans="1:6" x14ac:dyDescent="0.25">
      <c r="A103" t="s">
        <v>20</v>
      </c>
      <c r="C103" s="1">
        <v>181.70339586976499</v>
      </c>
      <c r="D103" s="39">
        <v>182.94414461397801</v>
      </c>
    </row>
    <row r="104" spans="1:6" x14ac:dyDescent="0.25">
      <c r="A104" t="s">
        <v>20</v>
      </c>
      <c r="C104" s="1">
        <v>203.93941725348901</v>
      </c>
      <c r="D104" s="39">
        <v>276.873939741691</v>
      </c>
    </row>
    <row r="105" spans="1:6" x14ac:dyDescent="0.25">
      <c r="A105" t="s">
        <v>20</v>
      </c>
      <c r="C105" s="1">
        <v>226.641087166071</v>
      </c>
      <c r="D105" s="39">
        <v>299.575410761581</v>
      </c>
    </row>
    <row r="106" spans="1:6" x14ac:dyDescent="0.25">
      <c r="A106" t="s">
        <v>20</v>
      </c>
      <c r="C106" s="1">
        <v>258.00770852349899</v>
      </c>
      <c r="D106" s="39">
        <v>318.22290476156599</v>
      </c>
    </row>
    <row r="107" spans="1:6" x14ac:dyDescent="0.25">
      <c r="A107" t="s">
        <v>21</v>
      </c>
      <c r="B107" s="39">
        <v>48</v>
      </c>
      <c r="C107" s="39">
        <v>3.62984406753373</v>
      </c>
      <c r="D107" s="39">
        <v>14.322015428315201</v>
      </c>
      <c r="E107" s="1">
        <v>9.8325111193739545E-2</v>
      </c>
      <c r="F107" s="1">
        <v>1.3972985841718799E-2</v>
      </c>
    </row>
    <row r="108" spans="1:6" x14ac:dyDescent="0.25">
      <c r="A108" t="s">
        <v>21</v>
      </c>
      <c r="C108" s="39">
        <v>9.3856310855099991</v>
      </c>
      <c r="D108" s="39">
        <v>17.488902562791299</v>
      </c>
    </row>
    <row r="109" spans="1:6" x14ac:dyDescent="0.25">
      <c r="A109" t="s">
        <v>21</v>
      </c>
      <c r="C109" s="39">
        <v>10.755006854384</v>
      </c>
      <c r="D109" s="39">
        <v>22.347963690861999</v>
      </c>
    </row>
    <row r="110" spans="1:6" x14ac:dyDescent="0.25">
      <c r="A110" t="s">
        <v>21</v>
      </c>
      <c r="C110" s="39">
        <v>15.4057643282468</v>
      </c>
      <c r="D110" s="39">
        <v>27.776699351241898</v>
      </c>
    </row>
    <row r="111" spans="1:6" x14ac:dyDescent="0.25">
      <c r="A111" t="s">
        <v>21</v>
      </c>
      <c r="C111" s="39">
        <v>17.344335847633399</v>
      </c>
      <c r="D111" s="39">
        <v>28.571423081486198</v>
      </c>
    </row>
    <row r="112" spans="1:6" x14ac:dyDescent="0.25">
      <c r="A112" t="s">
        <v>21</v>
      </c>
      <c r="C112" s="39">
        <v>22.358276943177898</v>
      </c>
      <c r="D112" s="39">
        <v>32.179659839778701</v>
      </c>
    </row>
    <row r="113" spans="1:6" x14ac:dyDescent="0.25">
      <c r="A113" t="s">
        <v>21</v>
      </c>
      <c r="C113" s="39">
        <v>26.4191006290696</v>
      </c>
      <c r="D113" s="39">
        <v>34.192512455870897</v>
      </c>
    </row>
    <row r="114" spans="1:6" x14ac:dyDescent="0.25">
      <c r="A114" t="s">
        <v>21</v>
      </c>
      <c r="C114" s="39">
        <v>29.863971486967799</v>
      </c>
      <c r="D114" s="39">
        <v>36.706644492857301</v>
      </c>
    </row>
    <row r="115" spans="1:6" x14ac:dyDescent="0.25">
      <c r="A115" t="s">
        <v>21</v>
      </c>
      <c r="C115" s="39">
        <v>33.166181869480504</v>
      </c>
      <c r="D115" s="39">
        <v>39.415485753337599</v>
      </c>
    </row>
    <row r="116" spans="1:6" x14ac:dyDescent="0.25">
      <c r="A116" t="s">
        <v>21</v>
      </c>
      <c r="C116" s="39">
        <v>39.7014267813313</v>
      </c>
      <c r="D116" s="39">
        <v>41.385045597686002</v>
      </c>
    </row>
    <row r="117" spans="1:6" x14ac:dyDescent="0.25">
      <c r="A117" t="s">
        <v>21</v>
      </c>
      <c r="C117" s="40">
        <v>43.280394662700502</v>
      </c>
      <c r="D117" s="40">
        <v>42.609691342297999</v>
      </c>
    </row>
    <row r="118" spans="1:6" x14ac:dyDescent="0.25">
      <c r="A118" t="s">
        <v>21</v>
      </c>
      <c r="C118" s="39">
        <v>46.725169489499301</v>
      </c>
      <c r="D118" s="39">
        <v>46.0643399158376</v>
      </c>
    </row>
    <row r="119" spans="1:6" x14ac:dyDescent="0.25">
      <c r="A119" t="s">
        <v>21</v>
      </c>
      <c r="C119" s="39">
        <v>48.8182406584788</v>
      </c>
      <c r="D119" s="39">
        <v>54.897616302628201</v>
      </c>
    </row>
    <row r="120" spans="1:6" x14ac:dyDescent="0.25">
      <c r="A120" t="s">
        <v>21</v>
      </c>
      <c r="C120" s="39">
        <v>53.230410085221401</v>
      </c>
      <c r="D120" s="39">
        <v>68.365114356606199</v>
      </c>
    </row>
    <row r="121" spans="1:6" x14ac:dyDescent="0.25">
      <c r="A121" t="s">
        <v>21</v>
      </c>
      <c r="C121" s="39">
        <v>56.450710410825501</v>
      </c>
      <c r="D121" s="39">
        <v>69.717148109588607</v>
      </c>
    </row>
    <row r="122" spans="1:6" x14ac:dyDescent="0.25">
      <c r="A122" t="s">
        <v>21</v>
      </c>
      <c r="C122" s="39">
        <v>62.9811875738529</v>
      </c>
      <c r="D122" s="39">
        <v>75.889103455020802</v>
      </c>
    </row>
    <row r="123" spans="1:6" x14ac:dyDescent="0.25">
      <c r="A123" t="s">
        <v>21</v>
      </c>
      <c r="C123" s="39">
        <v>69.565731205663397</v>
      </c>
      <c r="D123" s="39">
        <v>83.356616347623998</v>
      </c>
    </row>
    <row r="124" spans="1:6" x14ac:dyDescent="0.25">
      <c r="A124" t="s">
        <v>21</v>
      </c>
      <c r="C124" s="39">
        <v>79.269934382622594</v>
      </c>
      <c r="D124" s="39">
        <v>102.165330675786</v>
      </c>
    </row>
    <row r="125" spans="1:6" x14ac:dyDescent="0.25">
      <c r="A125" t="s">
        <v>21</v>
      </c>
      <c r="C125" s="39">
        <v>121.368113977223</v>
      </c>
      <c r="D125" s="39">
        <v>113.705727094596</v>
      </c>
    </row>
    <row r="126" spans="1:6" x14ac:dyDescent="0.25">
      <c r="A126" t="s">
        <v>21</v>
      </c>
      <c r="C126" s="39">
        <v>144.586492635057</v>
      </c>
      <c r="D126" s="39">
        <v>130.81032207529901</v>
      </c>
    </row>
    <row r="127" spans="1:6" x14ac:dyDescent="0.25">
      <c r="A127" t="s">
        <v>21</v>
      </c>
      <c r="C127" s="39">
        <v>156.6425454303</v>
      </c>
      <c r="D127" s="39">
        <v>143.813731610052</v>
      </c>
    </row>
    <row r="128" spans="1:6" x14ac:dyDescent="0.25">
      <c r="A128" t="s">
        <v>22</v>
      </c>
      <c r="B128" s="39">
        <v>78</v>
      </c>
      <c r="C128">
        <v>4.3413631948943996</v>
      </c>
      <c r="D128" s="39">
        <v>44.6172414182615</v>
      </c>
      <c r="E128" s="1">
        <v>4.7902257112580809E-2</v>
      </c>
      <c r="F128" s="1">
        <v>0.48271157624836791</v>
      </c>
    </row>
    <row r="129" spans="1:4" x14ac:dyDescent="0.25">
      <c r="A129" t="s">
        <v>22</v>
      </c>
      <c r="C129">
        <v>11.416832391605301</v>
      </c>
      <c r="D129" s="39">
        <v>60.863121815284003</v>
      </c>
    </row>
    <row r="130" spans="1:4" x14ac:dyDescent="0.25">
      <c r="A130" t="s">
        <v>22</v>
      </c>
      <c r="C130">
        <v>18.0017777870126</v>
      </c>
      <c r="D130" s="39">
        <v>77.057862041640007</v>
      </c>
    </row>
    <row r="131" spans="1:4" x14ac:dyDescent="0.25">
      <c r="A131" t="s">
        <v>22</v>
      </c>
      <c r="C131">
        <v>19.392075252634999</v>
      </c>
      <c r="D131" s="39">
        <v>80.902498141745298</v>
      </c>
    </row>
    <row r="132" spans="1:4" x14ac:dyDescent="0.25">
      <c r="A132" t="s">
        <v>22</v>
      </c>
      <c r="C132">
        <v>30.2875886535825</v>
      </c>
      <c r="D132" s="39">
        <v>87.268470406337102</v>
      </c>
    </row>
    <row r="133" spans="1:4" x14ac:dyDescent="0.25">
      <c r="A133" t="s">
        <v>22</v>
      </c>
      <c r="C133">
        <v>32.140952610457902</v>
      </c>
      <c r="D133" s="39">
        <v>89.583085217102607</v>
      </c>
    </row>
    <row r="134" spans="1:4" x14ac:dyDescent="0.25">
      <c r="A134" t="s">
        <v>22</v>
      </c>
      <c r="C134">
        <v>40.341414206851297</v>
      </c>
      <c r="D134" s="39">
        <v>91.680386148460599</v>
      </c>
    </row>
    <row r="135" spans="1:4" x14ac:dyDescent="0.25">
      <c r="A135" t="s">
        <v>22</v>
      </c>
      <c r="C135">
        <v>44.696378023751201</v>
      </c>
      <c r="D135" s="39">
        <v>106.165898354261</v>
      </c>
    </row>
    <row r="136" spans="1:4" x14ac:dyDescent="0.25">
      <c r="A136" t="s">
        <v>22</v>
      </c>
      <c r="C136">
        <v>51.709540542545597</v>
      </c>
      <c r="D136" s="39">
        <v>116.493611054948</v>
      </c>
    </row>
    <row r="137" spans="1:4" x14ac:dyDescent="0.25">
      <c r="A137" t="s">
        <v>22</v>
      </c>
      <c r="C137">
        <v>56.5000796759306</v>
      </c>
      <c r="D137" s="39">
        <v>119.012460539302</v>
      </c>
    </row>
    <row r="138" spans="1:4" x14ac:dyDescent="0.25">
      <c r="A138" t="s">
        <v>22</v>
      </c>
      <c r="C138" s="40">
        <v>61.736376054781303</v>
      </c>
      <c r="D138" s="40">
        <v>119.38787900215399</v>
      </c>
    </row>
    <row r="139" spans="1:4" x14ac:dyDescent="0.25">
      <c r="A139" t="s">
        <v>22</v>
      </c>
      <c r="C139">
        <v>64.580556465341004</v>
      </c>
      <c r="D139" s="39">
        <v>124.75585972882899</v>
      </c>
    </row>
    <row r="140" spans="1:4" x14ac:dyDescent="0.25">
      <c r="A140" t="s">
        <v>22</v>
      </c>
      <c r="C140">
        <v>77.555374648888204</v>
      </c>
      <c r="D140" s="39">
        <v>129.25511758583599</v>
      </c>
    </row>
    <row r="141" spans="1:4" x14ac:dyDescent="0.25">
      <c r="A141" t="s">
        <v>22</v>
      </c>
      <c r="C141">
        <v>94.266875163736003</v>
      </c>
      <c r="D141" s="39">
        <v>138.91681069296101</v>
      </c>
    </row>
    <row r="142" spans="1:4" x14ac:dyDescent="0.25">
      <c r="A142" t="s">
        <v>22</v>
      </c>
      <c r="C142">
        <v>87.431721015967</v>
      </c>
      <c r="D142" s="39">
        <v>163.83937486029001</v>
      </c>
    </row>
    <row r="143" spans="1:4" x14ac:dyDescent="0.25">
      <c r="A143" t="s">
        <v>22</v>
      </c>
      <c r="C143">
        <v>99.39889647759</v>
      </c>
      <c r="D143" s="39">
        <v>168.31811582031801</v>
      </c>
    </row>
    <row r="144" spans="1:4" x14ac:dyDescent="0.25">
      <c r="A144" t="s">
        <v>22</v>
      </c>
      <c r="C144">
        <v>112.499235492629</v>
      </c>
      <c r="D144" s="39">
        <v>186.60927664279899</v>
      </c>
    </row>
    <row r="145" spans="1:6" x14ac:dyDescent="0.25">
      <c r="A145" t="s">
        <v>22</v>
      </c>
      <c r="C145">
        <v>132.130465925843</v>
      </c>
      <c r="D145" s="39">
        <v>197.288961201446</v>
      </c>
    </row>
    <row r="146" spans="1:6" x14ac:dyDescent="0.25">
      <c r="A146" t="s">
        <v>22</v>
      </c>
      <c r="C146">
        <v>182.46927200746401</v>
      </c>
      <c r="D146" s="39">
        <v>201.004979576154</v>
      </c>
    </row>
    <row r="147" spans="1:6" x14ac:dyDescent="0.25">
      <c r="A147" t="s">
        <v>22</v>
      </c>
      <c r="C147">
        <v>218.29321328424601</v>
      </c>
      <c r="D147" s="39">
        <v>224.904791603212</v>
      </c>
    </row>
    <row r="148" spans="1:6" x14ac:dyDescent="0.25">
      <c r="A148" t="s">
        <v>22</v>
      </c>
      <c r="C148">
        <v>255.31183656773101</v>
      </c>
      <c r="D148" s="39">
        <v>476.92935392549498</v>
      </c>
    </row>
    <row r="149" spans="1:6" x14ac:dyDescent="0.25">
      <c r="A149" t="s">
        <v>23</v>
      </c>
      <c r="B149" s="39">
        <v>115</v>
      </c>
      <c r="C149" s="39">
        <v>32.563661826189097</v>
      </c>
      <c r="D149" s="39">
        <v>25.939839798586799</v>
      </c>
      <c r="E149" s="1">
        <v>4.4493758813304335E-2</v>
      </c>
      <c r="F149" s="1">
        <v>0.3391423128830261</v>
      </c>
    </row>
    <row r="150" spans="1:6" x14ac:dyDescent="0.25">
      <c r="A150" t="s">
        <v>23</v>
      </c>
      <c r="C150" s="39">
        <v>44.125764808426098</v>
      </c>
      <c r="D150" s="39">
        <v>51.502315667272001</v>
      </c>
    </row>
    <row r="151" spans="1:6" x14ac:dyDescent="0.25">
      <c r="A151" t="s">
        <v>23</v>
      </c>
      <c r="C151" s="39">
        <v>49.030316849196602</v>
      </c>
      <c r="D151" s="39">
        <v>53.697816633587799</v>
      </c>
    </row>
    <row r="152" spans="1:6" x14ac:dyDescent="0.25">
      <c r="A152" t="s">
        <v>23</v>
      </c>
      <c r="C152" s="39">
        <v>51.499867162332301</v>
      </c>
      <c r="D152" s="39">
        <v>68.715323128782302</v>
      </c>
    </row>
    <row r="153" spans="1:6" x14ac:dyDescent="0.25">
      <c r="A153" t="s">
        <v>23</v>
      </c>
      <c r="C153" s="39">
        <v>54.809782455820702</v>
      </c>
      <c r="D153" s="39">
        <v>81.264140425350405</v>
      </c>
    </row>
    <row r="154" spans="1:6" x14ac:dyDescent="0.25">
      <c r="A154" t="s">
        <v>23</v>
      </c>
      <c r="C154" s="39">
        <v>58.421971011162</v>
      </c>
      <c r="D154" s="39">
        <v>84.488155024437901</v>
      </c>
    </row>
    <row r="155" spans="1:6" x14ac:dyDescent="0.25">
      <c r="A155" t="s">
        <v>23</v>
      </c>
      <c r="C155" s="39">
        <v>68.984251122561702</v>
      </c>
      <c r="D155" s="39">
        <v>99.579984631768994</v>
      </c>
    </row>
    <row r="156" spans="1:6" x14ac:dyDescent="0.25">
      <c r="A156" t="s">
        <v>23</v>
      </c>
      <c r="C156" s="39">
        <v>84.793532708993396</v>
      </c>
      <c r="D156" s="39">
        <v>110.11146030806501</v>
      </c>
    </row>
    <row r="157" spans="1:6" x14ac:dyDescent="0.25">
      <c r="A157" t="s">
        <v>23</v>
      </c>
      <c r="C157" s="39">
        <v>98.500812290202404</v>
      </c>
      <c r="D157" s="39">
        <v>117.067499831993</v>
      </c>
    </row>
    <row r="158" spans="1:6" x14ac:dyDescent="0.25">
      <c r="A158" t="s">
        <v>23</v>
      </c>
      <c r="C158" s="39">
        <v>105.18082285569101</v>
      </c>
      <c r="D158" s="39">
        <v>143.411226552534</v>
      </c>
    </row>
    <row r="159" spans="1:6" x14ac:dyDescent="0.25">
      <c r="A159" t="s">
        <v>23</v>
      </c>
      <c r="C159" s="40">
        <v>109.88321773647</v>
      </c>
      <c r="D159" s="40">
        <v>159.118148245078</v>
      </c>
    </row>
    <row r="160" spans="1:6" x14ac:dyDescent="0.25">
      <c r="A160" t="s">
        <v>23</v>
      </c>
      <c r="C160" s="39">
        <v>112.584187178146</v>
      </c>
      <c r="D160" s="39">
        <v>187.611269508015</v>
      </c>
    </row>
    <row r="161" spans="1:6" x14ac:dyDescent="0.25">
      <c r="A161" t="s">
        <v>23</v>
      </c>
      <c r="C161" s="39">
        <v>118.71719354474099</v>
      </c>
      <c r="D161" s="39">
        <v>221.57951030725101</v>
      </c>
    </row>
    <row r="162" spans="1:6" x14ac:dyDescent="0.25">
      <c r="A162" t="s">
        <v>23</v>
      </c>
      <c r="C162" s="39">
        <v>127.31317679729599</v>
      </c>
      <c r="D162" s="39">
        <v>229.87619458792801</v>
      </c>
    </row>
    <row r="163" spans="1:6" x14ac:dyDescent="0.25">
      <c r="A163" t="s">
        <v>23</v>
      </c>
      <c r="C163" s="39">
        <v>142.10952651460701</v>
      </c>
      <c r="D163" s="39">
        <v>239.11990101503801</v>
      </c>
    </row>
    <row r="164" spans="1:6" x14ac:dyDescent="0.25">
      <c r="A164" t="s">
        <v>23</v>
      </c>
      <c r="C164" s="39">
        <v>154.18101970911101</v>
      </c>
      <c r="D164" s="39">
        <v>250.321069897906</v>
      </c>
    </row>
    <row r="165" spans="1:6" x14ac:dyDescent="0.25">
      <c r="A165" t="s">
        <v>23</v>
      </c>
      <c r="C165" s="39">
        <v>169.45475857528399</v>
      </c>
      <c r="D165" s="39">
        <v>267.33884846758002</v>
      </c>
    </row>
    <row r="166" spans="1:6" x14ac:dyDescent="0.25">
      <c r="A166" t="s">
        <v>23</v>
      </c>
      <c r="C166" s="39">
        <v>202.007524203933</v>
      </c>
      <c r="D166" s="39">
        <v>286.188961504183</v>
      </c>
    </row>
    <row r="167" spans="1:6" x14ac:dyDescent="0.25">
      <c r="A167" t="s">
        <v>23</v>
      </c>
      <c r="C167" s="39">
        <v>241.36793225121201</v>
      </c>
      <c r="D167" s="39">
        <v>307.41800658121798</v>
      </c>
    </row>
    <row r="168" spans="1:6" x14ac:dyDescent="0.25">
      <c r="A168" t="s">
        <v>23</v>
      </c>
      <c r="C168" s="39">
        <v>258.58737627702197</v>
      </c>
      <c r="D168" s="39">
        <v>320.19038266809201</v>
      </c>
    </row>
    <row r="169" spans="1:6" x14ac:dyDescent="0.25">
      <c r="A169" t="s">
        <v>23</v>
      </c>
      <c r="C169" s="39">
        <v>272.25394802367902</v>
      </c>
      <c r="D169" s="39">
        <v>330.74504038966103</v>
      </c>
    </row>
    <row r="170" spans="1:6" x14ac:dyDescent="0.25">
      <c r="A170" t="s">
        <v>24</v>
      </c>
      <c r="B170" s="39">
        <v>23</v>
      </c>
      <c r="C170" s="1">
        <v>20.662233532692799</v>
      </c>
      <c r="D170" s="39">
        <v>60.268940087453601</v>
      </c>
      <c r="E170" s="1">
        <v>2.9201186161072483</v>
      </c>
      <c r="F170" s="1">
        <v>3.5091480875833607</v>
      </c>
    </row>
    <row r="171" spans="1:6" x14ac:dyDescent="0.25">
      <c r="A171" t="s">
        <v>24</v>
      </c>
      <c r="C171" s="1">
        <v>29.799700566788601</v>
      </c>
      <c r="D171" s="39">
        <v>73.273402230039494</v>
      </c>
    </row>
    <row r="172" spans="1:6" x14ac:dyDescent="0.25">
      <c r="A172" t="s">
        <v>24</v>
      </c>
      <c r="C172" s="1">
        <v>31.9733008214134</v>
      </c>
      <c r="D172" s="39">
        <v>81.022255033315901</v>
      </c>
    </row>
    <row r="173" spans="1:6" x14ac:dyDescent="0.25">
      <c r="A173" t="s">
        <v>24</v>
      </c>
      <c r="C173" s="1">
        <v>39.145470173524899</v>
      </c>
      <c r="D173" s="39">
        <v>95.617591283549203</v>
      </c>
    </row>
    <row r="174" spans="1:6" x14ac:dyDescent="0.25">
      <c r="A174" t="s">
        <v>24</v>
      </c>
      <c r="C174" s="1">
        <v>43.770722859269398</v>
      </c>
      <c r="D174" s="39">
        <v>95.912583770558498</v>
      </c>
    </row>
    <row r="175" spans="1:6" x14ac:dyDescent="0.25">
      <c r="A175" t="s">
        <v>24</v>
      </c>
      <c r="C175" s="1">
        <v>46.896214960419798</v>
      </c>
      <c r="D175" s="39">
        <v>103.362852649017</v>
      </c>
    </row>
    <row r="176" spans="1:6" x14ac:dyDescent="0.25">
      <c r="A176" t="s">
        <v>24</v>
      </c>
      <c r="C176" s="1">
        <v>53.355411137310497</v>
      </c>
      <c r="D176" s="39">
        <v>117.692810598771</v>
      </c>
    </row>
    <row r="177" spans="1:6" x14ac:dyDescent="0.25">
      <c r="A177" t="s">
        <v>24</v>
      </c>
      <c r="C177" s="1">
        <v>71.985106335692194</v>
      </c>
      <c r="D177" s="39">
        <v>126.025035116598</v>
      </c>
    </row>
    <row r="178" spans="1:6" x14ac:dyDescent="0.25">
      <c r="A178" t="s">
        <v>24</v>
      </c>
      <c r="C178" s="1">
        <v>81.169911865676696</v>
      </c>
      <c r="D178" s="39">
        <v>140.02353457260901</v>
      </c>
    </row>
    <row r="179" spans="1:6" x14ac:dyDescent="0.25">
      <c r="A179" t="s">
        <v>24</v>
      </c>
      <c r="C179" s="1">
        <v>85.503382152998995</v>
      </c>
      <c r="D179" s="39">
        <v>151.801956618877</v>
      </c>
    </row>
    <row r="180" spans="1:6" x14ac:dyDescent="0.25">
      <c r="A180" t="s">
        <v>24</v>
      </c>
      <c r="C180" s="40">
        <v>90.162728170466707</v>
      </c>
      <c r="D180" s="40">
        <v>170.87313418488401</v>
      </c>
    </row>
    <row r="181" spans="1:6" x14ac:dyDescent="0.25">
      <c r="A181" t="s">
        <v>24</v>
      </c>
      <c r="C181" s="1">
        <v>97.479668046992401</v>
      </c>
      <c r="D181" s="39">
        <v>196.422734050099</v>
      </c>
    </row>
    <row r="182" spans="1:6" x14ac:dyDescent="0.25">
      <c r="A182" t="s">
        <v>24</v>
      </c>
      <c r="C182" s="1">
        <v>113.048551994359</v>
      </c>
      <c r="D182" s="39">
        <v>221.33960976823101</v>
      </c>
    </row>
    <row r="183" spans="1:6" x14ac:dyDescent="0.25">
      <c r="A183" t="s">
        <v>24</v>
      </c>
      <c r="C183" s="1">
        <v>119.97969533031301</v>
      </c>
      <c r="D183" s="39">
        <v>232.138555469067</v>
      </c>
    </row>
    <row r="184" spans="1:6" x14ac:dyDescent="0.25">
      <c r="A184" t="s">
        <v>24</v>
      </c>
      <c r="C184" s="1">
        <v>154.46703703982601</v>
      </c>
      <c r="D184" s="39">
        <v>250.92692405397599</v>
      </c>
    </row>
    <row r="185" spans="1:6" x14ac:dyDescent="0.25">
      <c r="A185" t="s">
        <v>24</v>
      </c>
      <c r="C185" s="1">
        <v>186.47923904883899</v>
      </c>
      <c r="D185" s="39">
        <v>277.41975761028903</v>
      </c>
    </row>
    <row r="186" spans="1:6" x14ac:dyDescent="0.25">
      <c r="A186" t="s">
        <v>24</v>
      </c>
      <c r="C186" s="1">
        <v>203.03680965785</v>
      </c>
      <c r="D186" s="39">
        <v>295.75362836062999</v>
      </c>
    </row>
    <row r="187" spans="1:6" x14ac:dyDescent="0.25">
      <c r="A187" t="s">
        <v>24</v>
      </c>
      <c r="C187" s="1">
        <v>212.31098566928</v>
      </c>
      <c r="D187" s="39">
        <v>330.78910659333599</v>
      </c>
    </row>
    <row r="188" spans="1:6" x14ac:dyDescent="0.25">
      <c r="A188" t="s">
        <v>24</v>
      </c>
      <c r="C188" s="1">
        <v>228.069421468288</v>
      </c>
      <c r="D188" s="39">
        <v>351.64853102689699</v>
      </c>
    </row>
    <row r="189" spans="1:6" x14ac:dyDescent="0.25">
      <c r="A189" t="s">
        <v>24</v>
      </c>
      <c r="C189" s="1">
        <v>271.37977073730701</v>
      </c>
      <c r="D189" s="39">
        <v>403.43649368024597</v>
      </c>
    </row>
    <row r="190" spans="1:6" x14ac:dyDescent="0.25">
      <c r="A190" t="s">
        <v>24</v>
      </c>
      <c r="C190" s="1">
        <v>282.39684746538501</v>
      </c>
      <c r="D190" s="39">
        <v>1195.4657776484</v>
      </c>
    </row>
    <row r="191" spans="1:6" x14ac:dyDescent="0.25">
      <c r="A191" t="s">
        <v>25</v>
      </c>
      <c r="B191" s="39">
        <v>28.1</v>
      </c>
      <c r="C191">
        <v>19.293387725487101</v>
      </c>
      <c r="D191">
        <v>31.046066215240799</v>
      </c>
      <c r="E191" s="1">
        <v>1.3602236283800178</v>
      </c>
      <c r="F191" s="1">
        <v>1.8323389451605161</v>
      </c>
    </row>
    <row r="192" spans="1:6" x14ac:dyDescent="0.25">
      <c r="A192" t="s">
        <v>25</v>
      </c>
      <c r="C192">
        <v>22.550078468793998</v>
      </c>
      <c r="D192">
        <v>51.974564768497899</v>
      </c>
    </row>
    <row r="193" spans="1:4" x14ac:dyDescent="0.25">
      <c r="A193" t="s">
        <v>25</v>
      </c>
      <c r="C193">
        <v>28.0830631322054</v>
      </c>
      <c r="D193">
        <v>54.6681659759236</v>
      </c>
    </row>
    <row r="194" spans="1:4" x14ac:dyDescent="0.25">
      <c r="A194" t="s">
        <v>25</v>
      </c>
      <c r="C194">
        <v>32.442338310015799</v>
      </c>
      <c r="D194">
        <v>59.818217619458103</v>
      </c>
    </row>
    <row r="195" spans="1:4" x14ac:dyDescent="0.25">
      <c r="A195" t="s">
        <v>25</v>
      </c>
      <c r="C195">
        <v>36.473567474803303</v>
      </c>
      <c r="D195">
        <v>79.194535644701304</v>
      </c>
    </row>
    <row r="196" spans="1:4" x14ac:dyDescent="0.25">
      <c r="A196" t="s">
        <v>25</v>
      </c>
      <c r="C196">
        <v>38.453296638938902</v>
      </c>
      <c r="D196">
        <v>86.338912538109497</v>
      </c>
    </row>
    <row r="197" spans="1:4" x14ac:dyDescent="0.25">
      <c r="A197" t="s">
        <v>25</v>
      </c>
      <c r="C197">
        <v>43.370146884259398</v>
      </c>
      <c r="D197">
        <v>94.578800815987407</v>
      </c>
    </row>
    <row r="198" spans="1:4" x14ac:dyDescent="0.25">
      <c r="A198" t="s">
        <v>25</v>
      </c>
      <c r="C198">
        <v>44.154700171019002</v>
      </c>
      <c r="D198">
        <v>97.734979569163201</v>
      </c>
    </row>
    <row r="199" spans="1:4" x14ac:dyDescent="0.25">
      <c r="A199" t="s">
        <v>25</v>
      </c>
      <c r="C199">
        <v>51.613975632739702</v>
      </c>
      <c r="D199">
        <v>100.60340848089101</v>
      </c>
    </row>
    <row r="200" spans="1:4" x14ac:dyDescent="0.25">
      <c r="A200" t="s">
        <v>25</v>
      </c>
      <c r="C200">
        <v>61.8404321406938</v>
      </c>
      <c r="D200">
        <v>115.332633694777</v>
      </c>
    </row>
    <row r="201" spans="1:4" x14ac:dyDescent="0.25">
      <c r="A201" t="s">
        <v>25</v>
      </c>
      <c r="C201" s="40">
        <v>66.322283957478504</v>
      </c>
      <c r="D201" s="40">
        <v>117.81100831648899</v>
      </c>
    </row>
    <row r="202" spans="1:4" x14ac:dyDescent="0.25">
      <c r="A202" t="s">
        <v>25</v>
      </c>
      <c r="C202">
        <v>70.352358489049905</v>
      </c>
      <c r="D202">
        <v>126.736406900511</v>
      </c>
    </row>
    <row r="203" spans="1:4" x14ac:dyDescent="0.25">
      <c r="A203" t="s">
        <v>25</v>
      </c>
      <c r="C203">
        <v>75.115084193918506</v>
      </c>
      <c r="D203">
        <v>136.329068902183</v>
      </c>
    </row>
    <row r="204" spans="1:4" x14ac:dyDescent="0.25">
      <c r="A204" t="s">
        <v>25</v>
      </c>
      <c r="C204">
        <v>76.669571763753396</v>
      </c>
      <c r="D204">
        <v>142.770275726509</v>
      </c>
    </row>
    <row r="205" spans="1:4" x14ac:dyDescent="0.25">
      <c r="A205" t="s">
        <v>25</v>
      </c>
      <c r="C205">
        <v>87.838920173822402</v>
      </c>
      <c r="D205">
        <v>156.70767204431101</v>
      </c>
    </row>
    <row r="206" spans="1:4" x14ac:dyDescent="0.25">
      <c r="A206" t="s">
        <v>25</v>
      </c>
      <c r="C206">
        <v>88.712569238304596</v>
      </c>
      <c r="D206">
        <v>188.74210227379101</v>
      </c>
    </row>
    <row r="207" spans="1:4" x14ac:dyDescent="0.25">
      <c r="A207" t="s">
        <v>25</v>
      </c>
      <c r="C207">
        <v>99.004407425729298</v>
      </c>
      <c r="D207">
        <v>203.78139725844599</v>
      </c>
    </row>
    <row r="208" spans="1:4" x14ac:dyDescent="0.25">
      <c r="A208" t="s">
        <v>25</v>
      </c>
      <c r="C208">
        <v>113.675922693171</v>
      </c>
      <c r="D208">
        <v>216.461663096943</v>
      </c>
    </row>
    <row r="209" spans="1:4" x14ac:dyDescent="0.25">
      <c r="A209" t="s">
        <v>25</v>
      </c>
      <c r="C209">
        <v>131.84446358521501</v>
      </c>
      <c r="D209">
        <v>239.00711351096101</v>
      </c>
    </row>
    <row r="210" spans="1:4" x14ac:dyDescent="0.25">
      <c r="A210" t="s">
        <v>25</v>
      </c>
      <c r="C210">
        <v>163.80325418421401</v>
      </c>
      <c r="D210">
        <v>243.67979629087901</v>
      </c>
    </row>
    <row r="211" spans="1:4" x14ac:dyDescent="0.25">
      <c r="A211" t="s">
        <v>25</v>
      </c>
      <c r="C211">
        <v>172.473179558212</v>
      </c>
      <c r="D211">
        <v>244.08373909986801</v>
      </c>
    </row>
    <row r="327" spans="5:5" x14ac:dyDescent="0.25">
      <c r="E327" s="1" t="s">
        <v>47</v>
      </c>
    </row>
  </sheetData>
  <sortState ref="D2:Y4">
    <sortCondition ref="D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 Value &amp; Energy demand</vt:lpstr>
      <vt:lpstr>plots</vt:lpstr>
      <vt:lpstr>plot 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Rhythima Shinde</dc:creator>
  <cp:lastModifiedBy>Rhythima Shinde</cp:lastModifiedBy>
  <dcterms:created xsi:type="dcterms:W3CDTF">2022-07-18T13:36:29Z</dcterms:created>
  <dcterms:modified xsi:type="dcterms:W3CDTF">2023-02-03T11:16:04Z</dcterms:modified>
</cp:coreProperties>
</file>