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final-temp\"/>
    </mc:Choice>
  </mc:AlternateContent>
  <bookViews>
    <workbookView xWindow="0" yWindow="0" windowWidth="28800" windowHeight="12000" firstSheet="1" activeTab="1"/>
  </bookViews>
  <sheets>
    <sheet name="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10" i="5"/>
  <c r="J11" i="5"/>
  <c r="J12" i="5"/>
  <c r="J13" i="5"/>
  <c r="J14" i="5"/>
  <c r="Z7" i="3" l="1"/>
  <c r="Z9" i="3"/>
  <c r="Z13" i="3"/>
  <c r="Z15" i="3"/>
  <c r="Z12" i="3"/>
  <c r="Z14" i="3"/>
  <c r="Z6" i="3"/>
  <c r="Z8" i="3"/>
  <c r="Z10" i="3"/>
  <c r="Z11" i="3"/>
  <c r="E4" i="3" l="1"/>
  <c r="F4" i="3"/>
  <c r="E12" i="3"/>
  <c r="F12" i="3"/>
  <c r="E5" i="3"/>
  <c r="F5" i="3"/>
  <c r="E13" i="3"/>
  <c r="F13" i="3"/>
  <c r="E3" i="3"/>
  <c r="F3" i="3"/>
  <c r="E9" i="3"/>
  <c r="F9" i="3"/>
  <c r="E6" i="3"/>
  <c r="F6" i="3"/>
  <c r="E10" i="3"/>
  <c r="F10" i="3"/>
  <c r="E8" i="3"/>
  <c r="F8" i="3"/>
  <c r="E7" i="3"/>
  <c r="F7" i="3"/>
  <c r="F11" i="3"/>
  <c r="E11" i="3"/>
</calcChain>
</file>

<file path=xl/sharedStrings.xml><?xml version="1.0" encoding="utf-8"?>
<sst xmlns="http://schemas.openxmlformats.org/spreadsheetml/2006/main" count="288" uniqueCount="131">
  <si>
    <t>Year of construction</t>
  </si>
  <si>
    <t>Built surface area  [m²]</t>
  </si>
  <si>
    <t>Altitude h [m]</t>
  </si>
  <si>
    <t>Energy reference area A_E   [m²]</t>
  </si>
  <si>
    <t>Final Energy demand</t>
  </si>
  <si>
    <t>MFH01</t>
  </si>
  <si>
    <t>Given building</t>
  </si>
  <si>
    <t>MFH02</t>
  </si>
  <si>
    <t>Selected building</t>
  </si>
  <si>
    <t>2011-2015</t>
  </si>
  <si>
    <t>MFH03</t>
  </si>
  <si>
    <t>MFH04</t>
  </si>
  <si>
    <t>MFH05</t>
  </si>
  <si>
    <t>MFH06</t>
  </si>
  <si>
    <t>MFH07</t>
  </si>
  <si>
    <t>MFH08</t>
  </si>
  <si>
    <t>MFH09</t>
  </si>
  <si>
    <t>MFH10</t>
  </si>
  <si>
    <t>MFH11</t>
  </si>
  <si>
    <t>MFH12</t>
  </si>
  <si>
    <t>2006-2010</t>
  </si>
  <si>
    <t>Schwyz</t>
  </si>
  <si>
    <t>NA</t>
  </si>
  <si>
    <t>Lucerne</t>
  </si>
  <si>
    <t>Selected FRBD building</t>
  </si>
  <si>
    <t>Canton (bfsnr)</t>
  </si>
  <si>
    <t>mfh01</t>
  </si>
  <si>
    <t>mfh02</t>
  </si>
  <si>
    <t>mfh03</t>
  </si>
  <si>
    <t>mfh04</t>
  </si>
  <si>
    <t>mfh05</t>
  </si>
  <si>
    <t>mfh06</t>
  </si>
  <si>
    <t>mfh07</t>
  </si>
  <si>
    <t>mfh08</t>
  </si>
  <si>
    <t>mfh09</t>
  </si>
  <si>
    <t>mfh10</t>
  </si>
  <si>
    <t>mfh11</t>
  </si>
  <si>
    <t>mfh12</t>
  </si>
  <si>
    <t>U_Fe (Floor)</t>
  </si>
  <si>
    <t>67.91 (Old: 116.40)</t>
  </si>
  <si>
    <t>u_ru (Ceiling)</t>
  </si>
  <si>
    <t>u_we (Wall external)</t>
  </si>
  <si>
    <t>u_wh (Wall internal)</t>
  </si>
  <si>
    <t>u_re (Roof)</t>
  </si>
  <si>
    <t>8.97 (Old:9.11) Averaged</t>
  </si>
  <si>
    <t>15.54 (Old: 45.43)</t>
  </si>
  <si>
    <t>127.30 (Old:236.91)</t>
  </si>
  <si>
    <t>29.38 (Old: 50.87) Averaged</t>
  </si>
  <si>
    <t>213.86 (Old:277.99)</t>
  </si>
  <si>
    <t>Given</t>
  </si>
  <si>
    <t>Old</t>
  </si>
  <si>
    <t>New</t>
  </si>
  <si>
    <t>Building</t>
  </si>
  <si>
    <t>84.77 (Old:129.25)</t>
  </si>
  <si>
    <t>St Gallen (3201–3444)</t>
  </si>
  <si>
    <t xml:space="preserve">Bern (0301–0996) </t>
  </si>
  <si>
    <t>Zurich (0001–0261)</t>
  </si>
  <si>
    <t>Lucerne (1001–1150)</t>
  </si>
  <si>
    <t>61.98(Old:147.245)</t>
  </si>
  <si>
    <t>10.97 (Old:13.92) Averaged</t>
  </si>
  <si>
    <t>104.17 (Old:107.31)</t>
  </si>
  <si>
    <t>0.00(Old:0.00)</t>
  </si>
  <si>
    <t>4.32(Old:16.38)</t>
  </si>
  <si>
    <t>Error old</t>
  </si>
  <si>
    <t>Error new</t>
  </si>
  <si>
    <t>Median value</t>
  </si>
  <si>
    <t>minimum value</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</si>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</sst>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scheme val="minor"/>
    </font>
    <font>
      <sz val="12"/>
      <color theme="1"/>
      <name val="Calibri"/>
      <family val="2"/>
    </font>
    <font>
      <b/>
      <sz val="12"/>
      <color theme="1"/>
      <name val="Calibri"/>
      <family val="2"/>
    </font>
    <font>
      <sz val="12"/>
      <color rgb="FF000000"/>
      <name val="Calibri"/>
      <family val="2"/>
    </font>
    <font>
      <i/>
      <sz val="11"/>
      <color theme="1"/>
      <name val="Calibri"/>
      <family val="2"/>
      <scheme val="minor"/>
    </font>
    <font>
      <i/>
      <sz val="11"/>
      <color rgb="FF000000"/>
      <name val="Calibri"/>
      <family val="2"/>
    </font>
    <font>
      <i/>
      <sz val="11"/>
      <color theme="1"/>
      <name val="Calibri"/>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105">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0" fontId="0" fillId="3" borderId="0" xfId="0" applyFill="1"/>
    <xf numFmtId="2" fontId="0" fillId="4" borderId="0" xfId="0" applyNumberFormat="1" applyFill="1"/>
    <xf numFmtId="0" fontId="7" fillId="2" borderId="0" xfId="0" applyFont="1" applyFill="1"/>
    <xf numFmtId="0" fontId="0" fillId="0" borderId="0" xfId="0" applyAlignment="1">
      <alignment wrapText="1"/>
    </xf>
    <xf numFmtId="0" fontId="10" fillId="0" borderId="15" xfId="0" applyFont="1" applyBorder="1" applyAlignment="1">
      <alignment wrapText="1"/>
    </xf>
    <xf numFmtId="0" fontId="11" fillId="0" borderId="0" xfId="2"/>
    <xf numFmtId="0" fontId="0" fillId="0" borderId="0" xfId="0" applyNumberFormat="1" applyBorder="1" applyAlignment="1">
      <alignment horizontal="left"/>
    </xf>
    <xf numFmtId="0" fontId="10" fillId="0" borderId="0" xfId="0" applyNumberFormat="1" applyFont="1" applyBorder="1" applyAlignment="1">
      <alignment horizontal="left"/>
    </xf>
    <xf numFmtId="0" fontId="0" fillId="0" borderId="0" xfId="0" applyBorder="1"/>
    <xf numFmtId="0" fontId="0" fillId="0" borderId="15" xfId="0" applyBorder="1"/>
    <xf numFmtId="0" fontId="0" fillId="0" borderId="0" xfId="0" applyNumberFormat="1" applyFill="1" applyBorder="1" applyAlignment="1">
      <alignment horizontal="left"/>
    </xf>
    <xf numFmtId="2" fontId="0" fillId="0" borderId="0" xfId="0" applyNumberFormat="1" applyFill="1" applyBorder="1"/>
    <xf numFmtId="0" fontId="0" fillId="5" borderId="0" xfId="0" applyNumberFormat="1" applyFill="1" applyBorder="1" applyAlignment="1">
      <alignment horizontal="left"/>
    </xf>
    <xf numFmtId="2" fontId="0" fillId="5" borderId="0" xfId="0" applyNumberFormat="1" applyFill="1" applyBorder="1"/>
    <xf numFmtId="0" fontId="0" fillId="0" borderId="0" xfId="0" applyBorder="1" applyAlignment="1"/>
    <xf numFmtId="2" fontId="0" fillId="0" borderId="0" xfId="0" applyNumberFormat="1" applyBorder="1"/>
    <xf numFmtId="0" fontId="10"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16" xfId="0" applyBorder="1"/>
    <xf numFmtId="0" fontId="0" fillId="0" borderId="16" xfId="0" applyNumberFormat="1" applyBorder="1" applyAlignment="1">
      <alignment horizontal="left"/>
    </xf>
    <xf numFmtId="0" fontId="0" fillId="5" borderId="16" xfId="0" applyNumberFormat="1" applyFill="1" applyBorder="1" applyAlignment="1">
      <alignment horizontal="left"/>
    </xf>
    <xf numFmtId="0" fontId="0" fillId="0" borderId="16" xfId="0" applyBorder="1" applyAlignment="1">
      <alignment horizontal="left"/>
    </xf>
    <xf numFmtId="0" fontId="0" fillId="5" borderId="0" xfId="0" applyFill="1" applyBorder="1"/>
    <xf numFmtId="0" fontId="0" fillId="0" borderId="0" xfId="0" applyFill="1" applyBorder="1"/>
    <xf numFmtId="0" fontId="0" fillId="0" borderId="0" xfId="0" applyFill="1"/>
    <xf numFmtId="0" fontId="0" fillId="0" borderId="16" xfId="0" applyNumberFormat="1" applyFill="1" applyBorder="1" applyAlignment="1">
      <alignment horizontal="left"/>
    </xf>
    <xf numFmtId="0" fontId="0" fillId="0" borderId="15" xfId="0" applyFill="1" applyBorder="1"/>
    <xf numFmtId="0" fontId="0" fillId="0" borderId="15" xfId="0" applyNumberFormat="1" applyFont="1" applyBorder="1" applyAlignment="1">
      <alignment horizontal="left"/>
    </xf>
    <xf numFmtId="0" fontId="0" fillId="0" borderId="17" xfId="0" applyBorder="1"/>
    <xf numFmtId="0" fontId="0" fillId="0" borderId="0" xfId="0" applyFill="1" applyBorder="1" applyAlignment="1">
      <alignment horizontal="left"/>
    </xf>
    <xf numFmtId="0" fontId="0" fillId="6" borderId="0" xfId="0" applyNumberFormat="1" applyFill="1" applyBorder="1" applyAlignment="1">
      <alignment horizontal="left"/>
    </xf>
    <xf numFmtId="0" fontId="0" fillId="6" borderId="0" xfId="0" applyFill="1"/>
    <xf numFmtId="0" fontId="0" fillId="6" borderId="0" xfId="0" applyFill="1" applyAlignment="1">
      <alignment horizontal="left" wrapText="1"/>
    </xf>
    <xf numFmtId="0" fontId="10" fillId="0" borderId="23" xfId="0" applyNumberFormat="1" applyFont="1" applyBorder="1" applyAlignment="1">
      <alignment horizontal="left"/>
    </xf>
    <xf numFmtId="0" fontId="0" fillId="0" borderId="24" xfId="0" applyFill="1" applyBorder="1"/>
    <xf numFmtId="0" fontId="10" fillId="0" borderId="25" xfId="0" applyNumberFormat="1" applyFont="1" applyBorder="1" applyAlignment="1">
      <alignment horizontal="left"/>
    </xf>
    <xf numFmtId="0" fontId="0" fillId="0" borderId="26" xfId="0" applyNumberFormat="1" applyFill="1" applyBorder="1" applyAlignment="1">
      <alignment horizontal="left"/>
    </xf>
    <xf numFmtId="2" fontId="0" fillId="0" borderId="26" xfId="0" applyNumberFormat="1" applyFill="1" applyBorder="1"/>
    <xf numFmtId="0" fontId="0" fillId="0" borderId="27" xfId="0" applyNumberFormat="1" applyFill="1" applyBorder="1" applyAlignment="1">
      <alignment horizontal="left"/>
    </xf>
    <xf numFmtId="0" fontId="0" fillId="0" borderId="26" xfId="0" applyFill="1" applyBorder="1"/>
    <xf numFmtId="0" fontId="0" fillId="0" borderId="28" xfId="0" applyFill="1" applyBorder="1"/>
    <xf numFmtId="0" fontId="0" fillId="0" borderId="29" xfId="0" applyNumberFormat="1" applyFont="1" applyFill="1" applyBorder="1" applyAlignment="1">
      <alignment horizontal="left"/>
    </xf>
    <xf numFmtId="0" fontId="0" fillId="0" borderId="30" xfId="0" applyBorder="1"/>
    <xf numFmtId="0" fontId="0" fillId="0" borderId="31" xfId="0" applyFill="1" applyBorder="1"/>
    <xf numFmtId="0" fontId="0" fillId="0" borderId="24" xfId="0" applyNumberFormat="1" applyFill="1" applyBorder="1" applyAlignment="1">
      <alignment horizontal="left"/>
    </xf>
    <xf numFmtId="0" fontId="0" fillId="0" borderId="28" xfId="0" applyNumberFormat="1" applyFill="1" applyBorder="1" applyAlignment="1">
      <alignment horizontal="left"/>
    </xf>
    <xf numFmtId="0" fontId="0" fillId="7" borderId="0" xfId="0" applyFill="1"/>
    <xf numFmtId="0" fontId="0" fillId="0" borderId="23" xfId="0" applyFill="1" applyBorder="1" applyAlignment="1">
      <alignment horizontal="left" wrapText="1"/>
    </xf>
    <xf numFmtId="0" fontId="0" fillId="0" borderId="23" xfId="0" applyFill="1" applyBorder="1"/>
    <xf numFmtId="0" fontId="0" fillId="0" borderId="25" xfId="0" applyFill="1" applyBorder="1"/>
    <xf numFmtId="0" fontId="0" fillId="0" borderId="26" xfId="0" applyNumberFormat="1" applyFont="1" applyFill="1" applyBorder="1" applyAlignment="1">
      <alignment horizontal="left"/>
    </xf>
    <xf numFmtId="0" fontId="0" fillId="0" borderId="27" xfId="0" applyFill="1" applyBorder="1"/>
    <xf numFmtId="0" fontId="0" fillId="0" borderId="23" xfId="0" applyNumberFormat="1" applyFill="1" applyBorder="1" applyAlignment="1">
      <alignment horizontal="left"/>
    </xf>
    <xf numFmtId="0" fontId="0" fillId="0" borderId="25" xfId="0" applyNumberFormat="1" applyFill="1" applyBorder="1" applyAlignment="1">
      <alignment horizontal="left"/>
    </xf>
    <xf numFmtId="0" fontId="0" fillId="7" borderId="32" xfId="0" applyFill="1" applyBorder="1" applyAlignment="1">
      <alignment vertical="top"/>
    </xf>
    <xf numFmtId="0" fontId="0" fillId="7" borderId="25" xfId="0" applyFill="1" applyBorder="1" applyAlignment="1">
      <alignment vertical="top"/>
    </xf>
    <xf numFmtId="0" fontId="0" fillId="0" borderId="33" xfId="0" applyBorder="1" applyAlignment="1">
      <alignment vertical="center" wrapText="1"/>
    </xf>
    <xf numFmtId="0" fontId="2" fillId="0" borderId="3" xfId="0" applyFont="1" applyFill="1" applyBorder="1" applyAlignment="1">
      <alignment horizontal="left" readingOrder="1"/>
    </xf>
    <xf numFmtId="0" fontId="2" fillId="0" borderId="3" xfId="0" applyFont="1" applyFill="1" applyBorder="1" applyAlignment="1">
      <alignment horizontal="left" wrapText="1" readingOrder="1"/>
    </xf>
    <xf numFmtId="0" fontId="6" fillId="0" borderId="5" xfId="0" applyFont="1" applyFill="1" applyBorder="1" applyAlignment="1">
      <alignment horizontal="left" wrapText="1" readingOrder="1"/>
    </xf>
    <xf numFmtId="0" fontId="4" fillId="0" borderId="5" xfId="0" applyFont="1" applyFill="1" applyBorder="1" applyAlignment="1">
      <alignment horizontal="left"/>
    </xf>
    <xf numFmtId="2" fontId="4" fillId="0" borderId="5" xfId="0" applyNumberFormat="1" applyFont="1" applyFill="1" applyBorder="1" applyAlignment="1">
      <alignment horizontal="left"/>
    </xf>
    <xf numFmtId="2" fontId="4" fillId="0" borderId="6" xfId="0" applyNumberFormat="1" applyFont="1" applyFill="1" applyBorder="1" applyAlignment="1">
      <alignment horizontal="left"/>
    </xf>
    <xf numFmtId="0" fontId="8" fillId="0" borderId="13" xfId="0" applyFont="1" applyFill="1" applyBorder="1" applyAlignment="1">
      <alignment horizontal="left" wrapText="1" readingOrder="1"/>
    </xf>
    <xf numFmtId="0" fontId="9" fillId="0" borderId="13" xfId="0" applyFont="1" applyFill="1" applyBorder="1" applyAlignment="1">
      <alignment horizontal="left"/>
    </xf>
    <xf numFmtId="2" fontId="9" fillId="0" borderId="13" xfId="0" applyNumberFormat="1" applyFont="1" applyFill="1" applyBorder="1" applyAlignment="1">
      <alignment horizontal="left"/>
    </xf>
    <xf numFmtId="2" fontId="9" fillId="0" borderId="14" xfId="0" applyNumberFormat="1" applyFont="1" applyFill="1" applyBorder="1" applyAlignment="1">
      <alignment horizontal="left"/>
    </xf>
    <xf numFmtId="0" fontId="6" fillId="0" borderId="8" xfId="0" applyFont="1" applyFill="1" applyBorder="1" applyAlignment="1">
      <alignment horizontal="left" wrapText="1" readingOrder="1"/>
    </xf>
    <xf numFmtId="2" fontId="4" fillId="0" borderId="8" xfId="0" applyNumberFormat="1" applyFont="1" applyFill="1" applyBorder="1" applyAlignment="1">
      <alignment horizontal="left"/>
    </xf>
    <xf numFmtId="0" fontId="4" fillId="0" borderId="9" xfId="0" applyFont="1" applyFill="1" applyBorder="1" applyAlignment="1">
      <alignment horizontal="left"/>
    </xf>
    <xf numFmtId="164" fontId="4" fillId="0" borderId="9" xfId="0" applyNumberFormat="1" applyFont="1" applyFill="1" applyBorder="1" applyAlignment="1">
      <alignment horizontal="left"/>
    </xf>
    <xf numFmtId="2" fontId="6" fillId="0" borderId="5" xfId="0" applyNumberFormat="1" applyFont="1" applyFill="1" applyBorder="1" applyAlignment="1">
      <alignment horizontal="left" wrapText="1" readingOrder="1"/>
    </xf>
    <xf numFmtId="2" fontId="6" fillId="0" borderId="6" xfId="0" applyNumberFormat="1" applyFont="1" applyFill="1" applyBorder="1" applyAlignment="1">
      <alignment horizontal="left" wrapText="1" readingOrder="1"/>
    </xf>
    <xf numFmtId="164" fontId="6" fillId="0" borderId="6" xfId="0" applyNumberFormat="1" applyFont="1" applyFill="1" applyBorder="1" applyAlignment="1">
      <alignment horizontal="left" wrapText="1" readingOrder="1"/>
    </xf>
    <xf numFmtId="2" fontId="6" fillId="0" borderId="8" xfId="0" applyNumberFormat="1" applyFont="1" applyFill="1" applyBorder="1" applyAlignment="1">
      <alignment horizontal="left" wrapText="1" readingOrder="1"/>
    </xf>
    <xf numFmtId="0" fontId="6" fillId="0" borderId="9" xfId="0" applyFont="1" applyFill="1" applyBorder="1" applyAlignment="1">
      <alignment horizontal="left" wrapText="1" readingOrder="1"/>
    </xf>
    <xf numFmtId="164" fontId="6" fillId="0" borderId="9" xfId="0" applyNumberFormat="1" applyFont="1" applyFill="1" applyBorder="1" applyAlignment="1">
      <alignment horizontal="left" wrapText="1" readingOrder="1"/>
    </xf>
    <xf numFmtId="164" fontId="6" fillId="0" borderId="5" xfId="0" applyNumberFormat="1" applyFont="1" applyFill="1" applyBorder="1" applyAlignment="1">
      <alignment horizontal="left" wrapText="1" readingOrder="1"/>
    </xf>
    <xf numFmtId="0" fontId="6" fillId="0" borderId="6" xfId="0" applyFont="1" applyFill="1" applyBorder="1" applyAlignment="1">
      <alignment horizontal="left" wrapText="1" readingOrder="1"/>
    </xf>
    <xf numFmtId="0" fontId="4" fillId="0" borderId="6" xfId="0" applyFont="1" applyFill="1" applyBorder="1" applyAlignment="1">
      <alignment horizontal="left"/>
    </xf>
    <xf numFmtId="164" fontId="4" fillId="0" borderId="6" xfId="0" applyNumberFormat="1" applyFont="1" applyFill="1" applyBorder="1" applyAlignment="1">
      <alignment horizontal="left"/>
    </xf>
    <xf numFmtId="0" fontId="4" fillId="0" borderId="8" xfId="0" applyFont="1" applyFill="1" applyBorder="1" applyAlignment="1">
      <alignment horizontal="left"/>
    </xf>
    <xf numFmtId="165" fontId="0" fillId="0" borderId="0" xfId="0" applyNumberFormat="1"/>
    <xf numFmtId="0" fontId="2" fillId="0" borderId="10" xfId="0" applyFont="1" applyFill="1" applyBorder="1" applyAlignment="1">
      <alignment horizontal="center" wrapText="1" readingOrder="1"/>
    </xf>
    <xf numFmtId="0" fontId="2" fillId="0" borderId="11" xfId="0" applyFont="1" applyFill="1" applyBorder="1" applyAlignment="1">
      <alignment horizontal="center" wrapText="1" readingOrder="1"/>
    </xf>
    <xf numFmtId="0" fontId="5" fillId="0" borderId="4" xfId="0" applyFont="1" applyFill="1" applyBorder="1" applyAlignment="1">
      <alignment horizontal="center"/>
    </xf>
    <xf numFmtId="0" fontId="5" fillId="0" borderId="7" xfId="0" applyFont="1" applyFill="1"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alignment horizontal="center"/>
    </xf>
    <xf numFmtId="0" fontId="5" fillId="0" borderId="12"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8" xfId="0" applyFill="1" applyBorder="1" applyAlignment="1">
      <alignment horizontal="center"/>
    </xf>
    <xf numFmtId="0" fontId="0" fillId="0" borderId="25" xfId="0" applyFill="1" applyBorder="1" applyAlignment="1">
      <alignment horizontal="center"/>
    </xf>
    <xf numFmtId="0" fontId="0" fillId="0" borderId="22" xfId="0" applyFill="1" applyBorder="1" applyAlignment="1">
      <alignment horizontal="center"/>
    </xf>
    <xf numFmtId="0" fontId="0" fillId="0" borderId="28"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plots'!$U$5</c:f>
              <c:strCache>
                <c:ptCount val="1"/>
                <c:pt idx="0">
                  <c:v>Calculated</c:v>
                </c:pt>
              </c:strCache>
            </c:strRef>
          </c:tx>
          <c:spPr>
            <a:solidFill>
              <a:schemeClr val="accent1"/>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plots'!$U$6:$U$15</c:f>
              <c:numCache>
                <c:formatCode>0.0</c:formatCode>
                <c:ptCount val="10"/>
                <c:pt idx="0">
                  <c:v>67.91</c:v>
                </c:pt>
                <c:pt idx="1">
                  <c:v>15.54</c:v>
                </c:pt>
                <c:pt idx="2">
                  <c:v>127.3</c:v>
                </c:pt>
                <c:pt idx="3">
                  <c:v>8.9700000000000006</c:v>
                </c:pt>
                <c:pt idx="4">
                  <c:v>213.86</c:v>
                </c:pt>
                <c:pt idx="5">
                  <c:v>10.97</c:v>
                </c:pt>
                <c:pt idx="6">
                  <c:v>61.98</c:v>
                </c:pt>
                <c:pt idx="7">
                  <c:v>4.32</c:v>
                </c:pt>
                <c:pt idx="8">
                  <c:v>104.17</c:v>
                </c:pt>
                <c:pt idx="9">
                  <c:v>29.38</c:v>
                </c:pt>
              </c:numCache>
            </c:numRef>
          </c:val>
          <c:extLst>
            <c:ext xmlns:c16="http://schemas.microsoft.com/office/drawing/2014/chart" uri="{C3380CC4-5D6E-409C-BE32-E72D297353CC}">
              <c16:uniqueId val="{00000000-A4A2-41B8-93B5-0358747F4EF8}"/>
            </c:ext>
          </c:extLst>
        </c:ser>
        <c:ser>
          <c:idx val="1"/>
          <c:order val="1"/>
          <c:tx>
            <c:strRef>
              <c:f>'Energy demand plots'!$V$5</c:f>
              <c:strCache>
                <c:ptCount val="1"/>
                <c:pt idx="0">
                  <c:v>Default (Buffat et al,2018)</c:v>
                </c:pt>
              </c:strCache>
            </c:strRef>
          </c:tx>
          <c:spPr>
            <a:solidFill>
              <a:schemeClr val="accent2"/>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plots'!$V$6:$V$15</c:f>
              <c:numCache>
                <c:formatCode>0.0</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1-A4A2-41B8-93B5-0358747F4EF8}"/>
            </c:ext>
          </c:extLst>
        </c:ser>
        <c:ser>
          <c:idx val="2"/>
          <c:order val="2"/>
          <c:tx>
            <c:strRef>
              <c:f>'Energy demand plots'!$W$5</c:f>
              <c:strCache>
                <c:ptCount val="1"/>
                <c:pt idx="0">
                  <c:v>Reported (John et al, 2012)</c:v>
                </c:pt>
              </c:strCache>
            </c:strRef>
          </c:tx>
          <c:spPr>
            <a:solidFill>
              <a:schemeClr val="accent3"/>
            </a:solidFill>
            <a:ln>
              <a:noFill/>
            </a:ln>
            <a:effectLst/>
          </c:spPr>
          <c:invertIfNegative val="0"/>
          <c:cat>
            <c:strRef>
              <c:f>'Energy demand plots'!$T$6:$T$15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plots'!$W$6:$W$15</c:f>
              <c:numCache>
                <c:formatCode>0.0</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2-A4A2-41B8-93B5-0358747F4EF8}"/>
            </c:ext>
          </c:extLst>
        </c:ser>
        <c:dLbls>
          <c:dLblPos val="outEnd"/>
          <c:showLegendKey val="0"/>
          <c:showVal val="0"/>
          <c:showCatName val="0"/>
          <c:showSerName val="0"/>
          <c:showPercent val="0"/>
          <c:showBubbleSize val="0"/>
        </c:dLbls>
        <c:gapWidth val="219"/>
        <c:overlap val="-27"/>
        <c:axId val="627176216"/>
        <c:axId val="627177200"/>
      </c:barChart>
      <c:catAx>
        <c:axId val="62717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7200"/>
        <c:crosses val="autoZero"/>
        <c:auto val="1"/>
        <c:lblAlgn val="ctr"/>
        <c:lblOffset val="100"/>
        <c:noMultiLvlLbl val="0"/>
      </c:catAx>
      <c:valAx>
        <c:axId val="62717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0" i="0" baseline="0">
                    <a:effectLst/>
                  </a:rPr>
                  <a:t>Space heating demands [MJ/m</a:t>
                </a:r>
                <a:r>
                  <a:rPr lang="en-US" sz="1100" b="0" i="0" baseline="30000">
                    <a:effectLst/>
                  </a:rPr>
                  <a:t>2</a:t>
                </a:r>
                <a:r>
                  <a:rPr lang="en-US" sz="1100" b="0" i="0" baseline="0">
                    <a:effectLst/>
                  </a:rPr>
                  <a:t>]</a:t>
                </a:r>
                <a:endParaRPr lang="en-US" sz="1100">
                  <a:effectLst/>
                </a:endParaRPr>
              </a:p>
            </c:rich>
          </c:tx>
          <c:layout>
            <c:manualLayout>
              <c:xMode val="edge"/>
              <c:yMode val="edge"/>
              <c:x val="1.5393073117097306E-2"/>
              <c:y val="0.1164150069476609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6216"/>
        <c:crosses val="autoZero"/>
        <c:crossBetween val="between"/>
      </c:valAx>
      <c:spPr>
        <a:noFill/>
        <a:ln>
          <a:noFill/>
        </a:ln>
        <a:effectLst/>
      </c:spPr>
    </c:plotArea>
    <c:legend>
      <c:legendPos val="b"/>
      <c:layout>
        <c:manualLayout>
          <c:xMode val="edge"/>
          <c:yMode val="edge"/>
          <c:x val="0.15540372186846627"/>
          <c:y val="0.90709124594719781"/>
          <c:w val="0.80793912030924664"/>
          <c:h val="7.3300910915547329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409574</xdr:colOff>
      <xdr:row>17</xdr:row>
      <xdr:rowOff>152400</xdr:rowOff>
    </xdr:from>
    <xdr:to>
      <xdr:col>28</xdr:col>
      <xdr:colOff>539749</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pane xSplit="1" ySplit="1" topLeftCell="B2" activePane="bottomRight" state="frozen"/>
      <selection pane="topRight" activeCell="B1" sqref="B1"/>
      <selection pane="bottomLeft" activeCell="A2" sqref="A2"/>
      <selection pane="bottomRight" activeCell="H5" sqref="H5"/>
    </sheetView>
  </sheetViews>
  <sheetFormatPr defaultRowHeight="14.5" x14ac:dyDescent="0.35"/>
  <cols>
    <col min="1" max="1" width="7.26953125" bestFit="1" customWidth="1"/>
    <col min="2" max="2" width="21.7265625" bestFit="1" customWidth="1"/>
    <col min="3" max="3" width="12.54296875" customWidth="1"/>
    <col min="4" max="4" width="20.54296875" bestFit="1" customWidth="1"/>
    <col min="5" max="5" width="11.54296875" customWidth="1"/>
    <col min="6" max="6" width="13.54296875" bestFit="1" customWidth="1"/>
    <col min="7" max="7" width="11.26953125" customWidth="1"/>
    <col min="8" max="8" width="25.453125" bestFit="1" customWidth="1"/>
    <col min="9" max="9" width="11.1796875" bestFit="1" customWidth="1"/>
    <col min="10" max="10" width="13" bestFit="1" customWidth="1"/>
    <col min="11" max="11" width="19.81640625" bestFit="1" customWidth="1"/>
    <col min="12" max="12" width="19.54296875" bestFit="1" customWidth="1"/>
    <col min="13" max="13" width="11.81640625" bestFit="1" customWidth="1"/>
  </cols>
  <sheetData>
    <row r="1" spans="1:13" s="1" customFormat="1" ht="31.5" thickBot="1" x14ac:dyDescent="0.4">
      <c r="A1" s="93"/>
      <c r="B1" s="94"/>
      <c r="C1" s="63" t="s">
        <v>0</v>
      </c>
      <c r="D1" s="64" t="s">
        <v>25</v>
      </c>
      <c r="E1" s="63" t="s">
        <v>1</v>
      </c>
      <c r="F1" s="64" t="s">
        <v>2</v>
      </c>
      <c r="G1" s="63" t="s">
        <v>3</v>
      </c>
      <c r="H1" s="64" t="s">
        <v>4</v>
      </c>
      <c r="I1" s="64" t="s">
        <v>43</v>
      </c>
      <c r="J1" s="64" t="s">
        <v>40</v>
      </c>
      <c r="K1" s="64" t="s">
        <v>41</v>
      </c>
      <c r="L1" s="64" t="s">
        <v>42</v>
      </c>
      <c r="M1" s="64" t="s">
        <v>38</v>
      </c>
    </row>
    <row r="2" spans="1:13" s="2" customFormat="1" ht="15.5" x14ac:dyDescent="0.35">
      <c r="A2" s="91" t="s">
        <v>5</v>
      </c>
      <c r="B2" s="65" t="s">
        <v>6</v>
      </c>
      <c r="C2" s="66">
        <v>2012</v>
      </c>
      <c r="D2" s="66" t="s">
        <v>56</v>
      </c>
      <c r="E2" s="67">
        <v>2350</v>
      </c>
      <c r="F2" s="67">
        <v>402.7</v>
      </c>
      <c r="G2" s="67">
        <v>12430</v>
      </c>
      <c r="H2" s="68">
        <v>14.4</v>
      </c>
      <c r="I2" s="68"/>
      <c r="J2" s="68"/>
      <c r="K2" s="68"/>
      <c r="L2" s="68"/>
      <c r="M2" s="68"/>
    </row>
    <row r="3" spans="1:13" s="7" customFormat="1" x14ac:dyDescent="0.35">
      <c r="A3" s="95"/>
      <c r="B3" s="69" t="s">
        <v>65</v>
      </c>
      <c r="C3" s="70"/>
      <c r="D3" s="70"/>
      <c r="E3" s="71"/>
      <c r="F3" s="71"/>
      <c r="G3" s="71"/>
      <c r="H3" s="72">
        <v>64.364999999999995</v>
      </c>
      <c r="I3" s="72"/>
      <c r="J3" s="72">
        <v>0.21</v>
      </c>
      <c r="K3" s="72">
        <v>0.21</v>
      </c>
      <c r="L3" s="72"/>
      <c r="M3" s="72">
        <v>1</v>
      </c>
    </row>
    <row r="4" spans="1:13" s="7" customFormat="1" x14ac:dyDescent="0.35">
      <c r="A4" s="95"/>
      <c r="B4" s="69" t="s">
        <v>66</v>
      </c>
      <c r="C4" s="70"/>
      <c r="D4" s="70"/>
      <c r="E4" s="71"/>
      <c r="F4" s="71"/>
      <c r="G4" s="71"/>
      <c r="H4" s="72">
        <v>68.5</v>
      </c>
      <c r="I4" s="72"/>
      <c r="J4" s="72">
        <v>0.16</v>
      </c>
      <c r="K4" s="72">
        <v>0.21</v>
      </c>
      <c r="L4" s="72"/>
      <c r="M4" s="72">
        <v>1</v>
      </c>
    </row>
    <row r="5" spans="1:13" s="2" customFormat="1" ht="16" thickBot="1" x14ac:dyDescent="0.4">
      <c r="A5" s="92"/>
      <c r="B5" s="73" t="s">
        <v>24</v>
      </c>
      <c r="C5" s="73" t="s">
        <v>9</v>
      </c>
      <c r="D5" s="73">
        <v>247</v>
      </c>
      <c r="E5" s="74">
        <v>2742.54</v>
      </c>
      <c r="F5" s="74">
        <v>391.13</v>
      </c>
      <c r="G5" s="74">
        <v>11930.05</v>
      </c>
      <c r="H5" s="75" t="s">
        <v>39</v>
      </c>
      <c r="I5" s="76"/>
      <c r="J5" s="76">
        <v>2.1109553533556733E-2</v>
      </c>
      <c r="K5" s="76">
        <v>6.8886374101505485E-2</v>
      </c>
      <c r="L5" s="76"/>
      <c r="M5" s="76">
        <v>0.44572905343246744</v>
      </c>
    </row>
    <row r="6" spans="1:13" s="2" customFormat="1" ht="15.5" x14ac:dyDescent="0.35">
      <c r="A6" s="89" t="s">
        <v>7</v>
      </c>
      <c r="B6" s="65" t="s">
        <v>6</v>
      </c>
      <c r="C6" s="65">
        <v>2011</v>
      </c>
      <c r="D6" s="65" t="s">
        <v>21</v>
      </c>
      <c r="E6" s="77">
        <v>190.2</v>
      </c>
      <c r="F6" s="77">
        <v>606</v>
      </c>
      <c r="G6" s="77">
        <v>350.4</v>
      </c>
      <c r="H6" s="78">
        <v>24</v>
      </c>
      <c r="I6" s="79"/>
      <c r="J6" s="79"/>
      <c r="K6" s="79"/>
      <c r="L6" s="79"/>
      <c r="M6" s="79"/>
    </row>
    <row r="7" spans="1:13" s="2" customFormat="1" ht="16" thickBot="1" x14ac:dyDescent="0.4">
      <c r="A7" s="90"/>
      <c r="B7" s="73" t="s">
        <v>24</v>
      </c>
      <c r="C7" s="73" t="s">
        <v>9</v>
      </c>
      <c r="D7" s="73">
        <v>1372</v>
      </c>
      <c r="E7" s="80">
        <v>198.05</v>
      </c>
      <c r="F7" s="80">
        <v>569.08000000000004</v>
      </c>
      <c r="G7" s="80">
        <v>372</v>
      </c>
      <c r="H7" s="81" t="s">
        <v>45</v>
      </c>
      <c r="I7" s="82">
        <v>0.105</v>
      </c>
      <c r="J7" s="82">
        <v>9.2313978494623652E-2</v>
      </c>
      <c r="K7" s="82">
        <v>6.0074688796680493E-2</v>
      </c>
      <c r="L7" s="82">
        <v>0.48139568375575065</v>
      </c>
      <c r="M7" s="82">
        <v>0.19700000000000001</v>
      </c>
    </row>
    <row r="8" spans="1:13" s="2" customFormat="1" ht="15.5" x14ac:dyDescent="0.35">
      <c r="A8" s="91" t="s">
        <v>10</v>
      </c>
      <c r="B8" s="65" t="s">
        <v>6</v>
      </c>
      <c r="C8" s="66">
        <v>2011</v>
      </c>
      <c r="D8" s="66" t="s">
        <v>55</v>
      </c>
      <c r="E8" s="67">
        <v>163.4</v>
      </c>
      <c r="F8" s="67">
        <v>593.33000000000004</v>
      </c>
      <c r="G8" s="67">
        <v>374</v>
      </c>
      <c r="H8" s="77">
        <v>3.3</v>
      </c>
      <c r="I8" s="83"/>
      <c r="J8" s="83"/>
      <c r="K8" s="83"/>
      <c r="L8" s="83"/>
      <c r="M8" s="83"/>
    </row>
    <row r="9" spans="1:13" s="2" customFormat="1" ht="16" thickBot="1" x14ac:dyDescent="0.4">
      <c r="A9" s="92"/>
      <c r="B9" s="73" t="s">
        <v>24</v>
      </c>
      <c r="C9" s="73" t="s">
        <v>9</v>
      </c>
      <c r="D9" s="73">
        <v>942</v>
      </c>
      <c r="E9" s="74">
        <v>165.20400000000001</v>
      </c>
      <c r="F9" s="74">
        <v>560.25599999999997</v>
      </c>
      <c r="G9" s="74">
        <v>330.40800000000002</v>
      </c>
      <c r="H9" s="75" t="s">
        <v>46</v>
      </c>
      <c r="I9" s="76">
        <v>0.10687015002586653</v>
      </c>
      <c r="J9" s="76">
        <v>0.10808041887099852</v>
      </c>
      <c r="K9" s="76">
        <v>4.2331288343558281E-2</v>
      </c>
      <c r="L9" s="76">
        <v>0.94548166519043397</v>
      </c>
      <c r="M9" s="76">
        <v>5.8847736625514402E-2</v>
      </c>
    </row>
    <row r="10" spans="1:13" s="2" customFormat="1" ht="15.5" x14ac:dyDescent="0.35">
      <c r="A10" s="89" t="s">
        <v>11</v>
      </c>
      <c r="B10" s="65" t="s">
        <v>6</v>
      </c>
      <c r="C10" s="65">
        <v>2010</v>
      </c>
      <c r="D10" s="66" t="s">
        <v>56</v>
      </c>
      <c r="E10" s="77">
        <v>240</v>
      </c>
      <c r="F10" s="77">
        <v>411.49</v>
      </c>
      <c r="G10" s="77">
        <v>622.20000000000005</v>
      </c>
      <c r="H10" s="84" t="s">
        <v>22</v>
      </c>
      <c r="I10" s="79"/>
      <c r="J10" s="79"/>
      <c r="K10" s="79"/>
      <c r="L10" s="79"/>
      <c r="M10" s="79"/>
    </row>
    <row r="11" spans="1:13" s="2" customFormat="1" ht="16" thickBot="1" x14ac:dyDescent="0.4">
      <c r="A11" s="90"/>
      <c r="B11" s="73" t="s">
        <v>24</v>
      </c>
      <c r="C11" s="73" t="s">
        <v>20</v>
      </c>
      <c r="D11" s="73">
        <v>250</v>
      </c>
      <c r="E11" s="80">
        <v>241.64</v>
      </c>
      <c r="F11" s="80">
        <v>419.8</v>
      </c>
      <c r="G11" s="80">
        <v>664.51</v>
      </c>
      <c r="H11" s="81" t="s">
        <v>53</v>
      </c>
      <c r="I11" s="82">
        <v>5.4888888888888883E-2</v>
      </c>
      <c r="J11" s="82">
        <v>0.13248017641019533</v>
      </c>
      <c r="K11" s="82">
        <v>0.21</v>
      </c>
      <c r="L11" s="82">
        <v>1.2225913620657858</v>
      </c>
      <c r="M11" s="82">
        <v>1.8486055779999999</v>
      </c>
    </row>
    <row r="12" spans="1:13" s="2" customFormat="1" ht="15.5" x14ac:dyDescent="0.35">
      <c r="A12" s="91" t="s">
        <v>12</v>
      </c>
      <c r="B12" s="65" t="s">
        <v>6</v>
      </c>
      <c r="C12" s="66">
        <v>2007</v>
      </c>
      <c r="D12" s="66" t="s">
        <v>56</v>
      </c>
      <c r="E12" s="67">
        <v>2218</v>
      </c>
      <c r="F12" s="67">
        <v>457.75</v>
      </c>
      <c r="G12" s="67">
        <v>20400</v>
      </c>
      <c r="H12" s="85">
        <v>18.36</v>
      </c>
      <c r="I12" s="86"/>
      <c r="J12" s="86"/>
      <c r="K12" s="86"/>
      <c r="L12" s="86"/>
      <c r="M12" s="86"/>
    </row>
    <row r="13" spans="1:13" s="2" customFormat="1" ht="16" thickBot="1" x14ac:dyDescent="0.4">
      <c r="A13" s="92"/>
      <c r="B13" s="73" t="s">
        <v>24</v>
      </c>
      <c r="C13" s="73" t="s">
        <v>20</v>
      </c>
      <c r="D13" s="73">
        <v>261</v>
      </c>
      <c r="E13" s="74">
        <v>2591.15</v>
      </c>
      <c r="F13" s="74">
        <v>403.46100000000001</v>
      </c>
      <c r="G13" s="74">
        <v>25911.5</v>
      </c>
      <c r="H13" s="75" t="s">
        <v>44</v>
      </c>
      <c r="I13" s="76">
        <v>4.666452137563145E-2</v>
      </c>
      <c r="J13" s="76">
        <v>4.9891093602341313E-2</v>
      </c>
      <c r="K13" s="76">
        <v>5.9583333333333335E-2</v>
      </c>
      <c r="L13" s="76">
        <v>0.30686907807540842</v>
      </c>
      <c r="M13" s="76">
        <v>0.6484431773241105</v>
      </c>
    </row>
    <row r="14" spans="1:13" s="2" customFormat="1" ht="15.5" x14ac:dyDescent="0.35">
      <c r="A14" s="89" t="s">
        <v>13</v>
      </c>
      <c r="B14" s="65" t="s">
        <v>6</v>
      </c>
      <c r="C14" s="65">
        <v>2006</v>
      </c>
      <c r="D14" s="66" t="s">
        <v>55</v>
      </c>
      <c r="E14" s="77">
        <v>777</v>
      </c>
      <c r="F14" s="77">
        <v>500</v>
      </c>
      <c r="G14" s="77">
        <v>408</v>
      </c>
      <c r="H14" s="77">
        <v>3.3</v>
      </c>
      <c r="I14" s="83"/>
      <c r="J14" s="83"/>
      <c r="K14" s="83"/>
      <c r="L14" s="83"/>
      <c r="M14" s="83"/>
    </row>
    <row r="15" spans="1:13" s="2" customFormat="1" ht="16" thickBot="1" x14ac:dyDescent="0.4">
      <c r="A15" s="90"/>
      <c r="B15" s="73" t="s">
        <v>8</v>
      </c>
      <c r="C15" s="73" t="s">
        <v>20</v>
      </c>
      <c r="D15" s="73">
        <v>616</v>
      </c>
      <c r="E15" s="80">
        <v>800.18799999999999</v>
      </c>
      <c r="F15" s="80">
        <v>522.899</v>
      </c>
      <c r="G15" s="80">
        <v>800.18799999999999</v>
      </c>
      <c r="H15" s="81" t="s">
        <v>48</v>
      </c>
      <c r="I15" s="82">
        <v>0.05</v>
      </c>
      <c r="J15" s="82">
        <v>5.3762206186365E-2</v>
      </c>
      <c r="K15" s="82">
        <v>9.696969696969697E-2</v>
      </c>
      <c r="L15" s="82">
        <v>1.3187779323099682</v>
      </c>
      <c r="M15" s="82">
        <v>3.2</v>
      </c>
    </row>
    <row r="16" spans="1:13" s="2" customFormat="1" ht="15.5" x14ac:dyDescent="0.35">
      <c r="A16" s="91" t="s">
        <v>14</v>
      </c>
      <c r="B16" s="65" t="s">
        <v>6</v>
      </c>
      <c r="C16" s="66">
        <v>2011</v>
      </c>
      <c r="D16" s="66" t="s">
        <v>56</v>
      </c>
      <c r="E16" s="67">
        <v>1810</v>
      </c>
      <c r="F16" s="67">
        <v>418.1</v>
      </c>
      <c r="G16" s="67">
        <v>13441</v>
      </c>
      <c r="H16" s="68">
        <v>12.1</v>
      </c>
      <c r="I16" s="86"/>
      <c r="J16" s="86"/>
      <c r="K16" s="86"/>
      <c r="L16" s="86"/>
      <c r="M16" s="86"/>
    </row>
    <row r="17" spans="1:13" s="2" customFormat="1" ht="16" thickBot="1" x14ac:dyDescent="0.4">
      <c r="A17" s="92"/>
      <c r="B17" s="73" t="s">
        <v>24</v>
      </c>
      <c r="C17" s="73" t="s">
        <v>9</v>
      </c>
      <c r="D17" s="73">
        <v>261</v>
      </c>
      <c r="E17" s="74">
        <v>1906.35</v>
      </c>
      <c r="F17" s="74">
        <v>418.15</v>
      </c>
      <c r="G17" s="74">
        <v>13344.45</v>
      </c>
      <c r="H17" s="75" t="s">
        <v>59</v>
      </c>
      <c r="I17" s="76">
        <v>0.10939830929885627</v>
      </c>
      <c r="J17" s="76">
        <v>0.11902643344582581</v>
      </c>
      <c r="K17" s="76">
        <v>0.11812500000000001</v>
      </c>
      <c r="L17" s="76">
        <v>1.668934240165687</v>
      </c>
      <c r="M17" s="76">
        <v>0.16600433738684073</v>
      </c>
    </row>
    <row r="18" spans="1:13" s="2" customFormat="1" ht="15.5" x14ac:dyDescent="0.35">
      <c r="A18" s="89" t="s">
        <v>15</v>
      </c>
      <c r="B18" s="65" t="s">
        <v>6</v>
      </c>
      <c r="C18" s="66">
        <v>2011</v>
      </c>
      <c r="D18" s="66" t="s">
        <v>57</v>
      </c>
      <c r="E18" s="77">
        <v>375.3</v>
      </c>
      <c r="F18" s="77">
        <v>498</v>
      </c>
      <c r="G18" s="77">
        <v>1121.9000000000001</v>
      </c>
      <c r="H18" s="77">
        <v>24</v>
      </c>
      <c r="I18" s="83"/>
      <c r="J18" s="83"/>
      <c r="K18" s="83"/>
      <c r="L18" s="83"/>
      <c r="M18" s="83"/>
    </row>
    <row r="19" spans="1:13" s="2" customFormat="1" ht="16" thickBot="1" x14ac:dyDescent="0.4">
      <c r="A19" s="90"/>
      <c r="B19" s="73" t="s">
        <v>24</v>
      </c>
      <c r="C19" s="73" t="s">
        <v>9</v>
      </c>
      <c r="D19" s="73">
        <v>1059</v>
      </c>
      <c r="E19" s="80">
        <v>374.98</v>
      </c>
      <c r="F19" s="80">
        <v>492.07900000000001</v>
      </c>
      <c r="G19" s="80">
        <v>1124.72</v>
      </c>
      <c r="H19" s="81" t="s">
        <v>58</v>
      </c>
      <c r="I19" s="82">
        <v>5.1499999999999997E-2</v>
      </c>
      <c r="J19" s="82">
        <v>0.14148163690858417</v>
      </c>
      <c r="K19" s="82">
        <v>3.3666666666666671E-2</v>
      </c>
      <c r="L19" s="82">
        <v>0.46910045849113718</v>
      </c>
      <c r="M19" s="82">
        <v>5.7271551724137934E-2</v>
      </c>
    </row>
    <row r="20" spans="1:13" s="5" customFormat="1" ht="15.5" x14ac:dyDescent="0.35">
      <c r="A20" s="91" t="s">
        <v>16</v>
      </c>
      <c r="B20" s="65" t="s">
        <v>6</v>
      </c>
      <c r="C20" s="66">
        <v>2008</v>
      </c>
      <c r="D20" s="66" t="s">
        <v>54</v>
      </c>
      <c r="E20" s="67">
        <v>135.15</v>
      </c>
      <c r="F20" s="67">
        <v>805</v>
      </c>
      <c r="G20" s="67">
        <v>510.1</v>
      </c>
      <c r="H20" s="85">
        <v>11.2</v>
      </c>
      <c r="I20" s="86"/>
      <c r="J20" s="86"/>
      <c r="K20" s="86"/>
      <c r="L20" s="86"/>
      <c r="M20" s="86"/>
    </row>
    <row r="21" spans="1:13" s="5" customFormat="1" ht="16" thickBot="1" x14ac:dyDescent="0.4">
      <c r="A21" s="92"/>
      <c r="B21" s="73" t="s">
        <v>24</v>
      </c>
      <c r="C21" s="73" t="s">
        <v>20</v>
      </c>
      <c r="D21" s="73">
        <v>3203</v>
      </c>
      <c r="E21" s="74">
        <v>186.86699999999999</v>
      </c>
      <c r="F21" s="74">
        <v>778.45399999999995</v>
      </c>
      <c r="G21" s="74">
        <v>448.8</v>
      </c>
      <c r="H21" s="75" t="s">
        <v>62</v>
      </c>
      <c r="I21" s="76">
        <v>0.1</v>
      </c>
      <c r="J21" s="76">
        <v>0.19472937500000001</v>
      </c>
      <c r="K21" s="76">
        <v>0.10999999999999999</v>
      </c>
      <c r="L21" s="76">
        <v>0.14780466598657002</v>
      </c>
      <c r="M21" s="76">
        <v>0.18</v>
      </c>
    </row>
    <row r="22" spans="1:13" s="2" customFormat="1" ht="15.5" x14ac:dyDescent="0.35">
      <c r="A22" s="89" t="s">
        <v>17</v>
      </c>
      <c r="B22" s="65" t="s">
        <v>6</v>
      </c>
      <c r="C22" s="65">
        <v>2012</v>
      </c>
      <c r="D22" s="66" t="s">
        <v>56</v>
      </c>
      <c r="E22" s="77">
        <v>411</v>
      </c>
      <c r="F22" s="77">
        <v>440</v>
      </c>
      <c r="G22" s="77">
        <v>1120</v>
      </c>
      <c r="H22" s="78">
        <v>27.8</v>
      </c>
      <c r="I22" s="79"/>
      <c r="J22" s="79"/>
      <c r="K22" s="79"/>
      <c r="L22" s="79"/>
      <c r="M22" s="79"/>
    </row>
    <row r="23" spans="1:13" s="2" customFormat="1" ht="16" thickBot="1" x14ac:dyDescent="0.4">
      <c r="A23" s="90"/>
      <c r="B23" s="73" t="s">
        <v>24</v>
      </c>
      <c r="C23" s="73" t="s">
        <v>9</v>
      </c>
      <c r="D23" s="73">
        <v>261</v>
      </c>
      <c r="E23" s="80">
        <v>411.16500000000002</v>
      </c>
      <c r="F23" s="80">
        <v>435.35</v>
      </c>
      <c r="G23" s="80">
        <v>1151.26</v>
      </c>
      <c r="H23" s="81" t="s">
        <v>60</v>
      </c>
      <c r="I23" s="82">
        <v>0.11445006713987854</v>
      </c>
      <c r="J23" s="82">
        <v>0.13696709106328259</v>
      </c>
      <c r="K23" s="82">
        <v>5.7766990291262137E-2</v>
      </c>
      <c r="L23" s="82">
        <v>1.2048192770915953</v>
      </c>
      <c r="M23" s="82">
        <v>0.16385466531011705</v>
      </c>
    </row>
    <row r="24" spans="1:13" s="2" customFormat="1" ht="15.5" x14ac:dyDescent="0.35">
      <c r="A24" s="91" t="s">
        <v>18</v>
      </c>
      <c r="B24" s="65" t="s">
        <v>6</v>
      </c>
      <c r="C24" s="66">
        <v>2012</v>
      </c>
      <c r="D24" s="66" t="s">
        <v>55</v>
      </c>
      <c r="E24" s="77">
        <v>665</v>
      </c>
      <c r="F24" s="77">
        <v>565</v>
      </c>
      <c r="G24" s="77">
        <v>2966</v>
      </c>
      <c r="H24" s="77">
        <v>11.9</v>
      </c>
      <c r="I24" s="83"/>
      <c r="J24" s="83"/>
      <c r="K24" s="83"/>
      <c r="L24" s="83"/>
      <c r="M24" s="83"/>
    </row>
    <row r="25" spans="1:13" s="2" customFormat="1" ht="16" thickBot="1" x14ac:dyDescent="0.4">
      <c r="A25" s="92"/>
      <c r="B25" s="73" t="s">
        <v>24</v>
      </c>
      <c r="C25" s="73" t="s">
        <v>9</v>
      </c>
      <c r="D25" s="73">
        <v>942</v>
      </c>
      <c r="E25" s="87">
        <v>730.27</v>
      </c>
      <c r="F25" s="87">
        <v>557.91</v>
      </c>
      <c r="G25" s="87">
        <v>2921.06</v>
      </c>
      <c r="H25" s="75" t="s">
        <v>47</v>
      </c>
      <c r="I25" s="76">
        <v>6.1538461538461542E-2</v>
      </c>
      <c r="J25" s="76">
        <v>0.2895762544218991</v>
      </c>
      <c r="K25" s="76">
        <v>5.2654028436018956E-2</v>
      </c>
      <c r="L25" s="76">
        <v>1.559006122257711</v>
      </c>
      <c r="M25" s="76">
        <v>0.10181818181818182</v>
      </c>
    </row>
    <row r="26" spans="1:13" s="5" customFormat="1" ht="15.5" x14ac:dyDescent="0.35">
      <c r="A26" s="89" t="s">
        <v>19</v>
      </c>
      <c r="B26" s="65" t="s">
        <v>6</v>
      </c>
      <c r="C26" s="65">
        <v>2008</v>
      </c>
      <c r="D26" s="65" t="s">
        <v>23</v>
      </c>
      <c r="E26" s="65">
        <v>168.75</v>
      </c>
      <c r="F26" s="77">
        <v>556</v>
      </c>
      <c r="G26" s="77">
        <v>1170</v>
      </c>
      <c r="H26" s="77">
        <v>7.56</v>
      </c>
      <c r="I26" s="83"/>
      <c r="J26" s="83"/>
      <c r="K26" s="83"/>
      <c r="L26" s="83"/>
      <c r="M26" s="83"/>
    </row>
    <row r="27" spans="1:13" s="5" customFormat="1" ht="16" thickBot="1" x14ac:dyDescent="0.4">
      <c r="A27" s="90"/>
      <c r="B27" s="73" t="s">
        <v>24</v>
      </c>
      <c r="C27" s="73" t="s">
        <v>20</v>
      </c>
      <c r="D27" s="73">
        <v>1061</v>
      </c>
      <c r="E27" s="73">
        <v>177.57499999999999</v>
      </c>
      <c r="F27" s="73">
        <v>471.36700000000002</v>
      </c>
      <c r="G27" s="73">
        <v>1198.8</v>
      </c>
      <c r="H27" s="81" t="s">
        <v>61</v>
      </c>
      <c r="I27" s="82">
        <v>4.2352941176470586E-2</v>
      </c>
      <c r="J27" s="82">
        <v>5.444924930049673E-2</v>
      </c>
      <c r="K27" s="82">
        <v>4.0857142857142863E-2</v>
      </c>
      <c r="L27" s="82">
        <v>0.27380549275526117</v>
      </c>
      <c r="M27" s="82">
        <v>0.1</v>
      </c>
    </row>
  </sheetData>
  <mergeCells count="13">
    <mergeCell ref="A1:B1"/>
    <mergeCell ref="A2:A5"/>
    <mergeCell ref="A6:A7"/>
    <mergeCell ref="A8:A9"/>
    <mergeCell ref="A10:A11"/>
    <mergeCell ref="A22:A23"/>
    <mergeCell ref="A24:A25"/>
    <mergeCell ref="A26:A27"/>
    <mergeCell ref="A12:A13"/>
    <mergeCell ref="A14:A15"/>
    <mergeCell ref="A16:A17"/>
    <mergeCell ref="A18:A19"/>
    <mergeCell ref="A20:A21"/>
  </mergeCells>
  <conditionalFormatting sqref="I3:I26">
    <cfRule type="colorScale" priority="11">
      <colorScale>
        <cfvo type="min"/>
        <cfvo type="max"/>
        <color rgb="FFFCFCFF"/>
        <color rgb="FF63BE7B"/>
      </colorScale>
    </cfRule>
  </conditionalFormatting>
  <conditionalFormatting sqref="I2:I27">
    <cfRule type="colorScale" priority="9">
      <colorScale>
        <cfvo type="min"/>
        <cfvo type="max"/>
        <color rgb="FFFCFCFF"/>
        <color rgb="FF63BE7B"/>
      </colorScale>
    </cfRule>
  </conditionalFormatting>
  <conditionalFormatting sqref="J3:J26">
    <cfRule type="colorScale" priority="8">
      <colorScale>
        <cfvo type="min"/>
        <cfvo type="max"/>
        <color rgb="FFFCFCFF"/>
        <color rgb="FF63BE7B"/>
      </colorScale>
    </cfRule>
  </conditionalFormatting>
  <conditionalFormatting sqref="J2:J27">
    <cfRule type="colorScale" priority="7">
      <colorScale>
        <cfvo type="min"/>
        <cfvo type="max"/>
        <color rgb="FFFCFCFF"/>
        <color rgb="FF63BE7B"/>
      </colorScale>
    </cfRule>
  </conditionalFormatting>
  <conditionalFormatting sqref="K3:K26">
    <cfRule type="colorScale" priority="6">
      <colorScale>
        <cfvo type="min"/>
        <cfvo type="max"/>
        <color rgb="FFFCFCFF"/>
        <color rgb="FF63BE7B"/>
      </colorScale>
    </cfRule>
  </conditionalFormatting>
  <conditionalFormatting sqref="K2:K27">
    <cfRule type="colorScale" priority="5">
      <colorScale>
        <cfvo type="min"/>
        <cfvo type="max"/>
        <color rgb="FFFCFCFF"/>
        <color rgb="FF63BE7B"/>
      </colorScale>
    </cfRule>
  </conditionalFormatting>
  <conditionalFormatting sqref="L3:L26">
    <cfRule type="colorScale" priority="4">
      <colorScale>
        <cfvo type="min"/>
        <cfvo type="max"/>
        <color rgb="FFFCFCFF"/>
        <color rgb="FF63BE7B"/>
      </colorScale>
    </cfRule>
  </conditionalFormatting>
  <conditionalFormatting sqref="L2:L27">
    <cfRule type="colorScale" priority="3">
      <colorScale>
        <cfvo type="min"/>
        <cfvo type="max"/>
        <color rgb="FFFCFCFF"/>
        <color rgb="FF63BE7B"/>
      </colorScale>
    </cfRule>
  </conditionalFormatting>
  <conditionalFormatting sqref="M3:M26">
    <cfRule type="colorScale" priority="2">
      <colorScale>
        <cfvo type="min"/>
        <cfvo type="max"/>
        <color rgb="FFFCFCFF"/>
        <color rgb="FF63BE7B"/>
      </colorScale>
    </cfRule>
  </conditionalFormatting>
  <conditionalFormatting sqref="M2:M27">
    <cfRule type="colorScale" priority="1">
      <colorScale>
        <cfvo type="min"/>
        <cfvo type="max"/>
        <color rgb="FFFCFCFF"/>
        <color rgb="FF63BE7B"/>
      </colorScale>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tabSelected="1" topLeftCell="I7" workbookViewId="0">
      <selection activeCell="W39" sqref="W39"/>
    </sheetView>
  </sheetViews>
  <sheetFormatPr defaultRowHeight="14.5" x14ac:dyDescent="0.35"/>
  <cols>
    <col min="20" max="20" width="8.26953125" bestFit="1" customWidth="1"/>
    <col min="21" max="22" width="7.36328125" bestFit="1" customWidth="1"/>
    <col min="23" max="23" width="7.08984375" bestFit="1" customWidth="1"/>
    <col min="24" max="24" width="16.54296875" bestFit="1" customWidth="1"/>
    <col min="25" max="25" width="17.7265625" bestFit="1" customWidth="1"/>
    <col min="26" max="26" width="22" bestFit="1" customWidth="1"/>
  </cols>
  <sheetData>
    <row r="1" spans="1:26" x14ac:dyDescent="0.35">
      <c r="A1" t="s">
        <v>52</v>
      </c>
      <c r="B1" t="s">
        <v>49</v>
      </c>
      <c r="C1" t="s">
        <v>50</v>
      </c>
      <c r="D1" t="s">
        <v>51</v>
      </c>
      <c r="E1" t="s">
        <v>63</v>
      </c>
      <c r="F1" t="s">
        <v>64</v>
      </c>
    </row>
    <row r="2" spans="1:26" x14ac:dyDescent="0.35">
      <c r="A2" t="s">
        <v>29</v>
      </c>
      <c r="B2" s="4" t="s">
        <v>22</v>
      </c>
      <c r="C2">
        <v>129.25</v>
      </c>
      <c r="D2">
        <v>84.77</v>
      </c>
      <c r="E2" s="3"/>
      <c r="F2" s="3"/>
    </row>
    <row r="3" spans="1:26" x14ac:dyDescent="0.35">
      <c r="A3" t="s">
        <v>32</v>
      </c>
      <c r="B3" s="3">
        <v>12.1</v>
      </c>
      <c r="C3">
        <v>13.92</v>
      </c>
      <c r="D3">
        <v>10.97</v>
      </c>
      <c r="E3" s="3">
        <f t="shared" ref="E3:E13" si="0">ABS($B3-C3)/$B3</f>
        <v>0.15041322314049591</v>
      </c>
      <c r="F3" s="6">
        <f t="shared" ref="F3:F13" si="1">ABS($B3-D3)/$B3</f>
        <v>9.3388429752066029E-2</v>
      </c>
    </row>
    <row r="4" spans="1:26" x14ac:dyDescent="0.35">
      <c r="A4" t="s">
        <v>27</v>
      </c>
      <c r="B4" s="3">
        <v>24</v>
      </c>
      <c r="C4">
        <v>45.43</v>
      </c>
      <c r="D4">
        <v>15.54</v>
      </c>
      <c r="E4" s="3">
        <f t="shared" si="0"/>
        <v>0.89291666666666669</v>
      </c>
      <c r="F4" s="6">
        <f t="shared" si="1"/>
        <v>0.35250000000000004</v>
      </c>
    </row>
    <row r="5" spans="1:26" x14ac:dyDescent="0.35">
      <c r="A5" t="s">
        <v>30</v>
      </c>
      <c r="B5" s="3">
        <v>18.36</v>
      </c>
      <c r="C5">
        <v>9.11</v>
      </c>
      <c r="D5">
        <v>8.9700000000000006</v>
      </c>
      <c r="E5" s="3">
        <f t="shared" si="0"/>
        <v>0.50381263616557737</v>
      </c>
      <c r="F5" s="6">
        <f t="shared" si="1"/>
        <v>0.51143790849673199</v>
      </c>
      <c r="T5" t="s">
        <v>52</v>
      </c>
      <c r="U5" t="s">
        <v>129</v>
      </c>
      <c r="V5" t="s">
        <v>128</v>
      </c>
      <c r="W5" t="s">
        <v>130</v>
      </c>
      <c r="X5" t="s">
        <v>67</v>
      </c>
      <c r="Y5" t="s">
        <v>68</v>
      </c>
      <c r="Z5" t="s">
        <v>69</v>
      </c>
    </row>
    <row r="6" spans="1:26" x14ac:dyDescent="0.35">
      <c r="A6" t="s">
        <v>34</v>
      </c>
      <c r="B6" s="3">
        <v>11.2</v>
      </c>
      <c r="C6">
        <v>16.38</v>
      </c>
      <c r="D6">
        <v>4.32</v>
      </c>
      <c r="E6" s="3">
        <f t="shared" si="0"/>
        <v>0.46250000000000002</v>
      </c>
      <c r="F6" s="3">
        <f t="shared" si="1"/>
        <v>0.61428571428571421</v>
      </c>
      <c r="T6" t="s">
        <v>26</v>
      </c>
      <c r="U6" s="88">
        <v>67.91</v>
      </c>
      <c r="V6" s="88">
        <v>116.4</v>
      </c>
      <c r="W6" s="88">
        <v>14.4</v>
      </c>
      <c r="X6" s="3">
        <v>7.083333333333333</v>
      </c>
      <c r="Y6" s="3">
        <v>3.7159722222222218</v>
      </c>
      <c r="Z6" s="3">
        <f t="shared" ref="Z6:Z15" si="2">X6-Y6</f>
        <v>3.3673611111111112</v>
      </c>
    </row>
    <row r="7" spans="1:26" x14ac:dyDescent="0.35">
      <c r="A7" t="s">
        <v>37</v>
      </c>
      <c r="B7" s="3">
        <v>7.56</v>
      </c>
      <c r="C7">
        <v>0</v>
      </c>
      <c r="D7">
        <v>0</v>
      </c>
      <c r="E7" s="3">
        <f t="shared" si="0"/>
        <v>1</v>
      </c>
      <c r="F7" s="3">
        <f t="shared" si="1"/>
        <v>1</v>
      </c>
      <c r="T7" t="s">
        <v>27</v>
      </c>
      <c r="U7" s="88">
        <v>15.54</v>
      </c>
      <c r="V7" s="88">
        <v>45.43</v>
      </c>
      <c r="W7" s="88">
        <v>24</v>
      </c>
      <c r="X7" s="3">
        <v>0.89291666666666669</v>
      </c>
      <c r="Y7" s="3">
        <v>0.35250000000000004</v>
      </c>
      <c r="Z7" s="3">
        <f t="shared" si="2"/>
        <v>0.54041666666666666</v>
      </c>
    </row>
    <row r="8" spans="1:26" x14ac:dyDescent="0.35">
      <c r="A8" t="s">
        <v>36</v>
      </c>
      <c r="B8" s="3">
        <v>11.9</v>
      </c>
      <c r="C8">
        <v>50.87</v>
      </c>
      <c r="D8">
        <v>29.38</v>
      </c>
      <c r="E8" s="3">
        <f t="shared" si="0"/>
        <v>3.2747899159663865</v>
      </c>
      <c r="F8" s="6">
        <f t="shared" si="1"/>
        <v>1.4689075630252098</v>
      </c>
      <c r="T8" t="s">
        <v>28</v>
      </c>
      <c r="U8" s="88">
        <v>127.3</v>
      </c>
      <c r="V8" s="88">
        <v>236.91</v>
      </c>
      <c r="W8" s="88">
        <v>3.3</v>
      </c>
      <c r="X8" s="3">
        <v>70.790909090909096</v>
      </c>
      <c r="Y8" s="3">
        <v>37.575757575757578</v>
      </c>
      <c r="Z8" s="3">
        <f t="shared" si="2"/>
        <v>33.215151515151518</v>
      </c>
    </row>
    <row r="9" spans="1:26" x14ac:dyDescent="0.35">
      <c r="A9" t="s">
        <v>33</v>
      </c>
      <c r="B9" s="3">
        <v>24</v>
      </c>
      <c r="C9">
        <v>147.25</v>
      </c>
      <c r="D9">
        <v>61.98</v>
      </c>
      <c r="E9" s="3">
        <f t="shared" si="0"/>
        <v>5.135416666666667</v>
      </c>
      <c r="F9" s="6">
        <f t="shared" si="1"/>
        <v>1.5824999999999998</v>
      </c>
      <c r="T9" t="s">
        <v>30</v>
      </c>
      <c r="U9" s="88">
        <v>8.9700000000000006</v>
      </c>
      <c r="V9" s="88">
        <v>9.11</v>
      </c>
      <c r="W9" s="88">
        <v>18.36</v>
      </c>
      <c r="X9" s="3">
        <v>0.50381263616557737</v>
      </c>
      <c r="Y9" s="3">
        <v>0.51143790849673199</v>
      </c>
      <c r="Z9" s="3">
        <f t="shared" si="2"/>
        <v>-7.62527233115462E-3</v>
      </c>
    </row>
    <row r="10" spans="1:26" x14ac:dyDescent="0.35">
      <c r="A10" t="s">
        <v>35</v>
      </c>
      <c r="B10" s="3">
        <v>27.8</v>
      </c>
      <c r="C10">
        <v>107.31</v>
      </c>
      <c r="D10">
        <v>104.17</v>
      </c>
      <c r="E10" s="3">
        <f t="shared" si="0"/>
        <v>2.8600719424460435</v>
      </c>
      <c r="F10" s="6">
        <f t="shared" si="1"/>
        <v>2.7471223021582736</v>
      </c>
      <c r="T10" t="s">
        <v>31</v>
      </c>
      <c r="U10" s="88">
        <v>213.86</v>
      </c>
      <c r="V10" s="88">
        <v>277.99</v>
      </c>
      <c r="W10" s="88">
        <v>3.3</v>
      </c>
      <c r="X10" s="3">
        <v>83.239393939393949</v>
      </c>
      <c r="Y10" s="3">
        <v>63.806060606060612</v>
      </c>
      <c r="Z10" s="3">
        <f t="shared" si="2"/>
        <v>19.433333333333337</v>
      </c>
    </row>
    <row r="11" spans="1:26" x14ac:dyDescent="0.35">
      <c r="A11" t="s">
        <v>26</v>
      </c>
      <c r="B11" s="3">
        <v>14.4</v>
      </c>
      <c r="C11">
        <v>116.4</v>
      </c>
      <c r="D11">
        <v>67.91</v>
      </c>
      <c r="E11" s="3">
        <f t="shared" si="0"/>
        <v>7.083333333333333</v>
      </c>
      <c r="F11" s="6">
        <f t="shared" si="1"/>
        <v>3.7159722222222218</v>
      </c>
      <c r="T11" t="s">
        <v>32</v>
      </c>
      <c r="U11" s="88">
        <v>10.97</v>
      </c>
      <c r="V11" s="88">
        <v>13.92</v>
      </c>
      <c r="W11" s="88">
        <v>12.1</v>
      </c>
      <c r="X11" s="3">
        <v>0.15041322314049591</v>
      </c>
      <c r="Y11" s="3">
        <v>9.3388429752066029E-2</v>
      </c>
      <c r="Z11" s="3">
        <f t="shared" si="2"/>
        <v>5.7024793388429876E-2</v>
      </c>
    </row>
    <row r="12" spans="1:26" x14ac:dyDescent="0.35">
      <c r="A12" t="s">
        <v>28</v>
      </c>
      <c r="B12" s="3">
        <v>3.3</v>
      </c>
      <c r="C12">
        <v>236.91</v>
      </c>
      <c r="D12">
        <v>127.3</v>
      </c>
      <c r="E12" s="3">
        <f t="shared" si="0"/>
        <v>70.790909090909096</v>
      </c>
      <c r="F12" s="6">
        <f t="shared" si="1"/>
        <v>37.575757575757578</v>
      </c>
      <c r="T12" t="s">
        <v>33</v>
      </c>
      <c r="U12" s="88">
        <v>61.98</v>
      </c>
      <c r="V12" s="88">
        <v>147.25</v>
      </c>
      <c r="W12" s="88">
        <v>24</v>
      </c>
      <c r="X12" s="3">
        <v>5.135416666666667</v>
      </c>
      <c r="Y12" s="3">
        <v>1.5824999999999998</v>
      </c>
      <c r="Z12" s="3">
        <f t="shared" si="2"/>
        <v>3.5529166666666674</v>
      </c>
    </row>
    <row r="13" spans="1:26" x14ac:dyDescent="0.35">
      <c r="A13" t="s">
        <v>31</v>
      </c>
      <c r="B13" s="3">
        <v>3.3</v>
      </c>
      <c r="C13">
        <v>277.99</v>
      </c>
      <c r="D13">
        <v>213.86</v>
      </c>
      <c r="E13" s="3">
        <f t="shared" si="0"/>
        <v>83.239393939393949</v>
      </c>
      <c r="F13" s="6">
        <f t="shared" si="1"/>
        <v>63.806060606060612</v>
      </c>
      <c r="T13" t="s">
        <v>34</v>
      </c>
      <c r="U13" s="88">
        <v>4.32</v>
      </c>
      <c r="V13" s="88">
        <v>16.38</v>
      </c>
      <c r="W13" s="88">
        <v>11.2</v>
      </c>
      <c r="X13" s="3">
        <v>0.46250000000000002</v>
      </c>
      <c r="Y13" s="3">
        <v>0.61428571428571421</v>
      </c>
      <c r="Z13" s="3">
        <f t="shared" si="2"/>
        <v>-0.15178571428571419</v>
      </c>
    </row>
    <row r="14" spans="1:26" x14ac:dyDescent="0.35">
      <c r="T14" t="s">
        <v>35</v>
      </c>
      <c r="U14" s="88">
        <v>104.17</v>
      </c>
      <c r="V14" s="88">
        <v>107.31</v>
      </c>
      <c r="W14" s="88">
        <v>27.8</v>
      </c>
      <c r="X14" s="3">
        <v>2.8600719424460435</v>
      </c>
      <c r="Y14" s="3">
        <v>2.7471223021582736</v>
      </c>
      <c r="Z14" s="3">
        <f t="shared" si="2"/>
        <v>0.11294964028776988</v>
      </c>
    </row>
    <row r="15" spans="1:26" x14ac:dyDescent="0.35">
      <c r="A15" t="s">
        <v>52</v>
      </c>
      <c r="B15" t="s">
        <v>50</v>
      </c>
      <c r="C15" t="s">
        <v>51</v>
      </c>
      <c r="D15" t="s">
        <v>49</v>
      </c>
      <c r="E15" t="s">
        <v>63</v>
      </c>
      <c r="F15" t="s">
        <v>64</v>
      </c>
      <c r="T15" t="s">
        <v>36</v>
      </c>
      <c r="U15" s="88">
        <v>29.38</v>
      </c>
      <c r="V15" s="88">
        <v>50.87</v>
      </c>
      <c r="W15" s="88">
        <v>11.9</v>
      </c>
      <c r="X15" s="3">
        <v>3.2747899159663865</v>
      </c>
      <c r="Y15" s="3">
        <v>1.4689075630252098</v>
      </c>
      <c r="Z15" s="3">
        <f t="shared" si="2"/>
        <v>1.8058823529411767</v>
      </c>
    </row>
    <row r="16" spans="1:26" x14ac:dyDescent="0.35">
      <c r="A16" t="s">
        <v>29</v>
      </c>
      <c r="B16">
        <v>129.25</v>
      </c>
      <c r="C16">
        <v>84.77</v>
      </c>
    </row>
    <row r="17" spans="1:30" x14ac:dyDescent="0.35">
      <c r="A17" t="s">
        <v>32</v>
      </c>
      <c r="B17">
        <v>13.92</v>
      </c>
      <c r="C17">
        <v>10.97</v>
      </c>
      <c r="D17">
        <v>12.1</v>
      </c>
      <c r="E17">
        <v>0.15041322314049591</v>
      </c>
      <c r="F17">
        <v>9.3388429752066029E-2</v>
      </c>
      <c r="I17" s="52"/>
      <c r="J17" s="52"/>
      <c r="K17" s="52"/>
      <c r="L17" s="52"/>
      <c r="M17" s="52"/>
      <c r="N17" s="52"/>
      <c r="O17" s="52"/>
      <c r="P17" s="52"/>
      <c r="Q17" s="52"/>
      <c r="R17" s="52"/>
      <c r="S17" s="52"/>
      <c r="T17" s="52"/>
      <c r="U17" s="52"/>
      <c r="V17" s="52"/>
      <c r="W17" s="52"/>
    </row>
    <row r="18" spans="1:30" x14ac:dyDescent="0.35">
      <c r="A18" t="s">
        <v>27</v>
      </c>
      <c r="B18">
        <v>45.43</v>
      </c>
      <c r="C18">
        <v>15.54</v>
      </c>
      <c r="D18">
        <v>24</v>
      </c>
      <c r="E18">
        <v>0.89291666666666669</v>
      </c>
      <c r="F18">
        <v>0.35250000000000004</v>
      </c>
      <c r="I18" s="52"/>
      <c r="J18" s="52"/>
      <c r="K18" s="52"/>
      <c r="L18" s="52"/>
      <c r="M18" s="52"/>
      <c r="N18" s="52"/>
      <c r="O18" s="52"/>
      <c r="P18" s="52"/>
      <c r="Q18" s="52"/>
      <c r="R18" s="52"/>
      <c r="S18" s="52"/>
      <c r="T18" s="52"/>
      <c r="U18" s="52"/>
      <c r="V18" s="52"/>
      <c r="W18" s="52"/>
      <c r="X18" s="52"/>
      <c r="Y18" s="52"/>
      <c r="Z18" s="52"/>
      <c r="AA18" s="52"/>
      <c r="AB18" s="52"/>
      <c r="AC18" s="52"/>
      <c r="AD18" s="52"/>
    </row>
    <row r="19" spans="1:30" x14ac:dyDescent="0.35">
      <c r="A19" t="s">
        <v>30</v>
      </c>
      <c r="B19">
        <v>9.11</v>
      </c>
      <c r="C19">
        <v>8.9700000000000006</v>
      </c>
      <c r="D19">
        <v>18.36</v>
      </c>
      <c r="E19">
        <v>0.50381263616557737</v>
      </c>
      <c r="F19">
        <v>0.51143790849673199</v>
      </c>
      <c r="I19" s="52"/>
      <c r="J19" s="52"/>
      <c r="K19" s="52"/>
      <c r="L19" s="52"/>
      <c r="M19" s="52"/>
      <c r="N19" s="52"/>
      <c r="O19" s="52"/>
      <c r="P19" s="52"/>
      <c r="Q19" s="52"/>
      <c r="R19" s="52"/>
      <c r="S19" s="52"/>
      <c r="T19" s="52"/>
      <c r="U19" s="52"/>
      <c r="V19" s="52"/>
      <c r="W19" s="52"/>
      <c r="X19" s="52"/>
      <c r="Y19" s="52"/>
      <c r="Z19" s="52"/>
      <c r="AA19" s="52"/>
      <c r="AB19" s="52"/>
      <c r="AC19" s="52"/>
      <c r="AD19" s="52"/>
    </row>
    <row r="20" spans="1:30" x14ac:dyDescent="0.35">
      <c r="A20" t="s">
        <v>34</v>
      </c>
      <c r="B20">
        <v>16.38</v>
      </c>
      <c r="C20">
        <v>4.32</v>
      </c>
      <c r="D20">
        <v>11.2</v>
      </c>
      <c r="E20">
        <v>0.46250000000000002</v>
      </c>
      <c r="F20">
        <v>0.61428571428571421</v>
      </c>
      <c r="I20" s="52"/>
      <c r="J20" s="52"/>
      <c r="K20" s="52"/>
      <c r="L20" s="52"/>
      <c r="M20" s="52"/>
      <c r="N20" s="52"/>
      <c r="O20" s="52"/>
      <c r="P20" s="52"/>
      <c r="Q20" s="52"/>
      <c r="R20" s="52"/>
      <c r="S20" s="52"/>
      <c r="T20" s="52"/>
      <c r="U20" s="52"/>
      <c r="V20" s="52"/>
      <c r="W20" s="52"/>
      <c r="X20" s="52"/>
      <c r="Y20" s="52"/>
      <c r="Z20" s="52"/>
      <c r="AA20" s="52"/>
      <c r="AB20" s="52"/>
      <c r="AC20" s="52"/>
      <c r="AD20" s="52"/>
    </row>
    <row r="21" spans="1:30" x14ac:dyDescent="0.35">
      <c r="A21" t="s">
        <v>37</v>
      </c>
      <c r="B21">
        <v>0</v>
      </c>
      <c r="C21">
        <v>0</v>
      </c>
      <c r="D21">
        <v>7.56</v>
      </c>
      <c r="E21">
        <v>1</v>
      </c>
      <c r="F21">
        <v>1</v>
      </c>
      <c r="I21" s="52"/>
      <c r="J21" s="52"/>
      <c r="K21" s="52"/>
      <c r="L21" s="52"/>
      <c r="M21" s="52"/>
      <c r="N21" s="52"/>
      <c r="O21" s="52"/>
      <c r="P21" s="52"/>
      <c r="Q21" s="52"/>
      <c r="R21" s="52"/>
      <c r="S21" s="52"/>
      <c r="T21" s="52"/>
      <c r="U21" s="52"/>
      <c r="V21" s="52"/>
      <c r="W21" s="52"/>
      <c r="X21" s="52"/>
      <c r="Y21" s="52"/>
      <c r="Z21" s="52"/>
      <c r="AA21" s="52"/>
      <c r="AB21" s="52"/>
      <c r="AC21" s="52"/>
      <c r="AD21" s="52"/>
    </row>
    <row r="22" spans="1:30" x14ac:dyDescent="0.35">
      <c r="A22" t="s">
        <v>36</v>
      </c>
      <c r="B22">
        <v>50.87</v>
      </c>
      <c r="C22">
        <v>29.38</v>
      </c>
      <c r="D22">
        <v>11.9</v>
      </c>
      <c r="E22">
        <v>3.2747899159663865</v>
      </c>
      <c r="F22">
        <v>1.4689075630252098</v>
      </c>
      <c r="I22" s="52"/>
      <c r="J22" s="52"/>
      <c r="K22" s="52"/>
      <c r="L22" s="52"/>
      <c r="M22" s="52"/>
      <c r="N22" s="52"/>
      <c r="O22" s="52"/>
      <c r="P22" s="52"/>
      <c r="Q22" s="52"/>
      <c r="R22" s="52"/>
      <c r="S22" s="52"/>
      <c r="T22" s="52"/>
      <c r="U22" s="52"/>
      <c r="V22" s="52"/>
      <c r="W22" s="52"/>
      <c r="X22" s="52"/>
      <c r="Y22" s="52"/>
      <c r="Z22" s="52"/>
      <c r="AA22" s="52"/>
      <c r="AB22" s="52"/>
      <c r="AC22" s="52"/>
      <c r="AD22" s="52"/>
    </row>
    <row r="23" spans="1:30" x14ac:dyDescent="0.35">
      <c r="A23" t="s">
        <v>33</v>
      </c>
      <c r="B23">
        <v>147.25</v>
      </c>
      <c r="C23">
        <v>61.98</v>
      </c>
      <c r="D23">
        <v>24</v>
      </c>
      <c r="E23">
        <v>5.135416666666667</v>
      </c>
      <c r="F23">
        <v>1.5824999999999998</v>
      </c>
      <c r="I23" s="52"/>
      <c r="J23" s="52"/>
      <c r="K23" s="52"/>
      <c r="L23" s="52"/>
      <c r="M23" s="52"/>
      <c r="N23" s="52"/>
      <c r="O23" s="52"/>
      <c r="P23" s="52"/>
      <c r="Q23" s="52"/>
      <c r="R23" s="52"/>
      <c r="S23" s="52"/>
      <c r="T23" s="52"/>
      <c r="U23" s="52"/>
      <c r="V23" s="52"/>
      <c r="W23" s="52"/>
      <c r="X23" s="52"/>
      <c r="Y23" s="52"/>
      <c r="Z23" s="52"/>
      <c r="AA23" s="52"/>
      <c r="AB23" s="52"/>
      <c r="AC23" s="52"/>
      <c r="AD23" s="52"/>
    </row>
    <row r="24" spans="1:30" x14ac:dyDescent="0.35">
      <c r="A24" t="s">
        <v>35</v>
      </c>
      <c r="B24">
        <v>107.31</v>
      </c>
      <c r="C24">
        <v>104.17</v>
      </c>
      <c r="D24">
        <v>27.8</v>
      </c>
      <c r="E24">
        <v>2.8600719424460435</v>
      </c>
      <c r="F24">
        <v>2.7471223021582736</v>
      </c>
      <c r="I24" s="52"/>
      <c r="J24" s="52"/>
      <c r="K24" s="52"/>
      <c r="L24" s="52"/>
      <c r="M24" s="52"/>
      <c r="N24" s="52"/>
      <c r="O24" s="52"/>
      <c r="P24" s="52"/>
      <c r="Q24" s="52"/>
      <c r="R24" s="52"/>
      <c r="S24" s="52"/>
      <c r="T24" s="52"/>
      <c r="U24" s="52"/>
      <c r="V24" s="52"/>
      <c r="W24" s="52"/>
      <c r="X24" s="52"/>
      <c r="Y24" s="52"/>
      <c r="Z24" s="52"/>
      <c r="AA24" s="52"/>
      <c r="AB24" s="52"/>
      <c r="AC24" s="52"/>
      <c r="AD24" s="52"/>
    </row>
    <row r="25" spans="1:30" x14ac:dyDescent="0.35">
      <c r="A25" t="s">
        <v>26</v>
      </c>
      <c r="B25">
        <v>116.4</v>
      </c>
      <c r="C25">
        <v>67.91</v>
      </c>
      <c r="D25">
        <v>14.4</v>
      </c>
      <c r="E25">
        <v>7.083333333333333</v>
      </c>
      <c r="F25">
        <v>3.7159722222222218</v>
      </c>
      <c r="I25" s="52"/>
      <c r="J25" s="52"/>
      <c r="K25" s="52"/>
      <c r="L25" s="52"/>
      <c r="M25" s="52"/>
      <c r="N25" s="52"/>
      <c r="O25" s="52"/>
      <c r="P25" s="52"/>
      <c r="Q25" s="52"/>
      <c r="R25" s="52"/>
      <c r="S25" s="52"/>
      <c r="T25" s="52"/>
      <c r="U25" s="52"/>
      <c r="V25" s="52"/>
      <c r="W25" s="52"/>
      <c r="X25" s="52"/>
      <c r="Y25" s="52"/>
      <c r="Z25" s="52"/>
      <c r="AA25" s="52"/>
      <c r="AB25" s="52"/>
      <c r="AC25" s="52"/>
      <c r="AD25" s="52"/>
    </row>
    <row r="26" spans="1:30" x14ac:dyDescent="0.35">
      <c r="A26" t="s">
        <v>28</v>
      </c>
      <c r="B26">
        <v>236.91</v>
      </c>
      <c r="C26">
        <v>127.3</v>
      </c>
      <c r="D26">
        <v>3.3</v>
      </c>
      <c r="E26">
        <v>70.790909090909096</v>
      </c>
      <c r="F26">
        <v>37.575757575757578</v>
      </c>
      <c r="I26" s="52"/>
      <c r="J26" s="52"/>
      <c r="K26" s="52"/>
      <c r="L26" s="52"/>
      <c r="M26" s="52"/>
      <c r="N26" s="52"/>
      <c r="O26" s="52"/>
      <c r="P26" s="52"/>
      <c r="Q26" s="52"/>
      <c r="R26" s="52"/>
      <c r="S26" s="52"/>
      <c r="T26" s="52"/>
      <c r="U26" s="52"/>
      <c r="V26" s="52"/>
      <c r="W26" s="52"/>
      <c r="X26" s="52"/>
      <c r="Y26" s="52"/>
      <c r="Z26" s="52"/>
      <c r="AA26" s="52"/>
      <c r="AB26" s="52"/>
      <c r="AC26" s="52"/>
      <c r="AD26" s="52"/>
    </row>
    <row r="27" spans="1:30" x14ac:dyDescent="0.35">
      <c r="A27" t="s">
        <v>31</v>
      </c>
      <c r="B27">
        <v>277.99</v>
      </c>
      <c r="C27">
        <v>213.86</v>
      </c>
      <c r="D27">
        <v>3.3</v>
      </c>
      <c r="E27">
        <v>83.239393939393949</v>
      </c>
      <c r="F27">
        <v>63.806060606060612</v>
      </c>
      <c r="I27" s="52"/>
      <c r="J27" s="52"/>
      <c r="K27" s="52"/>
      <c r="L27" s="52"/>
      <c r="M27" s="52"/>
      <c r="N27" s="52"/>
      <c r="O27" s="52"/>
      <c r="P27" s="52"/>
      <c r="Q27" s="52"/>
      <c r="R27" s="52"/>
      <c r="S27" s="52"/>
      <c r="T27" s="52"/>
      <c r="U27" s="52"/>
      <c r="V27" s="52"/>
      <c r="W27" s="52"/>
      <c r="X27" s="52"/>
      <c r="Y27" s="52"/>
      <c r="Z27" s="52"/>
      <c r="AA27" s="52"/>
      <c r="AB27" s="52"/>
      <c r="AC27" s="52"/>
      <c r="AD27" s="52"/>
    </row>
    <row r="28" spans="1:30" x14ac:dyDescent="0.35">
      <c r="I28" s="52"/>
      <c r="J28" s="52"/>
      <c r="K28" s="52"/>
      <c r="L28" s="52"/>
      <c r="M28" s="52"/>
      <c r="N28" s="52"/>
      <c r="O28" s="52"/>
      <c r="P28" s="52"/>
      <c r="Q28" s="52"/>
      <c r="R28" s="52"/>
      <c r="S28" s="52"/>
      <c r="T28" s="52"/>
      <c r="U28" s="52"/>
      <c r="V28" s="52"/>
      <c r="W28" s="52"/>
      <c r="X28" s="52"/>
      <c r="Y28" s="52"/>
      <c r="Z28" s="52"/>
      <c r="AA28" s="52"/>
      <c r="AB28" s="52"/>
      <c r="AC28" s="52"/>
      <c r="AD28" s="52"/>
    </row>
    <row r="29" spans="1:30" x14ac:dyDescent="0.35">
      <c r="I29" s="52"/>
      <c r="J29" s="52"/>
      <c r="K29" s="52"/>
      <c r="L29" s="52"/>
      <c r="M29" s="52"/>
      <c r="N29" s="52"/>
      <c r="O29" s="52"/>
      <c r="P29" s="52"/>
      <c r="Q29" s="52"/>
      <c r="R29" s="52"/>
      <c r="S29" s="52"/>
      <c r="T29" s="52"/>
      <c r="U29" s="52"/>
      <c r="V29" s="52"/>
      <c r="W29" s="52"/>
      <c r="X29" s="52"/>
      <c r="Y29" s="52"/>
      <c r="Z29" s="52"/>
      <c r="AA29" s="52"/>
      <c r="AB29" s="52"/>
      <c r="AC29" s="52"/>
      <c r="AD29" s="52"/>
    </row>
    <row r="30" spans="1:30" x14ac:dyDescent="0.35">
      <c r="I30" s="52"/>
      <c r="J30" s="52"/>
      <c r="K30" s="52"/>
      <c r="L30" s="52"/>
      <c r="M30" s="52"/>
      <c r="N30" s="52"/>
      <c r="O30" s="52"/>
      <c r="P30" s="52"/>
      <c r="Q30" s="52"/>
      <c r="R30" s="52"/>
      <c r="S30" s="52"/>
      <c r="T30" s="52"/>
      <c r="U30" s="52"/>
      <c r="V30" s="52"/>
      <c r="W30" s="52"/>
      <c r="X30" s="52"/>
      <c r="Y30" s="52"/>
      <c r="Z30" s="52"/>
      <c r="AA30" s="52"/>
      <c r="AB30" s="52"/>
      <c r="AC30" s="52"/>
      <c r="AD30" s="52"/>
    </row>
    <row r="31" spans="1:30" x14ac:dyDescent="0.35">
      <c r="I31" s="52"/>
      <c r="J31" s="52"/>
      <c r="K31" s="52"/>
      <c r="L31" s="52"/>
      <c r="M31" s="52"/>
      <c r="N31" s="52"/>
      <c r="O31" s="52"/>
      <c r="P31" s="52"/>
      <c r="Q31" s="52"/>
      <c r="R31" s="52"/>
      <c r="S31" s="52"/>
      <c r="T31" s="52"/>
      <c r="U31" s="52"/>
      <c r="V31" s="52"/>
      <c r="W31" s="52"/>
      <c r="X31" s="52"/>
      <c r="Y31" s="52"/>
      <c r="Z31" s="52"/>
      <c r="AA31" s="52"/>
      <c r="AB31" s="52"/>
      <c r="AC31" s="52"/>
      <c r="AD31" s="52"/>
    </row>
    <row r="32" spans="1:30" x14ac:dyDescent="0.35">
      <c r="I32" s="52"/>
      <c r="J32" s="52"/>
      <c r="K32" s="52"/>
      <c r="L32" s="52"/>
      <c r="M32" s="52"/>
      <c r="N32" s="52"/>
      <c r="O32" s="52"/>
      <c r="P32" s="52"/>
      <c r="Q32" s="52"/>
      <c r="R32" s="52"/>
      <c r="S32" s="52"/>
      <c r="T32" s="52"/>
      <c r="U32" s="52"/>
      <c r="V32" s="52"/>
      <c r="W32" s="52"/>
      <c r="X32" s="52"/>
      <c r="Y32" s="52"/>
      <c r="Z32" s="52"/>
      <c r="AA32" s="52"/>
      <c r="AB32" s="52"/>
      <c r="AC32" s="52"/>
      <c r="AD32" s="52"/>
    </row>
    <row r="33" spans="9:30" x14ac:dyDescent="0.35">
      <c r="I33" s="52"/>
      <c r="J33" s="52"/>
      <c r="K33" s="52"/>
      <c r="L33" s="52"/>
      <c r="M33" s="52"/>
      <c r="N33" s="52"/>
      <c r="O33" s="52"/>
      <c r="P33" s="52"/>
      <c r="Q33" s="52"/>
      <c r="R33" s="52"/>
      <c r="S33" s="52"/>
      <c r="T33" s="52"/>
      <c r="U33" s="52"/>
      <c r="V33" s="52"/>
      <c r="W33" s="52"/>
      <c r="X33" s="52"/>
      <c r="Y33" s="52"/>
      <c r="Z33" s="52"/>
      <c r="AA33" s="52"/>
      <c r="AB33" s="52"/>
      <c r="AC33" s="52"/>
      <c r="AD33" s="52"/>
    </row>
    <row r="34" spans="9:30" x14ac:dyDescent="0.35">
      <c r="I34" s="52"/>
      <c r="J34" s="52"/>
      <c r="K34" s="52"/>
      <c r="L34" s="52"/>
      <c r="M34" s="52"/>
      <c r="N34" s="52"/>
      <c r="O34" s="52"/>
      <c r="P34" s="52"/>
      <c r="Q34" s="52"/>
      <c r="R34" s="52"/>
      <c r="S34" s="52"/>
      <c r="T34" s="52"/>
      <c r="U34" s="52"/>
      <c r="V34" s="52"/>
      <c r="W34" s="52"/>
      <c r="X34" s="52"/>
      <c r="Y34" s="52"/>
      <c r="Z34" s="52"/>
      <c r="AA34" s="52"/>
      <c r="AB34" s="52"/>
      <c r="AC34" s="52"/>
      <c r="AD34" s="52"/>
    </row>
    <row r="35" spans="9:30" x14ac:dyDescent="0.35">
      <c r="I35" s="52"/>
      <c r="J35" s="52"/>
      <c r="K35" s="52"/>
      <c r="L35" s="52"/>
      <c r="M35" s="52"/>
      <c r="N35" s="52"/>
      <c r="O35" s="52"/>
      <c r="P35" s="52"/>
      <c r="Q35" s="52"/>
      <c r="R35" s="52"/>
      <c r="S35" s="52"/>
      <c r="T35" s="52"/>
      <c r="U35" s="52"/>
      <c r="V35" s="52"/>
      <c r="W35" s="52"/>
      <c r="X35" s="52"/>
      <c r="Y35" s="52"/>
      <c r="Z35" s="52"/>
      <c r="AA35" s="52"/>
      <c r="AB35" s="52"/>
      <c r="AC35" s="52"/>
      <c r="AD35" s="52"/>
    </row>
    <row r="36" spans="9:30" x14ac:dyDescent="0.35">
      <c r="I36" s="52"/>
      <c r="J36" s="52"/>
      <c r="K36" s="52"/>
      <c r="L36" s="52"/>
      <c r="M36" s="52"/>
      <c r="N36" s="52"/>
      <c r="O36" s="52"/>
      <c r="P36" s="52"/>
      <c r="Q36" s="52"/>
      <c r="R36" s="52"/>
      <c r="S36" s="52"/>
      <c r="T36" s="52"/>
      <c r="U36" s="52"/>
      <c r="V36" s="52"/>
      <c r="W36" s="52"/>
      <c r="X36" s="52"/>
      <c r="Y36" s="52"/>
      <c r="Z36" s="52"/>
      <c r="AA36" s="52"/>
      <c r="AB36" s="52"/>
      <c r="AC36" s="52"/>
      <c r="AD36" s="52"/>
    </row>
    <row r="37" spans="9:30" x14ac:dyDescent="0.35">
      <c r="I37" s="52"/>
      <c r="J37" s="52"/>
      <c r="K37" s="52"/>
      <c r="L37" s="52"/>
      <c r="M37" s="52"/>
      <c r="N37" s="52"/>
      <c r="O37" s="52"/>
      <c r="P37" s="52"/>
      <c r="Q37" s="52"/>
      <c r="R37" s="52"/>
      <c r="S37" s="52"/>
      <c r="T37" s="52"/>
      <c r="U37" s="52"/>
      <c r="V37" s="52"/>
      <c r="W37" s="52"/>
      <c r="X37" s="52"/>
      <c r="Y37" s="52"/>
      <c r="Z37" s="52"/>
      <c r="AA37" s="52"/>
      <c r="AB37" s="52"/>
      <c r="AC37" s="52"/>
      <c r="AD37" s="52"/>
    </row>
    <row r="38" spans="9:30" x14ac:dyDescent="0.35">
      <c r="I38" s="52"/>
      <c r="J38" s="52"/>
      <c r="K38" s="52"/>
      <c r="L38" s="52"/>
      <c r="M38" s="52"/>
      <c r="N38" s="52"/>
      <c r="O38" s="52"/>
      <c r="P38" s="52"/>
      <c r="Q38" s="52"/>
      <c r="R38" s="52"/>
      <c r="S38" s="52"/>
      <c r="T38" s="52"/>
      <c r="U38" s="52"/>
      <c r="V38" s="52"/>
      <c r="W38" s="52"/>
    </row>
  </sheetData>
  <sortState ref="T6:Z15">
    <sortCondition ref="T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5" sqref="A15"/>
    </sheetView>
  </sheetViews>
  <sheetFormatPr defaultRowHeight="14.5" x14ac:dyDescent="0.35"/>
  <cols>
    <col min="1" max="1" width="90.7265625" style="8" bestFit="1" customWidth="1"/>
    <col min="2" max="2" width="59.81640625" bestFit="1" customWidth="1"/>
  </cols>
  <sheetData>
    <row r="1" spans="1:2" x14ac:dyDescent="0.35">
      <c r="A1" s="9" t="s">
        <v>70</v>
      </c>
    </row>
    <row r="3" spans="1:2" x14ac:dyDescent="0.35">
      <c r="A3" s="8" t="s">
        <v>71</v>
      </c>
      <c r="B3" t="s">
        <v>72</v>
      </c>
    </row>
    <row r="4" spans="1:2" ht="43.5" x14ac:dyDescent="0.35">
      <c r="A4" s="8" t="s">
        <v>73</v>
      </c>
      <c r="B4" t="s">
        <v>72</v>
      </c>
    </row>
    <row r="5" spans="1:2" ht="72.5" x14ac:dyDescent="0.35">
      <c r="A5" s="8" t="s">
        <v>74</v>
      </c>
      <c r="B5" t="s">
        <v>72</v>
      </c>
    </row>
    <row r="6" spans="1:2" x14ac:dyDescent="0.35">
      <c r="B6" t="s">
        <v>75</v>
      </c>
    </row>
    <row r="7" spans="1:2" x14ac:dyDescent="0.35">
      <c r="B7" t="s">
        <v>76</v>
      </c>
    </row>
    <row r="8" spans="1:2" x14ac:dyDescent="0.35">
      <c r="B8" s="10" t="s">
        <v>77</v>
      </c>
    </row>
    <row r="9" spans="1:2" x14ac:dyDescent="0.35">
      <c r="B9" s="10" t="s">
        <v>78</v>
      </c>
    </row>
    <row r="10" spans="1:2" x14ac:dyDescent="0.35">
      <c r="B10" s="10" t="s">
        <v>79</v>
      </c>
    </row>
    <row r="11" spans="1:2" x14ac:dyDescent="0.35">
      <c r="B11" s="10" t="s">
        <v>80</v>
      </c>
    </row>
    <row r="12" spans="1:2" x14ac:dyDescent="0.35">
      <c r="B12" s="10" t="s">
        <v>81</v>
      </c>
    </row>
    <row r="13" spans="1:2" x14ac:dyDescent="0.35">
      <c r="B13" s="10" t="s">
        <v>82</v>
      </c>
    </row>
    <row r="14" spans="1:2" x14ac:dyDescent="0.35">
      <c r="B14" s="10" t="s">
        <v>83</v>
      </c>
    </row>
    <row r="15" spans="1:2" x14ac:dyDescent="0.35">
      <c r="B15" s="10" t="s">
        <v>84</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G37" sqref="G37"/>
    </sheetView>
  </sheetViews>
  <sheetFormatPr defaultRowHeight="14.5" x14ac:dyDescent="0.35"/>
  <cols>
    <col min="1" max="1" width="8.7265625" style="13"/>
    <col min="2" max="2" width="15.08984375" style="13" bestFit="1" customWidth="1"/>
    <col min="3" max="3" width="15.08984375" style="13" customWidth="1"/>
    <col min="4" max="4" width="11.81640625" style="13" bestFit="1" customWidth="1"/>
    <col min="5" max="5" width="11.90625" style="13" bestFit="1" customWidth="1"/>
    <col min="6" max="6" width="18.26953125" style="13" bestFit="1" customWidth="1"/>
    <col min="7" max="7" width="18" style="13" bestFit="1" customWidth="1"/>
    <col min="8" max="8" width="11" style="13" bestFit="1" customWidth="1"/>
    <col min="9" max="9" width="12.7265625" style="13" bestFit="1" customWidth="1"/>
    <col min="10" max="10" width="12.7265625" style="13" customWidth="1"/>
    <col min="11" max="15" width="0" style="13" hidden="1" customWidth="1"/>
    <col min="16" max="16" width="20.90625" style="24" bestFit="1" customWidth="1"/>
    <col min="17" max="17" width="6.453125" style="29" bestFit="1" customWidth="1"/>
    <col min="18" max="16384" width="8.7265625" style="13"/>
  </cols>
  <sheetData>
    <row r="1" spans="1:20" x14ac:dyDescent="0.35">
      <c r="B1" s="19" t="s">
        <v>90</v>
      </c>
      <c r="C1" s="19"/>
      <c r="D1" s="19"/>
      <c r="E1" s="19"/>
      <c r="F1" s="19"/>
      <c r="G1" s="19"/>
      <c r="H1" s="19"/>
      <c r="P1" s="24" t="s">
        <v>91</v>
      </c>
    </row>
    <row r="2" spans="1:20" x14ac:dyDescent="0.35">
      <c r="A2" s="14"/>
      <c r="B2" s="14" t="s">
        <v>92</v>
      </c>
      <c r="C2" s="14" t="s">
        <v>116</v>
      </c>
      <c r="D2" s="14" t="s">
        <v>43</v>
      </c>
      <c r="E2" s="14" t="s">
        <v>40</v>
      </c>
      <c r="F2" s="14" t="s">
        <v>41</v>
      </c>
      <c r="G2" s="14" t="s">
        <v>42</v>
      </c>
      <c r="H2" s="14" t="s">
        <v>38</v>
      </c>
      <c r="I2" s="33" t="s">
        <v>94</v>
      </c>
      <c r="J2" s="33" t="s">
        <v>101</v>
      </c>
      <c r="K2" s="33" t="s">
        <v>104</v>
      </c>
      <c r="L2" s="33" t="s">
        <v>95</v>
      </c>
      <c r="M2" s="33" t="s">
        <v>102</v>
      </c>
      <c r="N2" s="33" t="s">
        <v>96</v>
      </c>
      <c r="O2" s="33" t="s">
        <v>103</v>
      </c>
      <c r="P2" s="34"/>
      <c r="Q2" s="32"/>
      <c r="R2" s="14" t="s">
        <v>93</v>
      </c>
      <c r="S2" s="32" t="s">
        <v>105</v>
      </c>
      <c r="T2" s="14" t="s">
        <v>101</v>
      </c>
    </row>
    <row r="3" spans="1:20" x14ac:dyDescent="0.35">
      <c r="A3" s="12" t="s">
        <v>26</v>
      </c>
      <c r="B3" s="17" t="s">
        <v>85</v>
      </c>
      <c r="C3" s="38" t="s">
        <v>108</v>
      </c>
      <c r="E3" s="20">
        <v>2.1109553533556733E-2</v>
      </c>
      <c r="F3" s="20">
        <v>6.8886374101505485E-2</v>
      </c>
      <c r="H3" s="18">
        <v>0.44572905343246744</v>
      </c>
      <c r="I3" s="11" t="s">
        <v>99</v>
      </c>
      <c r="J3" s="11"/>
      <c r="K3" s="11"/>
      <c r="M3" s="22"/>
      <c r="P3" s="26" t="s">
        <v>87</v>
      </c>
      <c r="Q3" s="36" t="s">
        <v>117</v>
      </c>
      <c r="S3" s="28">
        <v>0.15</v>
      </c>
    </row>
    <row r="4" spans="1:20" x14ac:dyDescent="0.35">
      <c r="A4" s="12" t="s">
        <v>27</v>
      </c>
      <c r="B4" s="11" t="s">
        <v>86</v>
      </c>
      <c r="C4" t="s">
        <v>109</v>
      </c>
      <c r="D4" s="20">
        <v>0.105</v>
      </c>
      <c r="E4" s="20">
        <v>9.2313978494623652E-2</v>
      </c>
      <c r="F4" s="20">
        <v>6.0074688796680493E-2</v>
      </c>
      <c r="G4" s="20">
        <v>0.48139568375575065</v>
      </c>
      <c r="H4" s="20">
        <v>0.19700000000000001</v>
      </c>
      <c r="I4" s="11" t="s">
        <v>99</v>
      </c>
      <c r="J4" s="11">
        <f t="shared" ref="J4:J14" si="0">MEDIAN(K4,M4,O4)</f>
        <v>0.84</v>
      </c>
      <c r="K4" s="11">
        <v>0.84</v>
      </c>
      <c r="P4" s="25"/>
    </row>
    <row r="5" spans="1:20" x14ac:dyDescent="0.35">
      <c r="A5" s="12" t="s">
        <v>28</v>
      </c>
      <c r="B5" s="11" t="s">
        <v>87</v>
      </c>
      <c r="C5" t="s">
        <v>110</v>
      </c>
      <c r="D5" s="20">
        <v>0.10687015002586653</v>
      </c>
      <c r="E5" s="20">
        <v>0.10808041887099852</v>
      </c>
      <c r="F5" s="20">
        <v>4.2331288343558281E-2</v>
      </c>
      <c r="G5" s="20">
        <v>0.94548166519043397</v>
      </c>
      <c r="H5" s="20">
        <v>5.8847736625514402E-2</v>
      </c>
      <c r="I5" s="11" t="s">
        <v>99</v>
      </c>
      <c r="J5" s="11">
        <f t="shared" si="0"/>
        <v>0.48</v>
      </c>
      <c r="K5" s="11">
        <v>0.48</v>
      </c>
      <c r="P5" s="25"/>
      <c r="Q5" s="15"/>
    </row>
    <row r="6" spans="1:20" x14ac:dyDescent="0.35">
      <c r="A6" s="12" t="s">
        <v>29</v>
      </c>
      <c r="B6" s="17" t="s">
        <v>88</v>
      </c>
      <c r="C6" s="37" t="s">
        <v>111</v>
      </c>
      <c r="D6" s="20">
        <v>5.4888888888888883E-2</v>
      </c>
      <c r="E6" s="20">
        <v>0.13248017641019533</v>
      </c>
      <c r="F6" s="18">
        <v>0.21</v>
      </c>
      <c r="G6" s="20">
        <v>1.2225913620657858</v>
      </c>
      <c r="H6" s="18">
        <v>1.8486055779999999</v>
      </c>
      <c r="I6" s="11" t="s">
        <v>100</v>
      </c>
      <c r="J6" s="11">
        <f t="shared" si="0"/>
        <v>1.3</v>
      </c>
      <c r="K6" s="11">
        <v>1.3</v>
      </c>
      <c r="P6" s="26" t="s">
        <v>85</v>
      </c>
      <c r="Q6" s="36" t="s">
        <v>117</v>
      </c>
      <c r="R6" s="18">
        <v>0.15</v>
      </c>
    </row>
    <row r="7" spans="1:20" x14ac:dyDescent="0.35">
      <c r="A7" s="12" t="s">
        <v>30</v>
      </c>
      <c r="B7" s="11" t="s">
        <v>89</v>
      </c>
      <c r="C7" s="8" t="s">
        <v>112</v>
      </c>
      <c r="D7" s="20">
        <v>4.666452137563145E-2</v>
      </c>
      <c r="E7" s="20">
        <v>4.9891093602341313E-2</v>
      </c>
      <c r="F7" s="20">
        <v>5.9583333333333335E-2</v>
      </c>
      <c r="G7" s="20">
        <v>0.30686907807540842</v>
      </c>
      <c r="H7" s="20">
        <v>0.6484431773241105</v>
      </c>
      <c r="I7" s="11" t="s">
        <v>99</v>
      </c>
      <c r="J7" s="11">
        <f t="shared" si="0"/>
        <v>0.75</v>
      </c>
      <c r="K7" s="11">
        <v>0.8</v>
      </c>
      <c r="L7" s="11"/>
      <c r="M7" s="23">
        <v>0.7</v>
      </c>
      <c r="P7" s="25"/>
      <c r="Q7" s="15"/>
    </row>
    <row r="8" spans="1:20" x14ac:dyDescent="0.35">
      <c r="A8" s="12" t="s">
        <v>31</v>
      </c>
      <c r="B8" s="11" t="s">
        <v>89</v>
      </c>
      <c r="C8" t="s">
        <v>113</v>
      </c>
      <c r="D8" s="20">
        <v>0.05</v>
      </c>
      <c r="E8" s="20">
        <v>5.3762206186365E-2</v>
      </c>
      <c r="F8" s="20">
        <v>9.696969696969697E-2</v>
      </c>
      <c r="G8" s="20">
        <v>1.3187779323099682</v>
      </c>
      <c r="H8" s="20">
        <v>3.2</v>
      </c>
      <c r="I8" s="11" t="s">
        <v>99</v>
      </c>
      <c r="J8" s="11">
        <f t="shared" si="0"/>
        <v>0.5</v>
      </c>
      <c r="K8" s="11">
        <v>0.5</v>
      </c>
      <c r="P8" s="25"/>
      <c r="Q8" s="15"/>
    </row>
    <row r="9" spans="1:20" x14ac:dyDescent="0.35">
      <c r="A9" s="12" t="s">
        <v>32</v>
      </c>
      <c r="B9" s="17" t="s">
        <v>85</v>
      </c>
      <c r="C9" s="37" t="s">
        <v>114</v>
      </c>
      <c r="D9" s="20">
        <v>0.10939830929885627</v>
      </c>
      <c r="E9" s="20">
        <v>0.11902643344582581</v>
      </c>
      <c r="F9" s="20">
        <v>0.11812500000000001</v>
      </c>
      <c r="G9" s="20">
        <v>1.668934240165687</v>
      </c>
      <c r="H9" s="18">
        <v>0.16600433738684073</v>
      </c>
      <c r="I9" s="11" t="s">
        <v>99</v>
      </c>
      <c r="J9" s="11"/>
      <c r="K9" s="11"/>
      <c r="P9" s="26" t="s">
        <v>87</v>
      </c>
      <c r="Q9" s="36" t="s">
        <v>117</v>
      </c>
      <c r="S9" s="28">
        <v>0.15</v>
      </c>
    </row>
    <row r="10" spans="1:20" x14ac:dyDescent="0.35">
      <c r="A10" s="12" t="s">
        <v>33</v>
      </c>
      <c r="B10" s="11" t="s">
        <v>89</v>
      </c>
      <c r="C10" t="s">
        <v>111</v>
      </c>
      <c r="D10" s="20">
        <v>5.1499999999999997E-2</v>
      </c>
      <c r="E10" s="20">
        <v>0.14148163690858417</v>
      </c>
      <c r="F10" s="20">
        <v>3.3666666666666671E-2</v>
      </c>
      <c r="G10" s="20">
        <v>0.46910045849113718</v>
      </c>
      <c r="H10" s="20">
        <v>5.7271551724137934E-2</v>
      </c>
      <c r="I10" s="11" t="s">
        <v>99</v>
      </c>
      <c r="J10" s="11">
        <f t="shared" si="0"/>
        <v>0.79499999999999993</v>
      </c>
      <c r="K10" s="11">
        <v>0.75</v>
      </c>
      <c r="L10" s="11" t="s">
        <v>99</v>
      </c>
      <c r="M10" s="15">
        <v>0.84</v>
      </c>
      <c r="P10" s="25"/>
      <c r="Q10" s="15"/>
    </row>
    <row r="11" spans="1:20" x14ac:dyDescent="0.35">
      <c r="A11" s="12" t="s">
        <v>34</v>
      </c>
      <c r="B11" s="11" t="s">
        <v>89</v>
      </c>
      <c r="C11" t="s">
        <v>110</v>
      </c>
      <c r="D11" s="20">
        <v>0.1</v>
      </c>
      <c r="E11" s="20">
        <v>0.19472937500000001</v>
      </c>
      <c r="F11" s="20">
        <v>0.10999999999999999</v>
      </c>
      <c r="G11" s="20">
        <v>0.14780466598657002</v>
      </c>
      <c r="H11" s="20">
        <v>0.18</v>
      </c>
      <c r="I11" s="11" t="s">
        <v>99</v>
      </c>
      <c r="J11" s="11">
        <f t="shared" si="0"/>
        <v>0.85</v>
      </c>
      <c r="K11" s="11">
        <v>0.85</v>
      </c>
      <c r="L11" s="11" t="s">
        <v>99</v>
      </c>
      <c r="M11" s="15">
        <v>0.88</v>
      </c>
      <c r="N11" s="11" t="s">
        <v>99</v>
      </c>
      <c r="O11" s="15">
        <v>0.81</v>
      </c>
      <c r="P11" s="25"/>
      <c r="Q11" s="15"/>
    </row>
    <row r="12" spans="1:20" x14ac:dyDescent="0.35">
      <c r="A12" s="12" t="s">
        <v>35</v>
      </c>
      <c r="B12" s="17" t="s">
        <v>85</v>
      </c>
      <c r="C12" s="37" t="s">
        <v>115</v>
      </c>
      <c r="D12" s="20">
        <v>0.11445006713987854</v>
      </c>
      <c r="E12" s="20">
        <v>0.13696709106328259</v>
      </c>
      <c r="F12" s="20">
        <v>5.7766990291262137E-2</v>
      </c>
      <c r="G12" s="20">
        <v>1.2048192770915953</v>
      </c>
      <c r="H12" s="18">
        <v>0.16385466531011705</v>
      </c>
      <c r="I12" s="11"/>
      <c r="J12" s="17">
        <f t="shared" si="0"/>
        <v>1.2000000000000002</v>
      </c>
      <c r="K12" s="11"/>
      <c r="L12" s="11" t="s">
        <v>99</v>
      </c>
      <c r="M12" s="17">
        <v>1.1000000000000001</v>
      </c>
      <c r="N12" s="13" t="s">
        <v>97</v>
      </c>
      <c r="O12" s="17">
        <v>1.3</v>
      </c>
      <c r="P12" s="26" t="s">
        <v>87</v>
      </c>
      <c r="Q12" s="36" t="s">
        <v>117</v>
      </c>
      <c r="S12" s="28">
        <v>0.15</v>
      </c>
      <c r="T12" s="28">
        <v>0.6</v>
      </c>
    </row>
    <row r="13" spans="1:20" x14ac:dyDescent="0.35">
      <c r="A13" s="12" t="s">
        <v>36</v>
      </c>
      <c r="B13" s="11" t="s">
        <v>89</v>
      </c>
      <c r="C13" t="s">
        <v>111</v>
      </c>
      <c r="D13" s="20">
        <v>6.1538461538461542E-2</v>
      </c>
      <c r="E13" s="20">
        <v>0.2895762544218991</v>
      </c>
      <c r="F13" s="20">
        <v>5.2654028436018956E-2</v>
      </c>
      <c r="G13" s="20">
        <v>1.559006122257711</v>
      </c>
      <c r="H13" s="20">
        <v>0.10181818181818182</v>
      </c>
      <c r="I13" s="11" t="s">
        <v>99</v>
      </c>
      <c r="J13" s="11">
        <f t="shared" si="0"/>
        <v>1.23</v>
      </c>
      <c r="K13" s="11">
        <v>0.9</v>
      </c>
      <c r="L13" s="15" t="s">
        <v>99</v>
      </c>
      <c r="M13" s="15">
        <v>1.23</v>
      </c>
      <c r="N13" s="13" t="s">
        <v>98</v>
      </c>
      <c r="O13" s="15">
        <v>1.91</v>
      </c>
      <c r="P13" s="25"/>
      <c r="Q13" s="15"/>
    </row>
    <row r="14" spans="1:20" x14ac:dyDescent="0.35">
      <c r="A14" s="12" t="s">
        <v>37</v>
      </c>
      <c r="B14" s="11" t="s">
        <v>89</v>
      </c>
      <c r="C14" t="s">
        <v>111</v>
      </c>
      <c r="D14" s="20">
        <v>4.2352941176470586E-2</v>
      </c>
      <c r="E14" s="20">
        <v>5.444924930049673E-2</v>
      </c>
      <c r="F14" s="20">
        <v>4.0857142857142863E-2</v>
      </c>
      <c r="G14" s="20">
        <v>0.27380549275526117</v>
      </c>
      <c r="H14" s="20">
        <v>0.1</v>
      </c>
      <c r="I14" s="11" t="s">
        <v>99</v>
      </c>
      <c r="J14" s="11">
        <f t="shared" si="0"/>
        <v>0.7</v>
      </c>
      <c r="K14" s="11">
        <v>0.8</v>
      </c>
      <c r="L14" s="11" t="s">
        <v>99</v>
      </c>
      <c r="M14" s="11">
        <v>0.6</v>
      </c>
      <c r="N14" s="11" t="s">
        <v>99</v>
      </c>
      <c r="O14" s="11">
        <v>0.7</v>
      </c>
      <c r="P14" s="25"/>
      <c r="Q14" s="15"/>
    </row>
    <row r="20" spans="1:18" x14ac:dyDescent="0.35">
      <c r="A20" s="12"/>
      <c r="B20" s="11"/>
      <c r="C20" s="11"/>
      <c r="D20" s="11"/>
      <c r="F20" s="11"/>
      <c r="G20" s="11"/>
      <c r="H20" s="11"/>
      <c r="I20" s="11"/>
      <c r="J20" s="11"/>
      <c r="K20" s="11"/>
      <c r="L20" s="11"/>
      <c r="P20" s="25"/>
      <c r="Q20" s="15"/>
      <c r="R20" s="11"/>
    </row>
    <row r="21" spans="1:18" x14ac:dyDescent="0.35">
      <c r="A21" s="12"/>
      <c r="B21" s="11"/>
      <c r="C21" s="11"/>
      <c r="D21" s="11"/>
      <c r="F21" s="11"/>
      <c r="G21" s="11"/>
      <c r="H21" s="11"/>
      <c r="I21" s="11"/>
      <c r="J21" s="11"/>
      <c r="K21" s="11"/>
      <c r="L21" s="11"/>
      <c r="P21" s="25"/>
      <c r="Q21" s="15"/>
      <c r="R21" s="11"/>
    </row>
    <row r="22" spans="1:18" x14ac:dyDescent="0.35">
      <c r="A22" s="21"/>
      <c r="B22" s="11"/>
      <c r="C22" s="11"/>
      <c r="D22" s="11"/>
      <c r="F22" s="11"/>
      <c r="G22" s="11"/>
      <c r="H22" s="11"/>
      <c r="I22" s="11"/>
      <c r="J22" s="11"/>
      <c r="K22" s="11"/>
      <c r="L22" s="11"/>
      <c r="P22" s="25"/>
      <c r="Q22" s="15"/>
      <c r="R22" s="11"/>
    </row>
    <row r="23" spans="1:18" x14ac:dyDescent="0.35">
      <c r="A23" s="12"/>
      <c r="G23" s="11"/>
      <c r="I23" s="11"/>
      <c r="J23" s="11"/>
      <c r="K23" s="11"/>
      <c r="L23" s="11"/>
      <c r="R23" s="11"/>
    </row>
    <row r="24" spans="1:18" x14ac:dyDescent="0.35">
      <c r="A24" s="12"/>
      <c r="B24" s="22"/>
      <c r="C24" s="22"/>
      <c r="G24" s="23"/>
      <c r="I24" s="15"/>
      <c r="J24" s="15"/>
      <c r="K24" s="15"/>
      <c r="L24" s="11"/>
      <c r="R24" s="15"/>
    </row>
    <row r="25" spans="1:18" x14ac:dyDescent="0.35">
      <c r="A25" s="21"/>
      <c r="G25" s="15"/>
      <c r="I25" s="15"/>
      <c r="J25" s="15"/>
      <c r="L25" s="11"/>
      <c r="P25" s="27"/>
      <c r="Q25" s="35"/>
    </row>
    <row r="26" spans="1:18" x14ac:dyDescent="0.35">
      <c r="A26" s="12"/>
      <c r="I26" s="11"/>
      <c r="J26" s="11"/>
      <c r="L26" s="11"/>
    </row>
    <row r="27" spans="1:18" x14ac:dyDescent="0.35">
      <c r="A27" s="12"/>
      <c r="I27" s="15"/>
      <c r="J27" s="15"/>
      <c r="K27" s="15"/>
      <c r="L27" s="11"/>
    </row>
    <row r="28" spans="1:18" x14ac:dyDescent="0.35">
      <c r="A28" s="21"/>
      <c r="I28" s="15"/>
      <c r="J28" s="15"/>
      <c r="K28" s="15"/>
      <c r="L28" s="11"/>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7" workbookViewId="0">
      <selection activeCell="F14" sqref="F14"/>
    </sheetView>
  </sheetViews>
  <sheetFormatPr defaultRowHeight="14.5" x14ac:dyDescent="0.35"/>
  <cols>
    <col min="1" max="1" width="8.7265625" style="52"/>
    <col min="2" max="2" width="23.453125" bestFit="1" customWidth="1"/>
    <col min="3" max="3" width="11.453125" bestFit="1" customWidth="1"/>
    <col min="4" max="4" width="18.26953125" bestFit="1" customWidth="1"/>
    <col min="5" max="5" width="11" bestFit="1" customWidth="1"/>
    <col min="6" max="6" width="15.1796875" bestFit="1" customWidth="1"/>
    <col min="7" max="7" width="10.90625" bestFit="1" customWidth="1"/>
    <col min="8" max="8" width="5.36328125" bestFit="1" customWidth="1"/>
    <col min="9" max="9" width="4.81640625" bestFit="1" customWidth="1"/>
    <col min="10" max="10" width="5.90625" bestFit="1" customWidth="1"/>
    <col min="11" max="11" width="13" style="52" customWidth="1"/>
    <col min="12" max="12" width="13.1796875" customWidth="1"/>
  </cols>
  <sheetData>
    <row r="1" spans="2:13" s="52" customFormat="1" ht="15" thickBot="1" x14ac:dyDescent="0.4"/>
    <row r="2" spans="2:13" x14ac:dyDescent="0.35">
      <c r="B2" s="60" t="s">
        <v>120</v>
      </c>
      <c r="C2" s="96" t="s">
        <v>106</v>
      </c>
      <c r="D2" s="97"/>
      <c r="E2" s="97"/>
      <c r="F2" s="98"/>
      <c r="G2" s="99" t="s">
        <v>107</v>
      </c>
      <c r="H2" s="97"/>
      <c r="I2" s="97"/>
      <c r="J2" s="100"/>
      <c r="K2" s="101" t="s">
        <v>106</v>
      </c>
      <c r="L2" s="103" t="s">
        <v>107</v>
      </c>
      <c r="M2" s="30"/>
    </row>
    <row r="3" spans="2:13" ht="15" thickBot="1" x14ac:dyDescent="0.4">
      <c r="B3" s="61"/>
      <c r="C3" s="55"/>
      <c r="D3" s="45" t="s">
        <v>41</v>
      </c>
      <c r="E3" s="45" t="s">
        <v>38</v>
      </c>
      <c r="F3" s="56" t="s">
        <v>119</v>
      </c>
      <c r="G3" s="57"/>
      <c r="H3" s="45" t="s">
        <v>93</v>
      </c>
      <c r="I3" s="45" t="s">
        <v>105</v>
      </c>
      <c r="J3" s="46" t="s">
        <v>101</v>
      </c>
      <c r="K3" s="102"/>
      <c r="L3" s="104"/>
      <c r="M3" s="30"/>
    </row>
    <row r="4" spans="2:13" x14ac:dyDescent="0.35">
      <c r="B4" s="39" t="s">
        <v>32</v>
      </c>
      <c r="C4" s="58" t="s">
        <v>85</v>
      </c>
      <c r="D4" s="16">
        <v>0.11812500000000001</v>
      </c>
      <c r="E4" s="16">
        <v>0.16600433738684073</v>
      </c>
      <c r="F4" s="15"/>
      <c r="G4" s="31" t="s">
        <v>87</v>
      </c>
      <c r="H4" s="29"/>
      <c r="I4" s="29">
        <v>0.15</v>
      </c>
      <c r="J4" s="40"/>
      <c r="K4" s="54" t="s">
        <v>114</v>
      </c>
      <c r="L4" s="50" t="s">
        <v>117</v>
      </c>
      <c r="M4" s="30"/>
    </row>
    <row r="5" spans="2:13" ht="15" thickBot="1" x14ac:dyDescent="0.4">
      <c r="B5" s="41" t="s">
        <v>35</v>
      </c>
      <c r="C5" s="59" t="s">
        <v>85</v>
      </c>
      <c r="D5" s="43">
        <v>5.7766990291262137E-2</v>
      </c>
      <c r="E5" s="43">
        <v>0.16385466531011705</v>
      </c>
      <c r="F5" s="42">
        <v>1.2000000000000002</v>
      </c>
      <c r="G5" s="44" t="s">
        <v>87</v>
      </c>
      <c r="H5" s="45"/>
      <c r="I5" s="45">
        <v>0.15</v>
      </c>
      <c r="J5" s="46">
        <v>0.6</v>
      </c>
      <c r="K5" s="55" t="s">
        <v>115</v>
      </c>
      <c r="L5" s="51" t="s">
        <v>117</v>
      </c>
    </row>
    <row r="6" spans="2:13" s="52" customFormat="1" ht="15" thickBot="1" x14ac:dyDescent="0.4"/>
    <row r="7" spans="2:13" x14ac:dyDescent="0.35">
      <c r="B7" s="47" t="s">
        <v>118</v>
      </c>
      <c r="C7" s="48" t="s">
        <v>106</v>
      </c>
      <c r="D7" s="49" t="s">
        <v>107</v>
      </c>
      <c r="E7" s="52"/>
      <c r="F7" s="52"/>
      <c r="G7" s="52"/>
      <c r="H7" s="52"/>
      <c r="I7" s="52"/>
      <c r="J7" s="52"/>
      <c r="L7" s="30"/>
    </row>
    <row r="8" spans="2:13" x14ac:dyDescent="0.35">
      <c r="B8" s="39" t="s">
        <v>32</v>
      </c>
      <c r="C8" s="29" t="s">
        <v>114</v>
      </c>
      <c r="D8" s="50" t="s">
        <v>121</v>
      </c>
      <c r="E8" s="52"/>
      <c r="F8" s="52"/>
      <c r="G8" s="52"/>
      <c r="H8" s="52"/>
      <c r="I8" s="52"/>
      <c r="J8" s="52"/>
    </row>
    <row r="9" spans="2:13" ht="15" thickBot="1" x14ac:dyDescent="0.4">
      <c r="B9" s="41" t="s">
        <v>35</v>
      </c>
      <c r="C9" s="45" t="s">
        <v>115</v>
      </c>
      <c r="D9" s="51" t="s">
        <v>121</v>
      </c>
      <c r="E9" s="52"/>
      <c r="F9" s="52"/>
      <c r="G9" s="52"/>
      <c r="H9" s="52"/>
      <c r="I9" s="52"/>
      <c r="J9" s="52"/>
    </row>
    <row r="10" spans="2:13" s="52" customFormat="1" x14ac:dyDescent="0.35"/>
    <row r="11" spans="2:13" x14ac:dyDescent="0.35">
      <c r="C11" s="30"/>
      <c r="D11" s="30"/>
    </row>
    <row r="12" spans="2:13" ht="43.5" x14ac:dyDescent="0.35">
      <c r="B12" s="62"/>
      <c r="C12" s="62" t="s">
        <v>125</v>
      </c>
      <c r="D12" s="62" t="s">
        <v>126</v>
      </c>
      <c r="E12" s="62" t="s">
        <v>122</v>
      </c>
      <c r="F12" s="62" t="s">
        <v>127</v>
      </c>
    </row>
    <row r="13" spans="2:13" ht="29" x14ac:dyDescent="0.35">
      <c r="B13" s="62" t="s">
        <v>32</v>
      </c>
      <c r="C13" s="62">
        <v>0.11600000000000001</v>
      </c>
      <c r="D13" s="62">
        <v>0.05</v>
      </c>
      <c r="E13" s="62" t="s">
        <v>123</v>
      </c>
      <c r="F13" s="62">
        <v>8.8999999999999996E-2</v>
      </c>
    </row>
    <row r="14" spans="2:13" ht="29" x14ac:dyDescent="0.35">
      <c r="B14" s="62" t="s">
        <v>35</v>
      </c>
      <c r="C14" s="62">
        <v>0.16</v>
      </c>
      <c r="D14" s="62">
        <v>3.3000000000000002E-2</v>
      </c>
      <c r="E14" s="62" t="s">
        <v>124</v>
      </c>
      <c r="F14" s="62">
        <v>0.46800000000000003</v>
      </c>
    </row>
    <row r="17" spans="2:13" x14ac:dyDescent="0.35">
      <c r="B17" s="39" t="s">
        <v>26</v>
      </c>
      <c r="C17" s="58" t="s">
        <v>85</v>
      </c>
      <c r="D17" s="16">
        <v>6.8886374101505485E-2</v>
      </c>
      <c r="E17" s="16">
        <v>0.44572905343246744</v>
      </c>
      <c r="F17" s="15"/>
      <c r="G17" s="31" t="s">
        <v>87</v>
      </c>
      <c r="H17" s="29"/>
      <c r="I17" s="29">
        <v>0.15</v>
      </c>
      <c r="J17" s="40"/>
      <c r="K17" s="53" t="s">
        <v>108</v>
      </c>
      <c r="L17" s="50" t="s">
        <v>117</v>
      </c>
      <c r="M17" s="30"/>
    </row>
    <row r="18" spans="2:13" x14ac:dyDescent="0.35">
      <c r="B18" s="39" t="s">
        <v>29</v>
      </c>
      <c r="C18" s="58" t="s">
        <v>88</v>
      </c>
      <c r="D18" s="16">
        <v>0.21</v>
      </c>
      <c r="E18" s="16">
        <v>1.8486055779999999</v>
      </c>
      <c r="F18" s="15">
        <v>1.3</v>
      </c>
      <c r="G18" s="31" t="s">
        <v>85</v>
      </c>
      <c r="H18" s="16">
        <v>0.15</v>
      </c>
      <c r="I18" s="29"/>
      <c r="J18" s="40"/>
      <c r="K18" s="54" t="s">
        <v>111</v>
      </c>
      <c r="L18" s="50" t="s">
        <v>117</v>
      </c>
      <c r="M18" s="30"/>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2022-12-21T19:34:16Z</dcterms:modified>
</cp:coreProperties>
</file>