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5200" windowHeight="11010" tabRatio="673"/>
  </bookViews>
  <sheets>
    <sheet name="U Value &amp; Energy demand" sheetId="1" r:id="rId1"/>
    <sheet name="plo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3" l="1"/>
  <c r="N26" i="3"/>
  <c r="N27" i="3"/>
  <c r="N28" i="3"/>
  <c r="N29" i="3"/>
  <c r="N30" i="3"/>
  <c r="N31" i="3"/>
  <c r="N32" i="3"/>
  <c r="N33" i="3"/>
  <c r="N34" i="3"/>
  <c r="M26" i="3"/>
  <c r="M27" i="3"/>
  <c r="M28" i="3"/>
  <c r="M29" i="3"/>
  <c r="M30" i="3"/>
  <c r="M31" i="3"/>
  <c r="M32" i="3"/>
  <c r="M33" i="3"/>
  <c r="M34" i="3"/>
  <c r="M25" i="3"/>
  <c r="E22" i="3"/>
  <c r="O26" i="3" l="1"/>
  <c r="O28" i="3"/>
  <c r="O32" i="3"/>
  <c r="O34" i="3"/>
  <c r="O31" i="3"/>
  <c r="O33" i="3"/>
  <c r="O25" i="3"/>
  <c r="O27" i="3"/>
  <c r="O29" i="3"/>
  <c r="O30" i="3"/>
  <c r="E23" i="3" l="1"/>
  <c r="F23" i="3"/>
  <c r="E31" i="3"/>
  <c r="F31" i="3"/>
  <c r="E24" i="3"/>
  <c r="F24" i="3"/>
  <c r="E32" i="3"/>
  <c r="F32" i="3"/>
  <c r="F22" i="3"/>
  <c r="E28" i="3"/>
  <c r="F28" i="3"/>
  <c r="E25" i="3"/>
  <c r="F25" i="3"/>
  <c r="E29" i="3"/>
  <c r="F29" i="3"/>
  <c r="E27" i="3"/>
  <c r="F27" i="3"/>
  <c r="E26" i="3"/>
  <c r="F26" i="3"/>
  <c r="F30" i="3"/>
  <c r="E30" i="3"/>
</calcChain>
</file>

<file path=xl/sharedStrings.xml><?xml version="1.0" encoding="utf-8"?>
<sst xmlns="http://schemas.openxmlformats.org/spreadsheetml/2006/main" count="142" uniqueCount="71">
  <si>
    <t>Built surface area  [m²]</t>
  </si>
  <si>
    <t>Altitude h [m]</t>
  </si>
  <si>
    <t>Energy reference area A_E   [m²]</t>
  </si>
  <si>
    <t>Final Energy demand</t>
  </si>
  <si>
    <t>MFH01</t>
  </si>
  <si>
    <t>MFH02</t>
  </si>
  <si>
    <t>MFH03</t>
  </si>
  <si>
    <t>MFH04</t>
  </si>
  <si>
    <t>MFH05</t>
  </si>
  <si>
    <t>MFH07</t>
  </si>
  <si>
    <t>MFH08</t>
  </si>
  <si>
    <t>MFH10</t>
  </si>
  <si>
    <t>MFH11</t>
  </si>
  <si>
    <t>MFH12</t>
  </si>
  <si>
    <t>NA</t>
  </si>
  <si>
    <t>Lucerne</t>
  </si>
  <si>
    <t>Canton (bfsnr)</t>
  </si>
  <si>
    <t>mfh01</t>
  </si>
  <si>
    <t>mfh02</t>
  </si>
  <si>
    <t>mfh03</t>
  </si>
  <si>
    <t>mfh04</t>
  </si>
  <si>
    <t>mfh05</t>
  </si>
  <si>
    <t>mfh06</t>
  </si>
  <si>
    <t>mfh07</t>
  </si>
  <si>
    <t>mfh08</t>
  </si>
  <si>
    <t>mfh09</t>
  </si>
  <si>
    <t>mfh10</t>
  </si>
  <si>
    <t>mfh11</t>
  </si>
  <si>
    <t>mfh12</t>
  </si>
  <si>
    <t>Given</t>
  </si>
  <si>
    <t>Old</t>
  </si>
  <si>
    <t>New</t>
  </si>
  <si>
    <t>Building</t>
  </si>
  <si>
    <t xml:space="preserve">Bern (0301–0996) </t>
  </si>
  <si>
    <t>Zurich (0001–0261)</t>
  </si>
  <si>
    <t>Lucerne (1001–1150)</t>
  </si>
  <si>
    <t>Error old</t>
  </si>
  <si>
    <t>Error new</t>
  </si>
  <si>
    <t>Relative error old</t>
  </si>
  <si>
    <t>Relative error new</t>
  </si>
  <si>
    <t>change in relative error</t>
  </si>
  <si>
    <t>Default (Buffat et al,2018)</t>
  </si>
  <si>
    <t>Calculated</t>
  </si>
  <si>
    <t>Reported (John et al, 2012)</t>
  </si>
  <si>
    <t>2011-2015 (8022)</t>
  </si>
  <si>
    <t>2006-2010 (8021)</t>
  </si>
  <si>
    <t>Floor against outside air , u_fe</t>
  </si>
  <si>
    <t>Roof against outside air, u_re</t>
  </si>
  <si>
    <t xml:space="preserve">Ceiling against unheated space, u_ru </t>
  </si>
  <si>
    <t>Wall against outside air , u_we</t>
  </si>
  <si>
    <t>Schwyz (  1301–1375 )</t>
  </si>
  <si>
    <t>U Value</t>
  </si>
  <si>
    <t>Ventilation rate</t>
  </si>
  <si>
    <t>Building info</t>
  </si>
  <si>
    <t>Default (Buffat)</t>
  </si>
  <si>
    <t xml:space="preserve">109.88 
159.12 (Old) </t>
  </si>
  <si>
    <t>Reported (Viola)</t>
  </si>
  <si>
    <t>Calculated (only material updated)</t>
  </si>
  <si>
    <t>176.24 
177.36 (Old)</t>
  </si>
  <si>
    <t>71.22
68.55 (Old)</t>
  </si>
  <si>
    <t>Windows, u_wh</t>
  </si>
  <si>
    <t>Reported</t>
  </si>
  <si>
    <t>Matched/ Calculated</t>
  </si>
  <si>
    <t>Construction year</t>
  </si>
  <si>
    <t>75.65
104.76 (Old)</t>
  </si>
  <si>
    <t>104.13
80.59 (Old)</t>
  </si>
  <si>
    <t>167.97
230.77 (Old)</t>
  </si>
  <si>
    <t>70.68
119.39 (Old)</t>
  </si>
  <si>
    <t>32.03
170.87 (Old)</t>
  </si>
  <si>
    <t>68.45  
107.83 (Old)</t>
  </si>
  <si>
    <t>43.28
42.61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</si>
</sst>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2" borderId="0" xfId="0" applyNumberFormat="1" applyFill="1"/>
    <xf numFmtId="0" fontId="0" fillId="0" borderId="3" xfId="0" applyBorder="1"/>
    <xf numFmtId="0" fontId="0" fillId="0" borderId="0" xfId="0" applyFill="1"/>
    <xf numFmtId="0" fontId="0" fillId="3" borderId="0" xfId="0" applyFill="1"/>
    <xf numFmtId="0" fontId="3" fillId="0" borderId="7" xfId="0" applyFont="1" applyFill="1" applyBorder="1" applyAlignment="1">
      <alignment horizontal="left"/>
    </xf>
    <xf numFmtId="0" fontId="0" fillId="3" borderId="6" xfId="0" applyFill="1" applyBorder="1"/>
    <xf numFmtId="0" fontId="0" fillId="0" borderId="0" xfId="0" applyFill="1" applyAlignment="1">
      <alignment wrapText="1"/>
    </xf>
    <xf numFmtId="0" fontId="0" fillId="3" borderId="0" xfId="0" applyFill="1" applyBorder="1"/>
    <xf numFmtId="2" fontId="3" fillId="0" borderId="7" xfId="0" applyNumberFormat="1" applyFont="1" applyFill="1" applyBorder="1" applyAlignment="1">
      <alignment horizontal="left"/>
    </xf>
    <xf numFmtId="2" fontId="3" fillId="0" borderId="12" xfId="0" applyNumberFormat="1" applyFont="1" applyFill="1" applyBorder="1" applyAlignment="1">
      <alignment horizontal="left"/>
    </xf>
    <xf numFmtId="2" fontId="3" fillId="0" borderId="3" xfId="0" applyNumberFormat="1" applyFont="1" applyFill="1" applyBorder="1" applyAlignment="1">
      <alignment horizontal="left"/>
    </xf>
    <xf numFmtId="0" fontId="3" fillId="0" borderId="13" xfId="0" applyFont="1" applyFill="1" applyBorder="1" applyAlignment="1">
      <alignment horizontal="left" wrapText="1"/>
    </xf>
    <xf numFmtId="0" fontId="6" fillId="0" borderId="0" xfId="0" applyFont="1" applyFill="1"/>
    <xf numFmtId="0" fontId="0" fillId="0" borderId="0" xfId="0" applyFill="1" applyAlignment="1"/>
    <xf numFmtId="0" fontId="8" fillId="0" borderId="1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2" fontId="5" fillId="0" borderId="7" xfId="0" applyNumberFormat="1" applyFont="1" applyFill="1" applyBorder="1" applyAlignment="1">
      <alignment horizontal="left" wrapText="1"/>
    </xf>
    <xf numFmtId="2" fontId="5" fillId="0" borderId="12" xfId="0" applyNumberFormat="1" applyFont="1" applyFill="1" applyBorder="1" applyAlignment="1">
      <alignment horizontal="left" wrapText="1"/>
    </xf>
    <xf numFmtId="2" fontId="5" fillId="0" borderId="3" xfId="0" applyNumberFormat="1" applyFont="1" applyFill="1" applyBorder="1" applyAlignment="1">
      <alignment horizontal="left" wrapText="1"/>
    </xf>
    <xf numFmtId="0" fontId="5" fillId="0" borderId="13" xfId="0" applyFont="1" applyFill="1" applyBorder="1" applyAlignment="1">
      <alignment horizontal="left" wrapText="1"/>
    </xf>
    <xf numFmtId="2" fontId="8" fillId="0" borderId="5" xfId="0" applyNumberFormat="1" applyFont="1" applyFill="1" applyBorder="1" applyAlignment="1">
      <alignment horizontal="left"/>
    </xf>
    <xf numFmtId="2" fontId="8" fillId="0" borderId="3" xfId="0" applyNumberFormat="1" applyFont="1" applyFill="1" applyBorder="1" applyAlignment="1">
      <alignment horizontal="left"/>
    </xf>
    <xf numFmtId="2" fontId="8" fillId="0" borderId="8" xfId="0" applyNumberFormat="1" applyFont="1" applyFill="1" applyBorder="1" applyAlignment="1">
      <alignment horizontal="left"/>
    </xf>
    <xf numFmtId="0" fontId="5" fillId="0" borderId="12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wrapText="1"/>
    </xf>
    <xf numFmtId="0" fontId="2" fillId="4" borderId="10" xfId="0" applyFont="1" applyFill="1" applyBorder="1" applyAlignment="1">
      <alignment horizontal="left" wrapText="1"/>
    </xf>
    <xf numFmtId="0" fontId="2" fillId="4" borderId="14" xfId="0" applyFont="1" applyFill="1" applyBorder="1" applyAlignment="1">
      <alignment wrapText="1"/>
    </xf>
    <xf numFmtId="0" fontId="2" fillId="4" borderId="9" xfId="0" applyFont="1" applyFill="1" applyBorder="1" applyAlignment="1">
      <alignment horizontal="left" wrapText="1"/>
    </xf>
    <xf numFmtId="0" fontId="2" fillId="4" borderId="11" xfId="0" applyFont="1" applyFill="1" applyBorder="1" applyAlignment="1">
      <alignment horizontal="left" wrapText="1"/>
    </xf>
    <xf numFmtId="0" fontId="2" fillId="4" borderId="13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5" fillId="4" borderId="8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15" xfId="0" applyFont="1" applyFill="1" applyBorder="1" applyAlignment="1">
      <alignment horizontal="left"/>
    </xf>
    <xf numFmtId="2" fontId="8" fillId="0" borderId="15" xfId="0" applyNumberFormat="1" applyFont="1" applyFill="1" applyBorder="1" applyAlignment="1">
      <alignment horizontal="left"/>
    </xf>
    <xf numFmtId="2" fontId="8" fillId="0" borderId="4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plots!$B$6</c:f>
              <c:strCache>
                <c:ptCount val="1"/>
                <c:pt idx="0">
                  <c:v>Reported (Viola)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plots!$A$7:$A$17</c:f>
              <c:strCache>
                <c:ptCount val="10"/>
                <c:pt idx="0">
                  <c:v>mfh01</c:v>
                </c:pt>
                <c:pt idx="1">
                  <c:v>mfh02</c:v>
                </c:pt>
                <c:pt idx="2">
                  <c:v>mfh03</c:v>
                </c:pt>
                <c:pt idx="3">
                  <c:v>mfh04</c:v>
                </c:pt>
                <c:pt idx="4">
                  <c:v>mfh05</c:v>
                </c:pt>
                <c:pt idx="5">
                  <c:v>mfh07</c:v>
                </c:pt>
                <c:pt idx="6">
                  <c:v>mfh08</c:v>
                </c:pt>
                <c:pt idx="7">
                  <c:v>mfh10</c:v>
                </c:pt>
                <c:pt idx="8">
                  <c:v>mfh11</c:v>
                </c:pt>
                <c:pt idx="9">
                  <c:v>mfh12</c:v>
                </c:pt>
              </c:strCache>
            </c:strRef>
          </c:cat>
          <c:val>
            <c:numRef>
              <c:f>'Energy demand plots'!#REF!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2-4C92-BB93-2DA0B16DAAD4}"/>
            </c:ext>
          </c:extLst>
        </c:ser>
        <c:ser>
          <c:idx val="1"/>
          <c:order val="1"/>
          <c:tx>
            <c:strRef>
              <c:f>plots!$C$6</c:f>
              <c:strCache>
                <c:ptCount val="1"/>
                <c:pt idx="0">
                  <c:v>Calculated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plots!$A$7:$A$17</c:f>
              <c:strCache>
                <c:ptCount val="10"/>
                <c:pt idx="0">
                  <c:v>mfh01</c:v>
                </c:pt>
                <c:pt idx="1">
                  <c:v>mfh02</c:v>
                </c:pt>
                <c:pt idx="2">
                  <c:v>mfh03</c:v>
                </c:pt>
                <c:pt idx="3">
                  <c:v>mfh04</c:v>
                </c:pt>
                <c:pt idx="4">
                  <c:v>mfh05</c:v>
                </c:pt>
                <c:pt idx="5">
                  <c:v>mfh07</c:v>
                </c:pt>
                <c:pt idx="6">
                  <c:v>mfh08</c:v>
                </c:pt>
                <c:pt idx="7">
                  <c:v>mfh10</c:v>
                </c:pt>
                <c:pt idx="8">
                  <c:v>mfh11</c:v>
                </c:pt>
                <c:pt idx="9">
                  <c:v>mfh12</c:v>
                </c:pt>
              </c:strCache>
            </c:strRef>
          </c:cat>
          <c:val>
            <c:numRef>
              <c:f>plots!$C$7:$C$16</c:f>
              <c:numCache>
                <c:formatCode>General</c:formatCode>
                <c:ptCount val="10"/>
                <c:pt idx="0">
                  <c:v>104.13</c:v>
                </c:pt>
                <c:pt idx="1">
                  <c:v>167.97</c:v>
                </c:pt>
                <c:pt idx="2">
                  <c:v>75.650000000000006</c:v>
                </c:pt>
                <c:pt idx="3">
                  <c:v>176.24</c:v>
                </c:pt>
                <c:pt idx="4">
                  <c:v>71.22</c:v>
                </c:pt>
                <c:pt idx="5">
                  <c:v>43.28</c:v>
                </c:pt>
                <c:pt idx="6">
                  <c:v>70.680000000000007</c:v>
                </c:pt>
                <c:pt idx="7">
                  <c:v>109.88</c:v>
                </c:pt>
                <c:pt idx="8">
                  <c:v>32.03</c:v>
                </c:pt>
                <c:pt idx="9">
                  <c:v>68.45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2-4C92-BB93-2DA0B16DAAD4}"/>
            </c:ext>
          </c:extLst>
        </c:ser>
        <c:ser>
          <c:idx val="3"/>
          <c:order val="2"/>
          <c:tx>
            <c:strRef>
              <c:f>plots!$E$6</c:f>
              <c:strCache>
                <c:ptCount val="1"/>
                <c:pt idx="0">
                  <c:v>Default (Buffat)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plots!$A$7:$A$17</c:f>
              <c:strCache>
                <c:ptCount val="10"/>
                <c:pt idx="0">
                  <c:v>mfh01</c:v>
                </c:pt>
                <c:pt idx="1">
                  <c:v>mfh02</c:v>
                </c:pt>
                <c:pt idx="2">
                  <c:v>mfh03</c:v>
                </c:pt>
                <c:pt idx="3">
                  <c:v>mfh04</c:v>
                </c:pt>
                <c:pt idx="4">
                  <c:v>mfh05</c:v>
                </c:pt>
                <c:pt idx="5">
                  <c:v>mfh07</c:v>
                </c:pt>
                <c:pt idx="6">
                  <c:v>mfh08</c:v>
                </c:pt>
                <c:pt idx="7">
                  <c:v>mfh10</c:v>
                </c:pt>
                <c:pt idx="8">
                  <c:v>mfh11</c:v>
                </c:pt>
                <c:pt idx="9">
                  <c:v>mfh12</c:v>
                </c:pt>
              </c:strCache>
            </c:strRef>
          </c:cat>
          <c:val>
            <c:numRef>
              <c:f>plots!$E$7:$E$16</c:f>
              <c:numCache>
                <c:formatCode>General</c:formatCode>
                <c:ptCount val="10"/>
                <c:pt idx="0">
                  <c:v>80.59</c:v>
                </c:pt>
                <c:pt idx="1">
                  <c:v>230.77</c:v>
                </c:pt>
                <c:pt idx="2">
                  <c:v>104.76</c:v>
                </c:pt>
                <c:pt idx="3">
                  <c:v>177.36</c:v>
                </c:pt>
                <c:pt idx="4">
                  <c:v>68.55</c:v>
                </c:pt>
                <c:pt idx="5">
                  <c:v>42.61</c:v>
                </c:pt>
                <c:pt idx="6">
                  <c:v>119.39</c:v>
                </c:pt>
                <c:pt idx="7">
                  <c:v>159.12</c:v>
                </c:pt>
                <c:pt idx="8">
                  <c:v>170.87</c:v>
                </c:pt>
                <c:pt idx="9">
                  <c:v>107.83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32-4C92-BB93-2DA0B16DA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859208"/>
        <c:axId val="720856256"/>
      </c:barChart>
      <c:catAx>
        <c:axId val="72085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0856256"/>
        <c:crosses val="autoZero"/>
        <c:auto val="1"/>
        <c:lblAlgn val="ctr"/>
        <c:lblOffset val="100"/>
        <c:noMultiLvlLbl val="0"/>
      </c:catAx>
      <c:valAx>
        <c:axId val="72085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="0" i="0" baseline="0">
                    <a:effectLst/>
                  </a:rPr>
                  <a:t>Annual space heating demands [MJ/ M</a:t>
                </a:r>
                <a:r>
                  <a:rPr lang="en-US" sz="1400" b="0" i="0" baseline="30000">
                    <a:effectLst/>
                  </a:rPr>
                  <a:t>2 </a:t>
                </a:r>
                <a:r>
                  <a:rPr lang="en-US" sz="1400" b="0" i="0" u="none" strike="noStrike" baseline="0">
                    <a:effectLst/>
                  </a:rPr>
                  <a:t>/year</a:t>
                </a:r>
                <a:r>
                  <a:rPr lang="en-US" sz="1400" b="0" i="0" baseline="0">
                    <a:effectLst/>
                  </a:rPr>
                  <a:t>]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20859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+mn-lt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0</xdr:row>
      <xdr:rowOff>9525</xdr:rowOff>
    </xdr:from>
    <xdr:to>
      <xdr:col>13</xdr:col>
      <xdr:colOff>809625</xdr:colOff>
      <xdr:row>17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22" sqref="G22"/>
    </sheetView>
  </sheetViews>
  <sheetFormatPr defaultRowHeight="15" x14ac:dyDescent="0.25"/>
  <cols>
    <col min="1" max="1" width="8.140625" style="15" bestFit="1" customWidth="1"/>
    <col min="2" max="2" width="14.140625" style="16" customWidth="1"/>
    <col min="3" max="3" width="17.140625" style="5" customWidth="1"/>
    <col min="4" max="4" width="22" style="5" customWidth="1"/>
    <col min="5" max="5" width="12.7109375" style="5" customWidth="1"/>
    <col min="6" max="6" width="12.5703125" style="5" customWidth="1"/>
    <col min="7" max="7" width="17.28515625" style="5" customWidth="1"/>
    <col min="8" max="8" width="11.42578125" style="5" customWidth="1"/>
    <col min="9" max="9" width="17.140625" style="5" customWidth="1"/>
    <col min="10" max="10" width="22.5703125" style="5" bestFit="1" customWidth="1"/>
    <col min="11" max="11" width="20" style="5" customWidth="1"/>
    <col min="12" max="12" width="16.5703125" style="5" bestFit="1" customWidth="1"/>
    <col min="13" max="13" width="12.42578125" style="5" customWidth="1"/>
    <col min="14" max="14" width="27.140625" style="5" customWidth="1"/>
    <col min="15" max="16384" width="9.140625" style="5"/>
  </cols>
  <sheetData>
    <row r="1" spans="1:14" ht="15.75" customHeight="1" x14ac:dyDescent="0.25">
      <c r="A1" s="35"/>
      <c r="B1" s="35"/>
      <c r="C1" s="51" t="s">
        <v>53</v>
      </c>
      <c r="D1" s="52"/>
      <c r="E1" s="52"/>
      <c r="F1" s="52"/>
      <c r="G1" s="52"/>
      <c r="H1" s="53"/>
      <c r="I1" s="36" t="s">
        <v>51</v>
      </c>
      <c r="J1" s="37"/>
      <c r="K1" s="37"/>
      <c r="L1" s="37"/>
      <c r="M1" s="38"/>
      <c r="N1" s="39" t="s">
        <v>3</v>
      </c>
    </row>
    <row r="2" spans="1:14" s="9" customFormat="1" ht="32.25" customHeight="1" x14ac:dyDescent="0.25">
      <c r="A2" s="35"/>
      <c r="B2" s="35"/>
      <c r="C2" s="50" t="s">
        <v>63</v>
      </c>
      <c r="D2" s="50" t="s">
        <v>16</v>
      </c>
      <c r="E2" s="50" t="s">
        <v>0</v>
      </c>
      <c r="F2" s="50" t="s">
        <v>1</v>
      </c>
      <c r="G2" s="50" t="s">
        <v>2</v>
      </c>
      <c r="H2" s="41" t="s">
        <v>52</v>
      </c>
      <c r="I2" s="42" t="s">
        <v>47</v>
      </c>
      <c r="J2" s="40" t="s">
        <v>48</v>
      </c>
      <c r="K2" s="40" t="s">
        <v>49</v>
      </c>
      <c r="L2" s="40" t="s">
        <v>46</v>
      </c>
      <c r="M2" s="43" t="s">
        <v>60</v>
      </c>
      <c r="N2" s="44"/>
    </row>
    <row r="3" spans="1:14" ht="15.75" x14ac:dyDescent="0.25">
      <c r="A3" s="45" t="s">
        <v>4</v>
      </c>
      <c r="B3" s="54" t="s">
        <v>61</v>
      </c>
      <c r="C3" s="7">
        <v>2012</v>
      </c>
      <c r="D3" s="7" t="s">
        <v>34</v>
      </c>
      <c r="E3" s="11">
        <v>2350</v>
      </c>
      <c r="F3" s="11">
        <v>402.7</v>
      </c>
      <c r="G3" s="11">
        <v>12430</v>
      </c>
      <c r="H3" s="11">
        <v>0.38966822533956802</v>
      </c>
      <c r="I3" s="17"/>
      <c r="J3" s="18"/>
      <c r="K3" s="18"/>
      <c r="L3" s="18"/>
      <c r="M3" s="19"/>
      <c r="N3" s="12">
        <v>129.6</v>
      </c>
    </row>
    <row r="4" spans="1:14" ht="31.5" x14ac:dyDescent="0.25">
      <c r="A4" s="46"/>
      <c r="B4" s="49" t="s">
        <v>62</v>
      </c>
      <c r="C4" s="20" t="s">
        <v>44</v>
      </c>
      <c r="D4" s="20">
        <v>261</v>
      </c>
      <c r="E4" s="13">
        <v>2174.54</v>
      </c>
      <c r="F4" s="13">
        <v>402.49799999999999</v>
      </c>
      <c r="G4" s="13">
        <v>15221.78</v>
      </c>
      <c r="H4" s="13"/>
      <c r="I4" s="21">
        <v>0.06</v>
      </c>
      <c r="J4" s="22">
        <v>0.18</v>
      </c>
      <c r="K4" s="22">
        <v>0.18</v>
      </c>
      <c r="L4" s="22">
        <v>1.37</v>
      </c>
      <c r="M4" s="23"/>
      <c r="N4" s="14" t="s">
        <v>65</v>
      </c>
    </row>
    <row r="5" spans="1:14" ht="15.75" x14ac:dyDescent="0.25">
      <c r="A5" s="45" t="s">
        <v>5</v>
      </c>
      <c r="B5" s="54" t="s">
        <v>61</v>
      </c>
      <c r="C5" s="24">
        <v>2011</v>
      </c>
      <c r="D5" s="24" t="s">
        <v>50</v>
      </c>
      <c r="E5" s="25">
        <v>190.2</v>
      </c>
      <c r="F5" s="25">
        <v>606</v>
      </c>
      <c r="G5" s="25">
        <v>350.4</v>
      </c>
      <c r="H5" s="25">
        <v>1.4416146083613601E-4</v>
      </c>
      <c r="I5" s="55">
        <v>0.15</v>
      </c>
      <c r="J5" s="33"/>
      <c r="K5" s="33">
        <v>0.11</v>
      </c>
      <c r="L5" s="33">
        <v>0.2</v>
      </c>
      <c r="M5" s="56">
        <v>0.84</v>
      </c>
      <c r="N5" s="26">
        <v>106</v>
      </c>
    </row>
    <row r="6" spans="1:14" ht="31.5" x14ac:dyDescent="0.25">
      <c r="A6" s="46"/>
      <c r="B6" s="49" t="s">
        <v>62</v>
      </c>
      <c r="C6" s="20" t="s">
        <v>44</v>
      </c>
      <c r="D6" s="20">
        <v>1372</v>
      </c>
      <c r="E6" s="27">
        <v>146.126</v>
      </c>
      <c r="F6" s="27">
        <v>453.66800000000001</v>
      </c>
      <c r="G6" s="27">
        <v>270.3331</v>
      </c>
      <c r="H6" s="27"/>
      <c r="I6" s="29">
        <v>0.3</v>
      </c>
      <c r="J6" s="30">
        <v>0.15</v>
      </c>
      <c r="K6" s="30">
        <v>0.121</v>
      </c>
      <c r="L6" s="30">
        <v>0.12</v>
      </c>
      <c r="M6" s="31"/>
      <c r="N6" s="28" t="s">
        <v>66</v>
      </c>
    </row>
    <row r="7" spans="1:14" ht="15.75" x14ac:dyDescent="0.25">
      <c r="A7" s="45" t="s">
        <v>6</v>
      </c>
      <c r="B7" s="54" t="s">
        <v>61</v>
      </c>
      <c r="C7" s="7">
        <v>2011</v>
      </c>
      <c r="D7" s="7" t="s">
        <v>33</v>
      </c>
      <c r="E7" s="11">
        <v>163.4</v>
      </c>
      <c r="F7" s="11">
        <v>593.33000000000004</v>
      </c>
      <c r="G7" s="11">
        <v>374</v>
      </c>
      <c r="H7" s="11">
        <v>7.8933043004899298E-2</v>
      </c>
      <c r="I7" s="55">
        <v>0.11</v>
      </c>
      <c r="J7" s="34"/>
      <c r="K7" s="33">
        <v>0.1</v>
      </c>
      <c r="L7" s="33">
        <v>0.1</v>
      </c>
      <c r="M7" s="57">
        <v>0.48</v>
      </c>
      <c r="N7" s="26">
        <v>70</v>
      </c>
    </row>
    <row r="8" spans="1:14" ht="31.5" x14ac:dyDescent="0.25">
      <c r="A8" s="46"/>
      <c r="B8" s="49" t="s">
        <v>62</v>
      </c>
      <c r="C8" s="20" t="s">
        <v>44</v>
      </c>
      <c r="D8" s="20">
        <v>942</v>
      </c>
      <c r="E8" s="13">
        <v>108.89100000000001</v>
      </c>
      <c r="F8" s="13">
        <v>574.60900000000004</v>
      </c>
      <c r="G8" s="13">
        <v>201.44835</v>
      </c>
      <c r="H8" s="13"/>
      <c r="I8" s="29">
        <v>0.17</v>
      </c>
      <c r="J8" s="30">
        <v>0.19600000000000001</v>
      </c>
      <c r="K8" s="30">
        <v>0.13</v>
      </c>
      <c r="L8" s="30">
        <v>0.12</v>
      </c>
      <c r="M8" s="31"/>
      <c r="N8" s="14" t="s">
        <v>64</v>
      </c>
    </row>
    <row r="9" spans="1:14" ht="15.75" x14ac:dyDescent="0.25">
      <c r="A9" s="47" t="s">
        <v>7</v>
      </c>
      <c r="B9" s="54" t="s">
        <v>61</v>
      </c>
      <c r="C9" s="24">
        <v>2010</v>
      </c>
      <c r="D9" s="7" t="s">
        <v>34</v>
      </c>
      <c r="E9" s="25">
        <v>240</v>
      </c>
      <c r="F9" s="25">
        <v>411.49</v>
      </c>
      <c r="G9" s="25">
        <v>622.20000000000005</v>
      </c>
      <c r="H9" s="25"/>
      <c r="I9" s="55">
        <v>0.13</v>
      </c>
      <c r="J9" s="34"/>
      <c r="K9" s="33">
        <v>0.21</v>
      </c>
      <c r="L9" s="34"/>
      <c r="M9" s="57">
        <v>1.3</v>
      </c>
      <c r="N9" s="32">
        <v>169.3</v>
      </c>
    </row>
    <row r="10" spans="1:14" ht="31.5" x14ac:dyDescent="0.25">
      <c r="A10" s="48"/>
      <c r="B10" s="49" t="s">
        <v>62</v>
      </c>
      <c r="C10" s="20" t="s">
        <v>45</v>
      </c>
      <c r="D10" s="20">
        <v>261</v>
      </c>
      <c r="E10" s="27">
        <v>207.774</v>
      </c>
      <c r="F10" s="27">
        <v>441.50299999999999</v>
      </c>
      <c r="G10" s="27">
        <v>623.322</v>
      </c>
      <c r="H10" s="27"/>
      <c r="I10" s="29">
        <v>0.17</v>
      </c>
      <c r="J10" s="30">
        <v>0.25</v>
      </c>
      <c r="K10" s="30">
        <v>0.26</v>
      </c>
      <c r="L10" s="30">
        <v>1.85</v>
      </c>
      <c r="M10" s="31"/>
      <c r="N10" s="28" t="s">
        <v>58</v>
      </c>
    </row>
    <row r="11" spans="1:14" ht="15.75" x14ac:dyDescent="0.25">
      <c r="A11" s="47" t="s">
        <v>8</v>
      </c>
      <c r="B11" s="54" t="s">
        <v>61</v>
      </c>
      <c r="C11" s="24">
        <v>2007</v>
      </c>
      <c r="D11" s="7" t="s">
        <v>34</v>
      </c>
      <c r="E11" s="25">
        <v>2218</v>
      </c>
      <c r="F11" s="25">
        <v>457.75</v>
      </c>
      <c r="G11" s="25">
        <v>20400</v>
      </c>
      <c r="H11" s="25"/>
      <c r="I11" s="58"/>
      <c r="J11" s="34"/>
      <c r="K11" s="33">
        <v>0.11</v>
      </c>
      <c r="L11" s="34"/>
      <c r="M11" s="57">
        <v>0.75</v>
      </c>
      <c r="N11" s="32">
        <v>118</v>
      </c>
    </row>
    <row r="12" spans="1:14" ht="31.5" x14ac:dyDescent="0.25">
      <c r="A12" s="48"/>
      <c r="B12" s="49" t="s">
        <v>62</v>
      </c>
      <c r="C12" s="20" t="s">
        <v>45</v>
      </c>
      <c r="D12" s="20">
        <v>261</v>
      </c>
      <c r="E12" s="27">
        <v>2775.08</v>
      </c>
      <c r="F12" s="27">
        <v>409.18</v>
      </c>
      <c r="G12" s="27">
        <v>19980.576000000001</v>
      </c>
      <c r="H12" s="27"/>
      <c r="I12" s="29">
        <v>0.11</v>
      </c>
      <c r="J12" s="30">
        <v>0.16</v>
      </c>
      <c r="K12" s="30">
        <v>0.22</v>
      </c>
      <c r="L12" s="30">
        <v>1.66</v>
      </c>
      <c r="M12" s="31"/>
      <c r="N12" s="28" t="s">
        <v>59</v>
      </c>
    </row>
    <row r="13" spans="1:14" ht="15.75" x14ac:dyDescent="0.25">
      <c r="A13" s="47" t="s">
        <v>9</v>
      </c>
      <c r="B13" s="54" t="s">
        <v>61</v>
      </c>
      <c r="C13" s="24">
        <v>2011</v>
      </c>
      <c r="D13" s="7" t="s">
        <v>34</v>
      </c>
      <c r="E13" s="25">
        <v>1810</v>
      </c>
      <c r="F13" s="25">
        <v>418.1</v>
      </c>
      <c r="G13" s="25">
        <v>13441</v>
      </c>
      <c r="H13" s="25">
        <v>0.27027027027027001</v>
      </c>
      <c r="I13" s="55">
        <v>0.11</v>
      </c>
      <c r="J13" s="34"/>
      <c r="K13" s="33">
        <v>0.21</v>
      </c>
      <c r="L13" s="33">
        <v>0.31</v>
      </c>
      <c r="M13" s="57"/>
      <c r="N13" s="32">
        <v>48</v>
      </c>
    </row>
    <row r="14" spans="1:14" ht="31.5" x14ac:dyDescent="0.25">
      <c r="A14" s="48"/>
      <c r="B14" s="49" t="s">
        <v>62</v>
      </c>
      <c r="C14" s="20" t="s">
        <v>44</v>
      </c>
      <c r="D14" s="20">
        <v>261</v>
      </c>
      <c r="E14" s="27">
        <v>1906.35</v>
      </c>
      <c r="F14" s="27">
        <v>418.154</v>
      </c>
      <c r="G14" s="27">
        <v>13344.45</v>
      </c>
      <c r="H14" s="27"/>
      <c r="I14" s="29">
        <v>0.12</v>
      </c>
      <c r="J14" s="30">
        <v>0.18</v>
      </c>
      <c r="K14" s="30">
        <v>0.23</v>
      </c>
      <c r="L14" s="30">
        <v>0.22</v>
      </c>
      <c r="M14" s="31"/>
      <c r="N14" s="28" t="s">
        <v>70</v>
      </c>
    </row>
    <row r="15" spans="1:14" ht="15.75" x14ac:dyDescent="0.25">
      <c r="A15" s="47" t="s">
        <v>10</v>
      </c>
      <c r="B15" s="54" t="s">
        <v>61</v>
      </c>
      <c r="C15" s="24">
        <v>2011</v>
      </c>
      <c r="D15" s="7" t="s">
        <v>35</v>
      </c>
      <c r="E15" s="25">
        <v>375.3</v>
      </c>
      <c r="F15" s="25">
        <v>498</v>
      </c>
      <c r="G15" s="25">
        <v>1121.9000000000001</v>
      </c>
      <c r="H15" s="25">
        <v>7.3170731707317098E-5</v>
      </c>
      <c r="I15" s="55">
        <v>0.13</v>
      </c>
      <c r="J15" s="34"/>
      <c r="K15" s="33">
        <v>0.11</v>
      </c>
      <c r="L15" s="33">
        <v>0.13</v>
      </c>
      <c r="M15" s="57">
        <v>0.79499999999999993</v>
      </c>
      <c r="N15" s="32">
        <v>78</v>
      </c>
    </row>
    <row r="16" spans="1:14" ht="31.5" x14ac:dyDescent="0.25">
      <c r="A16" s="48"/>
      <c r="B16" s="49" t="s">
        <v>62</v>
      </c>
      <c r="C16" s="20" t="s">
        <v>44</v>
      </c>
      <c r="D16" s="20">
        <v>1059</v>
      </c>
      <c r="E16" s="27">
        <v>374.90800000000002</v>
      </c>
      <c r="F16" s="27">
        <v>492.07900000000001</v>
      </c>
      <c r="G16" s="27">
        <v>1124.7239999999999</v>
      </c>
      <c r="H16" s="27"/>
      <c r="I16" s="29">
        <v>7.0000000000000007E-2</v>
      </c>
      <c r="J16" s="30">
        <v>0.24</v>
      </c>
      <c r="K16" s="30">
        <v>7.0000000000000007E-2</v>
      </c>
      <c r="L16" s="30">
        <v>0.05</v>
      </c>
      <c r="M16" s="31"/>
      <c r="N16" s="28" t="s">
        <v>67</v>
      </c>
    </row>
    <row r="17" spans="1:14" ht="15.75" x14ac:dyDescent="0.25">
      <c r="A17" s="47" t="s">
        <v>11</v>
      </c>
      <c r="B17" s="54" t="s">
        <v>61</v>
      </c>
      <c r="C17" s="24">
        <v>2012</v>
      </c>
      <c r="D17" s="7" t="s">
        <v>34</v>
      </c>
      <c r="E17" s="25">
        <v>411</v>
      </c>
      <c r="F17" s="25">
        <v>440</v>
      </c>
      <c r="G17" s="25">
        <v>1120</v>
      </c>
      <c r="H17" s="25"/>
      <c r="I17" s="55">
        <v>0.17</v>
      </c>
      <c r="J17" s="34"/>
      <c r="K17" s="33">
        <v>0.15</v>
      </c>
      <c r="L17" s="33">
        <v>0.18</v>
      </c>
      <c r="M17" s="57">
        <v>1.2000000000000002</v>
      </c>
      <c r="N17" s="32">
        <v>115</v>
      </c>
    </row>
    <row r="18" spans="1:14" ht="31.5" x14ac:dyDescent="0.25">
      <c r="A18" s="48"/>
      <c r="B18" s="49" t="s">
        <v>62</v>
      </c>
      <c r="C18" s="20" t="s">
        <v>44</v>
      </c>
      <c r="D18" s="20">
        <v>261</v>
      </c>
      <c r="E18" s="27">
        <v>401.33600000000001</v>
      </c>
      <c r="F18" s="27">
        <v>461.774</v>
      </c>
      <c r="G18" s="27">
        <v>1143.8076000000001</v>
      </c>
      <c r="H18" s="27"/>
      <c r="I18" s="29">
        <v>0.15</v>
      </c>
      <c r="J18" s="30">
        <v>0.2</v>
      </c>
      <c r="K18" s="30">
        <v>0.14000000000000001</v>
      </c>
      <c r="L18" s="30">
        <v>0.22</v>
      </c>
      <c r="M18" s="31"/>
      <c r="N18" s="28" t="s">
        <v>55</v>
      </c>
    </row>
    <row r="19" spans="1:14" ht="15.75" x14ac:dyDescent="0.25">
      <c r="A19" s="47" t="s">
        <v>12</v>
      </c>
      <c r="B19" s="54" t="s">
        <v>61</v>
      </c>
      <c r="C19" s="24">
        <v>2012</v>
      </c>
      <c r="D19" s="7" t="s">
        <v>33</v>
      </c>
      <c r="E19" s="25">
        <v>665</v>
      </c>
      <c r="F19" s="25">
        <v>565</v>
      </c>
      <c r="G19" s="25">
        <v>2966</v>
      </c>
      <c r="H19" s="25">
        <v>0.57991513437057995</v>
      </c>
      <c r="I19" s="55">
        <v>0.1</v>
      </c>
      <c r="J19" s="34"/>
      <c r="K19" s="33">
        <v>0.11</v>
      </c>
      <c r="L19" s="33">
        <v>0.16</v>
      </c>
      <c r="M19" s="57">
        <v>1.3466666666666667</v>
      </c>
      <c r="N19" s="32">
        <v>23</v>
      </c>
    </row>
    <row r="20" spans="1:14" ht="31.5" x14ac:dyDescent="0.25">
      <c r="A20" s="48"/>
      <c r="B20" s="49" t="s">
        <v>62</v>
      </c>
      <c r="C20" s="20" t="s">
        <v>44</v>
      </c>
      <c r="D20" s="20">
        <v>942</v>
      </c>
      <c r="E20" s="27">
        <v>525.327</v>
      </c>
      <c r="F20" s="27">
        <v>557.52099999999996</v>
      </c>
      <c r="G20" s="27">
        <v>2101.308</v>
      </c>
      <c r="H20" s="27"/>
      <c r="I20" s="29">
        <v>0.09</v>
      </c>
      <c r="J20" s="30">
        <v>0.53</v>
      </c>
      <c r="K20" s="30">
        <v>0.12</v>
      </c>
      <c r="L20" s="30">
        <v>0.1</v>
      </c>
      <c r="M20" s="31"/>
      <c r="N20" s="28" t="s">
        <v>68</v>
      </c>
    </row>
    <row r="21" spans="1:14" ht="15.75" x14ac:dyDescent="0.25">
      <c r="A21" s="47" t="s">
        <v>13</v>
      </c>
      <c r="B21" s="54" t="s">
        <v>61</v>
      </c>
      <c r="C21" s="24">
        <v>2008</v>
      </c>
      <c r="D21" s="7" t="s">
        <v>15</v>
      </c>
      <c r="E21" s="25">
        <v>168.75</v>
      </c>
      <c r="F21" s="25">
        <v>556</v>
      </c>
      <c r="G21" s="25">
        <v>1170</v>
      </c>
      <c r="H21" s="25">
        <v>8.5164367228751504E-5</v>
      </c>
      <c r="I21" s="55">
        <v>0.08</v>
      </c>
      <c r="J21" s="34"/>
      <c r="K21" s="33">
        <v>0.11</v>
      </c>
      <c r="L21" s="33">
        <v>0.1</v>
      </c>
      <c r="M21" s="57">
        <v>0.69999999999999984</v>
      </c>
      <c r="N21" s="32">
        <v>28.1</v>
      </c>
    </row>
    <row r="22" spans="1:14" ht="31.5" x14ac:dyDescent="0.25">
      <c r="A22" s="48"/>
      <c r="B22" s="49" t="s">
        <v>62</v>
      </c>
      <c r="C22" s="20" t="s">
        <v>45</v>
      </c>
      <c r="D22" s="20">
        <v>1061</v>
      </c>
      <c r="E22" s="27">
        <v>206.48</v>
      </c>
      <c r="F22" s="27">
        <v>465.387</v>
      </c>
      <c r="G22" s="27">
        <v>1022.076</v>
      </c>
      <c r="H22" s="27"/>
      <c r="I22" s="29">
        <v>0.11</v>
      </c>
      <c r="J22" s="30">
        <v>0.14000000000000001</v>
      </c>
      <c r="K22" s="30">
        <v>0.18</v>
      </c>
      <c r="L22" s="30">
        <v>0.08</v>
      </c>
      <c r="M22" s="31"/>
      <c r="N22" s="28" t="s">
        <v>69</v>
      </c>
    </row>
  </sheetData>
  <mergeCells count="14">
    <mergeCell ref="A17:A18"/>
    <mergeCell ref="A19:A20"/>
    <mergeCell ref="A21:A22"/>
    <mergeCell ref="A11:A12"/>
    <mergeCell ref="A13:A14"/>
    <mergeCell ref="A15:A16"/>
    <mergeCell ref="I1:M1"/>
    <mergeCell ref="N1:N2"/>
    <mergeCell ref="A1:B2"/>
    <mergeCell ref="A3:A4"/>
    <mergeCell ref="A5:A6"/>
    <mergeCell ref="A7:A8"/>
    <mergeCell ref="A9:A10"/>
    <mergeCell ref="C1:H1"/>
  </mergeCells>
  <conditionalFormatting sqref="I5:I6">
    <cfRule type="colorScale" priority="24">
      <colorScale>
        <cfvo type="min"/>
        <cfvo type="max"/>
        <color rgb="FFFFEF9C"/>
        <color rgb="FF63BE7B"/>
      </colorScale>
    </cfRule>
  </conditionalFormatting>
  <conditionalFormatting sqref="K5:K6">
    <cfRule type="colorScale" priority="23">
      <colorScale>
        <cfvo type="min"/>
        <cfvo type="max"/>
        <color rgb="FFFFEF9C"/>
        <color rgb="FF63BE7B"/>
      </colorScale>
    </cfRule>
  </conditionalFormatting>
  <conditionalFormatting sqref="L5:L6">
    <cfRule type="colorScale" priority="22">
      <colorScale>
        <cfvo type="min"/>
        <cfvo type="max"/>
        <color rgb="FFFFEF9C"/>
        <color rgb="FF63BE7B"/>
      </colorScale>
    </cfRule>
  </conditionalFormatting>
  <conditionalFormatting sqref="K7:K8">
    <cfRule type="colorScale" priority="21">
      <colorScale>
        <cfvo type="min"/>
        <cfvo type="max"/>
        <color rgb="FFFFEF9C"/>
        <color rgb="FF63BE7B"/>
      </colorScale>
    </cfRule>
  </conditionalFormatting>
  <conditionalFormatting sqref="I7:I8">
    <cfRule type="colorScale" priority="20">
      <colorScale>
        <cfvo type="min"/>
        <cfvo type="max"/>
        <color rgb="FFFFEF9C"/>
        <color rgb="FF63BE7B"/>
      </colorScale>
    </cfRule>
  </conditionalFormatting>
  <conditionalFormatting sqref="L7:L8">
    <cfRule type="colorScale" priority="19">
      <colorScale>
        <cfvo type="min"/>
        <cfvo type="max"/>
        <color rgb="FFFFEF9C"/>
        <color rgb="FF63BE7B"/>
      </colorScale>
    </cfRule>
  </conditionalFormatting>
  <conditionalFormatting sqref="K9:K10">
    <cfRule type="colorScale" priority="18">
      <colorScale>
        <cfvo type="min"/>
        <cfvo type="max"/>
        <color rgb="FFFFEF9C"/>
        <color rgb="FF63BE7B"/>
      </colorScale>
    </cfRule>
  </conditionalFormatting>
  <conditionalFormatting sqref="I9:I10">
    <cfRule type="colorScale" priority="17">
      <colorScale>
        <cfvo type="min"/>
        <cfvo type="max"/>
        <color rgb="FFFFEF9C"/>
        <color rgb="FF63BE7B"/>
      </colorScale>
    </cfRule>
  </conditionalFormatting>
  <conditionalFormatting sqref="K11:K12">
    <cfRule type="colorScale" priority="16">
      <colorScale>
        <cfvo type="min"/>
        <cfvo type="max"/>
        <color rgb="FFFFEF9C"/>
        <color rgb="FF63BE7B"/>
      </colorScale>
    </cfRule>
  </conditionalFormatting>
  <conditionalFormatting sqref="I13:I14">
    <cfRule type="colorScale" priority="15">
      <colorScale>
        <cfvo type="min"/>
        <cfvo type="max"/>
        <color rgb="FFFFEF9C"/>
        <color rgb="FF63BE7B"/>
      </colorScale>
    </cfRule>
  </conditionalFormatting>
  <conditionalFormatting sqref="K13:K14">
    <cfRule type="colorScale" priority="14">
      <colorScale>
        <cfvo type="min"/>
        <cfvo type="max"/>
        <color rgb="FFFFEF9C"/>
        <color rgb="FF63BE7B"/>
      </colorScale>
    </cfRule>
  </conditionalFormatting>
  <conditionalFormatting sqref="L13:L14">
    <cfRule type="colorScale" priority="13">
      <colorScale>
        <cfvo type="min"/>
        <cfvo type="max"/>
        <color rgb="FFFFEF9C"/>
        <color rgb="FF63BE7B"/>
      </colorScale>
    </cfRule>
  </conditionalFormatting>
  <conditionalFormatting sqref="L15:L16">
    <cfRule type="colorScale" priority="12">
      <colorScale>
        <cfvo type="min"/>
        <cfvo type="max"/>
        <color rgb="FFFFEF9C"/>
        <color rgb="FF63BE7B"/>
      </colorScale>
    </cfRule>
  </conditionalFormatting>
  <conditionalFormatting sqref="K15:K16">
    <cfRule type="colorScale" priority="11">
      <colorScale>
        <cfvo type="min"/>
        <cfvo type="max"/>
        <color rgb="FFFFEF9C"/>
        <color rgb="FF63BE7B"/>
      </colorScale>
    </cfRule>
  </conditionalFormatting>
  <conditionalFormatting sqref="I15:I16">
    <cfRule type="colorScale" priority="10">
      <colorScale>
        <cfvo type="min"/>
        <cfvo type="max"/>
        <color rgb="FFFFEF9C"/>
        <color rgb="FF63BE7B"/>
      </colorScale>
    </cfRule>
  </conditionalFormatting>
  <conditionalFormatting sqref="I17:I18">
    <cfRule type="colorScale" priority="9">
      <colorScale>
        <cfvo type="min"/>
        <cfvo type="max"/>
        <color rgb="FFFFEF9C"/>
        <color rgb="FF63BE7B"/>
      </colorScale>
    </cfRule>
  </conditionalFormatting>
  <conditionalFormatting sqref="K17:K18">
    <cfRule type="colorScale" priority="8">
      <colorScale>
        <cfvo type="min"/>
        <cfvo type="max"/>
        <color rgb="FFFFEF9C"/>
        <color rgb="FF63BE7B"/>
      </colorScale>
    </cfRule>
  </conditionalFormatting>
  <conditionalFormatting sqref="L17:L18">
    <cfRule type="colorScale" priority="7">
      <colorScale>
        <cfvo type="min"/>
        <cfvo type="max"/>
        <color rgb="FFFFEF9C"/>
        <color rgb="FF63BE7B"/>
      </colorScale>
    </cfRule>
  </conditionalFormatting>
  <conditionalFormatting sqref="I19:I20">
    <cfRule type="colorScale" priority="6">
      <colorScale>
        <cfvo type="min"/>
        <cfvo type="max"/>
        <color rgb="FFFFEF9C"/>
        <color rgb="FF63BE7B"/>
      </colorScale>
    </cfRule>
  </conditionalFormatting>
  <conditionalFormatting sqref="K19:K20">
    <cfRule type="colorScale" priority="5">
      <colorScale>
        <cfvo type="min"/>
        <cfvo type="max"/>
        <color rgb="FFFFEF9C"/>
        <color rgb="FF63BE7B"/>
      </colorScale>
    </cfRule>
  </conditionalFormatting>
  <conditionalFormatting sqref="L19:L20">
    <cfRule type="colorScale" priority="4">
      <colorScale>
        <cfvo type="min"/>
        <cfvo type="max"/>
        <color rgb="FFFFEF9C"/>
        <color rgb="FF63BE7B"/>
      </colorScale>
    </cfRule>
  </conditionalFormatting>
  <conditionalFormatting sqref="I21:I22">
    <cfRule type="colorScale" priority="3">
      <colorScale>
        <cfvo type="min"/>
        <cfvo type="max"/>
        <color rgb="FFFFEF9C"/>
        <color rgb="FF63BE7B"/>
      </colorScale>
    </cfRule>
  </conditionalFormatting>
  <conditionalFormatting sqref="K21:K22">
    <cfRule type="colorScale" priority="2">
      <colorScale>
        <cfvo type="min"/>
        <cfvo type="max"/>
        <color rgb="FFFFEF9C"/>
        <color rgb="FF63BE7B"/>
      </colorScale>
    </cfRule>
  </conditionalFormatting>
  <conditionalFormatting sqref="L21:L2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selection activeCell="A21" sqref="A21"/>
    </sheetView>
  </sheetViews>
  <sheetFormatPr defaultRowHeight="15" x14ac:dyDescent="0.25"/>
  <cols>
    <col min="1" max="1" width="8.28515625" bestFit="1" customWidth="1"/>
    <col min="2" max="2" width="14.42578125" bestFit="1" customWidth="1"/>
    <col min="3" max="3" width="9.42578125" bestFit="1" customWidth="1"/>
    <col min="4" max="4" width="30.28515625" customWidth="1"/>
    <col min="5" max="5" width="15" bestFit="1" customWidth="1"/>
    <col min="9" max="9" width="8.28515625" bestFit="1" customWidth="1"/>
    <col min="10" max="11" width="7.42578125" bestFit="1" customWidth="1"/>
    <col min="12" max="12" width="7.140625" bestFit="1" customWidth="1"/>
    <col min="13" max="13" width="16.5703125" bestFit="1" customWidth="1"/>
    <col min="14" max="14" width="17.7109375" bestFit="1" customWidth="1"/>
    <col min="15" max="15" width="22" bestFit="1" customWidth="1"/>
  </cols>
  <sheetData>
    <row r="1" spans="1:5" s="6" customFormat="1" x14ac:dyDescent="0.25"/>
    <row r="2" spans="1:5" s="6" customFormat="1" x14ac:dyDescent="0.25"/>
    <row r="3" spans="1:5" s="6" customFormat="1" x14ac:dyDescent="0.25"/>
    <row r="4" spans="1:5" s="6" customFormat="1" x14ac:dyDescent="0.25"/>
    <row r="5" spans="1:5" s="6" customFormat="1" x14ac:dyDescent="0.25"/>
    <row r="6" spans="1:5" s="6" customFormat="1" x14ac:dyDescent="0.25">
      <c r="A6" s="8"/>
      <c r="B6" s="8" t="s">
        <v>56</v>
      </c>
      <c r="C6" s="8" t="s">
        <v>42</v>
      </c>
      <c r="D6" s="8" t="s">
        <v>57</v>
      </c>
      <c r="E6" s="8" t="s">
        <v>54</v>
      </c>
    </row>
    <row r="7" spans="1:5" s="6" customFormat="1" x14ac:dyDescent="0.25">
      <c r="A7" s="8" t="s">
        <v>17</v>
      </c>
      <c r="B7" s="8">
        <v>129.6</v>
      </c>
      <c r="C7" s="8">
        <v>104.13</v>
      </c>
      <c r="D7" s="8">
        <v>81.06</v>
      </c>
      <c r="E7" s="8">
        <v>80.59</v>
      </c>
    </row>
    <row r="8" spans="1:5" s="6" customFormat="1" x14ac:dyDescent="0.25">
      <c r="A8" s="8" t="s">
        <v>18</v>
      </c>
      <c r="B8" s="8">
        <v>106</v>
      </c>
      <c r="C8" s="8">
        <v>167.97</v>
      </c>
      <c r="D8" s="8">
        <v>280.31</v>
      </c>
      <c r="E8" s="8">
        <v>230.77</v>
      </c>
    </row>
    <row r="9" spans="1:5" s="6" customFormat="1" x14ac:dyDescent="0.25">
      <c r="A9" s="8" t="s">
        <v>19</v>
      </c>
      <c r="B9" s="8">
        <v>70</v>
      </c>
      <c r="C9" s="8">
        <v>75.650000000000006</v>
      </c>
      <c r="D9" s="8"/>
      <c r="E9" s="8">
        <v>104.76</v>
      </c>
    </row>
    <row r="10" spans="1:5" s="6" customFormat="1" x14ac:dyDescent="0.25">
      <c r="A10" s="8" t="s">
        <v>20</v>
      </c>
      <c r="B10" s="8">
        <v>169.3</v>
      </c>
      <c r="C10" s="8">
        <v>176.24</v>
      </c>
      <c r="D10" s="8"/>
      <c r="E10" s="8">
        <v>177.36</v>
      </c>
    </row>
    <row r="11" spans="1:5" s="6" customFormat="1" x14ac:dyDescent="0.25">
      <c r="A11" s="8" t="s">
        <v>21</v>
      </c>
      <c r="B11" s="8">
        <v>118</v>
      </c>
      <c r="C11" s="8">
        <v>71.22</v>
      </c>
      <c r="D11" s="8"/>
      <c r="E11" s="8">
        <v>68.55</v>
      </c>
    </row>
    <row r="12" spans="1:5" s="6" customFormat="1" x14ac:dyDescent="0.25">
      <c r="A12" s="8" t="s">
        <v>23</v>
      </c>
      <c r="B12" s="8">
        <v>48</v>
      </c>
      <c r="C12" s="8">
        <v>43.28</v>
      </c>
      <c r="D12" s="8">
        <v>35.49</v>
      </c>
      <c r="E12" s="8">
        <v>42.61</v>
      </c>
    </row>
    <row r="13" spans="1:5" s="6" customFormat="1" x14ac:dyDescent="0.25">
      <c r="A13" s="8" t="s">
        <v>24</v>
      </c>
      <c r="B13" s="8">
        <v>78</v>
      </c>
      <c r="C13" s="8">
        <v>70.680000000000007</v>
      </c>
      <c r="D13" s="8"/>
      <c r="E13" s="8">
        <v>119.39</v>
      </c>
    </row>
    <row r="14" spans="1:5" s="6" customFormat="1" x14ac:dyDescent="0.25">
      <c r="A14" s="8" t="s">
        <v>26</v>
      </c>
      <c r="B14" s="8">
        <v>115</v>
      </c>
      <c r="C14" s="6">
        <v>109.88</v>
      </c>
      <c r="D14" s="8">
        <v>109.88</v>
      </c>
      <c r="E14" s="8">
        <v>159.12</v>
      </c>
    </row>
    <row r="15" spans="1:5" s="6" customFormat="1" x14ac:dyDescent="0.25">
      <c r="A15" s="8" t="s">
        <v>27</v>
      </c>
      <c r="B15" s="8">
        <v>23</v>
      </c>
      <c r="C15" s="8">
        <v>32.03</v>
      </c>
      <c r="E15" s="8">
        <v>170.87</v>
      </c>
    </row>
    <row r="16" spans="1:5" s="6" customFormat="1" x14ac:dyDescent="0.25">
      <c r="A16" s="8" t="s">
        <v>28</v>
      </c>
      <c r="B16" s="8">
        <v>28.1</v>
      </c>
      <c r="C16" s="8">
        <v>68.45</v>
      </c>
      <c r="D16" s="8"/>
      <c r="E16" s="8">
        <v>107.83</v>
      </c>
    </row>
    <row r="17" spans="1:15" s="6" customFormat="1" x14ac:dyDescent="0.25">
      <c r="A17" s="10"/>
      <c r="B17" s="10"/>
      <c r="C17" s="10"/>
      <c r="D17" s="10"/>
      <c r="E17" s="10"/>
    </row>
    <row r="18" spans="1:15" s="4" customFormat="1" x14ac:dyDescent="0.25"/>
    <row r="20" spans="1:15" x14ac:dyDescent="0.25">
      <c r="A20" t="s">
        <v>32</v>
      </c>
      <c r="B20" t="s">
        <v>29</v>
      </c>
      <c r="C20" t="s">
        <v>30</v>
      </c>
      <c r="D20" t="s">
        <v>31</v>
      </c>
      <c r="E20" t="s">
        <v>36</v>
      </c>
      <c r="F20" t="s">
        <v>37</v>
      </c>
    </row>
    <row r="21" spans="1:15" x14ac:dyDescent="0.25">
      <c r="A21" t="s">
        <v>20</v>
      </c>
      <c r="B21" s="2" t="s">
        <v>14</v>
      </c>
      <c r="C21">
        <v>129.25</v>
      </c>
      <c r="D21">
        <v>84.77</v>
      </c>
      <c r="E21" s="1"/>
      <c r="F21" s="1"/>
    </row>
    <row r="22" spans="1:15" x14ac:dyDescent="0.25">
      <c r="A22" t="s">
        <v>23</v>
      </c>
      <c r="B22" s="1">
        <v>12.1</v>
      </c>
      <c r="C22">
        <v>13.92</v>
      </c>
      <c r="D22">
        <v>10.97</v>
      </c>
      <c r="E22" s="1">
        <f>ABS($B22-C22)/$B22</f>
        <v>0.15041322314049591</v>
      </c>
      <c r="F22" s="3">
        <f t="shared" ref="F22:F32" si="0">ABS($B22-D22)/$B22</f>
        <v>9.3388429752066029E-2</v>
      </c>
    </row>
    <row r="23" spans="1:15" x14ac:dyDescent="0.25">
      <c r="A23" t="s">
        <v>18</v>
      </c>
      <c r="B23" s="1">
        <v>24</v>
      </c>
      <c r="C23">
        <v>45.43</v>
      </c>
      <c r="D23">
        <v>15.54</v>
      </c>
      <c r="E23" s="1">
        <f t="shared" ref="E23:E32" si="1">ABS($B23-C23)/$B23</f>
        <v>0.89291666666666669</v>
      </c>
      <c r="F23" s="3">
        <f t="shared" si="0"/>
        <v>0.35250000000000004</v>
      </c>
    </row>
    <row r="24" spans="1:15" x14ac:dyDescent="0.25">
      <c r="A24" t="s">
        <v>21</v>
      </c>
      <c r="B24" s="1">
        <v>18.36</v>
      </c>
      <c r="C24">
        <v>9.11</v>
      </c>
      <c r="D24">
        <v>8.9700000000000006</v>
      </c>
      <c r="E24" s="1">
        <f t="shared" si="1"/>
        <v>0.50381263616557737</v>
      </c>
      <c r="F24" s="3">
        <f t="shared" si="0"/>
        <v>0.51143790849673199</v>
      </c>
      <c r="I24" t="s">
        <v>32</v>
      </c>
      <c r="J24" t="s">
        <v>41</v>
      </c>
      <c r="K24" t="s">
        <v>42</v>
      </c>
      <c r="L24" t="s">
        <v>43</v>
      </c>
      <c r="M24" t="s">
        <v>38</v>
      </c>
      <c r="N24" t="s">
        <v>39</v>
      </c>
      <c r="O24" t="s">
        <v>40</v>
      </c>
    </row>
    <row r="25" spans="1:15" x14ac:dyDescent="0.25">
      <c r="A25" t="s">
        <v>25</v>
      </c>
      <c r="B25" s="1">
        <v>11.2</v>
      </c>
      <c r="C25">
        <v>16.38</v>
      </c>
      <c r="D25">
        <v>4.32</v>
      </c>
      <c r="E25" s="1">
        <f t="shared" si="1"/>
        <v>0.46250000000000002</v>
      </c>
      <c r="F25" s="1">
        <f t="shared" si="0"/>
        <v>0.61428571428571421</v>
      </c>
      <c r="I25" t="s">
        <v>17</v>
      </c>
      <c r="J25" s="8">
        <v>80.59</v>
      </c>
      <c r="K25" s="8">
        <v>104.13</v>
      </c>
      <c r="L25" s="8">
        <v>129.6</v>
      </c>
      <c r="M25" s="1">
        <f>ABS($L25-J25)/$L25</f>
        <v>0.37816358024691354</v>
      </c>
      <c r="N25" s="1">
        <f>ABS($L25-K25)/$L25</f>
        <v>0.19652777777777777</v>
      </c>
      <c r="O25" s="1">
        <f t="shared" ref="O25:O34" si="2">M25-N25</f>
        <v>0.18163580246913577</v>
      </c>
    </row>
    <row r="26" spans="1:15" x14ac:dyDescent="0.25">
      <c r="A26" t="s">
        <v>28</v>
      </c>
      <c r="B26" s="1">
        <v>7.56</v>
      </c>
      <c r="C26">
        <v>0</v>
      </c>
      <c r="D26">
        <v>0</v>
      </c>
      <c r="E26" s="1">
        <f t="shared" si="1"/>
        <v>1</v>
      </c>
      <c r="F26" s="1">
        <f t="shared" si="0"/>
        <v>1</v>
      </c>
      <c r="I26" t="s">
        <v>18</v>
      </c>
      <c r="J26" s="8">
        <v>230.77</v>
      </c>
      <c r="K26" s="8">
        <v>167.97</v>
      </c>
      <c r="L26" s="8">
        <v>106</v>
      </c>
      <c r="M26" s="1">
        <f t="shared" ref="M26:N34" si="3">ABS($L26-J26)/$L26</f>
        <v>1.1770754716981133</v>
      </c>
      <c r="N26" s="1">
        <f t="shared" si="3"/>
        <v>0.58462264150943399</v>
      </c>
      <c r="O26" s="1">
        <f t="shared" si="2"/>
        <v>0.59245283018867934</v>
      </c>
    </row>
    <row r="27" spans="1:15" x14ac:dyDescent="0.25">
      <c r="A27" t="s">
        <v>27</v>
      </c>
      <c r="B27" s="1">
        <v>11.9</v>
      </c>
      <c r="C27">
        <v>50.87</v>
      </c>
      <c r="D27">
        <v>29.38</v>
      </c>
      <c r="E27" s="1">
        <f t="shared" si="1"/>
        <v>3.2747899159663865</v>
      </c>
      <c r="F27" s="3">
        <f t="shared" si="0"/>
        <v>1.4689075630252098</v>
      </c>
      <c r="I27" t="s">
        <v>19</v>
      </c>
      <c r="J27" s="8">
        <v>104.76</v>
      </c>
      <c r="K27" s="8">
        <v>75.650000000000006</v>
      </c>
      <c r="L27" s="8">
        <v>70</v>
      </c>
      <c r="M27" s="1">
        <f t="shared" si="3"/>
        <v>0.49657142857142866</v>
      </c>
      <c r="N27" s="1">
        <f t="shared" si="3"/>
        <v>8.0714285714285794E-2</v>
      </c>
      <c r="O27" s="1">
        <f t="shared" si="2"/>
        <v>0.41585714285714287</v>
      </c>
    </row>
    <row r="28" spans="1:15" x14ac:dyDescent="0.25">
      <c r="A28" t="s">
        <v>24</v>
      </c>
      <c r="B28" s="1">
        <v>24</v>
      </c>
      <c r="C28">
        <v>147.25</v>
      </c>
      <c r="D28">
        <v>61.98</v>
      </c>
      <c r="E28" s="1">
        <f t="shared" si="1"/>
        <v>5.135416666666667</v>
      </c>
      <c r="F28" s="3">
        <f t="shared" si="0"/>
        <v>1.5824999999999998</v>
      </c>
      <c r="I28" t="s">
        <v>20</v>
      </c>
      <c r="J28" s="8">
        <v>177.36</v>
      </c>
      <c r="K28" s="8">
        <v>176.24</v>
      </c>
      <c r="L28" s="8">
        <v>169.3</v>
      </c>
      <c r="M28" s="1">
        <f t="shared" si="3"/>
        <v>4.7607796810395758E-2</v>
      </c>
      <c r="N28" s="1">
        <f t="shared" si="3"/>
        <v>4.0992321323095084E-2</v>
      </c>
      <c r="O28" s="1">
        <f t="shared" si="2"/>
        <v>6.6154754873006746E-3</v>
      </c>
    </row>
    <row r="29" spans="1:15" x14ac:dyDescent="0.25">
      <c r="A29" t="s">
        <v>26</v>
      </c>
      <c r="B29" s="1">
        <v>27.8</v>
      </c>
      <c r="C29">
        <v>107.31</v>
      </c>
      <c r="D29">
        <v>104.17</v>
      </c>
      <c r="E29" s="1">
        <f t="shared" si="1"/>
        <v>2.8600719424460435</v>
      </c>
      <c r="F29" s="3">
        <f t="shared" si="0"/>
        <v>2.7471223021582736</v>
      </c>
      <c r="I29" t="s">
        <v>21</v>
      </c>
      <c r="J29" s="8">
        <v>68.55</v>
      </c>
      <c r="K29" s="8">
        <v>71.22</v>
      </c>
      <c r="L29" s="8">
        <v>118</v>
      </c>
      <c r="M29" s="1">
        <f t="shared" si="3"/>
        <v>0.41906779661016952</v>
      </c>
      <c r="N29" s="1">
        <f t="shared" si="3"/>
        <v>0.39644067796610172</v>
      </c>
      <c r="O29" s="1">
        <f t="shared" si="2"/>
        <v>2.2627118644067801E-2</v>
      </c>
    </row>
    <row r="30" spans="1:15" x14ac:dyDescent="0.25">
      <c r="A30" t="s">
        <v>17</v>
      </c>
      <c r="B30" s="1">
        <v>14.4</v>
      </c>
      <c r="C30">
        <v>116.4</v>
      </c>
      <c r="D30">
        <v>67.91</v>
      </c>
      <c r="E30" s="1">
        <f t="shared" si="1"/>
        <v>7.083333333333333</v>
      </c>
      <c r="F30" s="3">
        <f t="shared" si="0"/>
        <v>3.7159722222222218</v>
      </c>
      <c r="I30" t="s">
        <v>23</v>
      </c>
      <c r="J30" s="8">
        <v>42.61</v>
      </c>
      <c r="K30" s="8">
        <v>43.28</v>
      </c>
      <c r="L30" s="8">
        <v>48</v>
      </c>
      <c r="M30" s="1">
        <f t="shared" si="3"/>
        <v>0.11229166666666668</v>
      </c>
      <c r="N30" s="1">
        <f t="shared" si="3"/>
        <v>9.8333333333333314E-2</v>
      </c>
      <c r="O30" s="1">
        <f t="shared" si="2"/>
        <v>1.3958333333333364E-2</v>
      </c>
    </row>
    <row r="31" spans="1:15" x14ac:dyDescent="0.25">
      <c r="A31" t="s">
        <v>19</v>
      </c>
      <c r="B31" s="1">
        <v>3.3</v>
      </c>
      <c r="C31">
        <v>236.91</v>
      </c>
      <c r="D31">
        <v>127.3</v>
      </c>
      <c r="E31" s="1">
        <f t="shared" si="1"/>
        <v>70.790909090909096</v>
      </c>
      <c r="F31" s="3">
        <f t="shared" si="0"/>
        <v>37.575757575757578</v>
      </c>
      <c r="I31" t="s">
        <v>24</v>
      </c>
      <c r="J31" s="8">
        <v>119.39</v>
      </c>
      <c r="K31" s="8">
        <v>70.680000000000007</v>
      </c>
      <c r="L31" s="8">
        <v>78</v>
      </c>
      <c r="M31" s="1">
        <f t="shared" si="3"/>
        <v>0.53064102564102567</v>
      </c>
      <c r="N31" s="1">
        <f t="shared" si="3"/>
        <v>9.384615384615376E-2</v>
      </c>
      <c r="O31" s="1">
        <f t="shared" si="2"/>
        <v>0.43679487179487192</v>
      </c>
    </row>
    <row r="32" spans="1:15" x14ac:dyDescent="0.25">
      <c r="A32" t="s">
        <v>22</v>
      </c>
      <c r="B32" s="1">
        <v>3.3</v>
      </c>
      <c r="C32">
        <v>277.99</v>
      </c>
      <c r="D32">
        <v>213.86</v>
      </c>
      <c r="E32" s="1">
        <f t="shared" si="1"/>
        <v>83.239393939393949</v>
      </c>
      <c r="F32" s="3">
        <f t="shared" si="0"/>
        <v>63.806060606060612</v>
      </c>
      <c r="I32" t="s">
        <v>26</v>
      </c>
      <c r="J32" s="8">
        <v>159.12</v>
      </c>
      <c r="K32" s="6">
        <v>109.88</v>
      </c>
      <c r="L32" s="8">
        <v>115</v>
      </c>
      <c r="M32" s="1">
        <f t="shared" si="3"/>
        <v>0.38365217391304351</v>
      </c>
      <c r="N32" s="1">
        <f t="shared" si="3"/>
        <v>4.452173913043482E-2</v>
      </c>
      <c r="O32" s="1">
        <f t="shared" si="2"/>
        <v>0.33913043478260868</v>
      </c>
    </row>
    <row r="33" spans="1:19" x14ac:dyDescent="0.25">
      <c r="I33" t="s">
        <v>27</v>
      </c>
      <c r="J33" s="8">
        <v>170.87</v>
      </c>
      <c r="K33" s="8">
        <v>32.03</v>
      </c>
      <c r="L33" s="8">
        <v>23</v>
      </c>
      <c r="M33" s="1">
        <f t="shared" si="3"/>
        <v>6.4291304347826088</v>
      </c>
      <c r="N33" s="1">
        <f t="shared" si="3"/>
        <v>0.39260869565217399</v>
      </c>
      <c r="O33" s="1">
        <f t="shared" si="2"/>
        <v>6.0365217391304347</v>
      </c>
    </row>
    <row r="34" spans="1:19" x14ac:dyDescent="0.25">
      <c r="A34" t="s">
        <v>32</v>
      </c>
      <c r="B34" t="s">
        <v>30</v>
      </c>
      <c r="C34" t="s">
        <v>31</v>
      </c>
      <c r="D34" t="s">
        <v>29</v>
      </c>
      <c r="E34" t="s">
        <v>36</v>
      </c>
      <c r="F34" t="s">
        <v>37</v>
      </c>
      <c r="I34" t="s">
        <v>28</v>
      </c>
      <c r="J34" s="8">
        <v>107.83</v>
      </c>
      <c r="K34" s="8">
        <v>68.45</v>
      </c>
      <c r="L34" s="8">
        <v>28.1</v>
      </c>
      <c r="M34" s="1">
        <f t="shared" si="3"/>
        <v>2.8373665480427039</v>
      </c>
      <c r="N34" s="1">
        <f t="shared" si="3"/>
        <v>1.4359430604982206</v>
      </c>
      <c r="O34" s="1">
        <f t="shared" si="2"/>
        <v>1.4014234875444833</v>
      </c>
    </row>
    <row r="35" spans="1:19" x14ac:dyDescent="0.25">
      <c r="A35" t="s">
        <v>20</v>
      </c>
      <c r="B35">
        <v>129.25</v>
      </c>
      <c r="C35">
        <v>84.77</v>
      </c>
    </row>
    <row r="36" spans="1:19" x14ac:dyDescent="0.25">
      <c r="A36" t="s">
        <v>23</v>
      </c>
      <c r="B36">
        <v>13.92</v>
      </c>
      <c r="C36">
        <v>10.97</v>
      </c>
      <c r="D36">
        <v>12.1</v>
      </c>
      <c r="E36">
        <v>0.15041322314049591</v>
      </c>
      <c r="F36">
        <v>9.3388429752066029E-2</v>
      </c>
      <c r="H36" s="6"/>
      <c r="I36" s="6"/>
      <c r="J36" s="6"/>
      <c r="K36" s="6"/>
      <c r="L36" s="6"/>
    </row>
    <row r="37" spans="1:19" x14ac:dyDescent="0.25">
      <c r="A37" t="s">
        <v>18</v>
      </c>
      <c r="B37">
        <v>45.43</v>
      </c>
      <c r="C37">
        <v>15.54</v>
      </c>
      <c r="D37">
        <v>24</v>
      </c>
      <c r="E37">
        <v>0.89291666666666669</v>
      </c>
      <c r="F37">
        <v>0.35250000000000004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5">
      <c r="A38" t="s">
        <v>21</v>
      </c>
      <c r="B38">
        <v>9.11</v>
      </c>
      <c r="C38">
        <v>8.9700000000000006</v>
      </c>
      <c r="D38">
        <v>18.36</v>
      </c>
      <c r="E38">
        <v>0.50381263616557737</v>
      </c>
      <c r="F38">
        <v>0.51143790849673199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5">
      <c r="A39" t="s">
        <v>25</v>
      </c>
      <c r="B39">
        <v>16.38</v>
      </c>
      <c r="C39">
        <v>4.32</v>
      </c>
      <c r="D39">
        <v>11.2</v>
      </c>
      <c r="E39">
        <v>0.46250000000000002</v>
      </c>
      <c r="F39">
        <v>0.61428571428571421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5">
      <c r="A40" t="s">
        <v>28</v>
      </c>
      <c r="B40">
        <v>0</v>
      </c>
      <c r="C40">
        <v>0</v>
      </c>
      <c r="D40">
        <v>7.56</v>
      </c>
      <c r="E40">
        <v>1</v>
      </c>
      <c r="F40">
        <v>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5">
      <c r="A41" t="s">
        <v>27</v>
      </c>
      <c r="B41">
        <v>50.87</v>
      </c>
      <c r="C41">
        <v>29.38</v>
      </c>
      <c r="D41">
        <v>11.9</v>
      </c>
      <c r="E41">
        <v>3.2747899159663865</v>
      </c>
      <c r="F41">
        <v>1.4689075630252098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A42" t="s">
        <v>24</v>
      </c>
      <c r="B42">
        <v>147.25</v>
      </c>
      <c r="C42">
        <v>61.98</v>
      </c>
      <c r="D42">
        <v>24</v>
      </c>
      <c r="E42">
        <v>5.135416666666667</v>
      </c>
      <c r="F42">
        <v>1.5824999999999998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25">
      <c r="A43" t="s">
        <v>26</v>
      </c>
      <c r="B43">
        <v>107.31</v>
      </c>
      <c r="C43">
        <v>104.17</v>
      </c>
      <c r="D43">
        <v>27.8</v>
      </c>
      <c r="E43">
        <v>2.8600719424460435</v>
      </c>
      <c r="F43">
        <v>2.7471223021582736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t="s">
        <v>17</v>
      </c>
      <c r="B44">
        <v>116.4</v>
      </c>
      <c r="C44">
        <v>67.91</v>
      </c>
      <c r="D44">
        <v>14.4</v>
      </c>
      <c r="E44">
        <v>7.083333333333333</v>
      </c>
      <c r="F44">
        <v>3.7159722222222218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t="s">
        <v>19</v>
      </c>
      <c r="B45">
        <v>236.91</v>
      </c>
      <c r="C45">
        <v>127.3</v>
      </c>
      <c r="D45">
        <v>3.3</v>
      </c>
      <c r="E45">
        <v>70.790909090909096</v>
      </c>
      <c r="F45">
        <v>37.575757575757578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t="s">
        <v>22</v>
      </c>
      <c r="B46">
        <v>277.99</v>
      </c>
      <c r="C46">
        <v>213.86</v>
      </c>
      <c r="D46">
        <v>3.3</v>
      </c>
      <c r="E46">
        <v>83.239393939393949</v>
      </c>
      <c r="F46">
        <v>63.806060606060612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8:19" x14ac:dyDescent="0.25"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8:19" x14ac:dyDescent="0.25"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8:19" x14ac:dyDescent="0.25"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8:19" x14ac:dyDescent="0.25"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8:19" x14ac:dyDescent="0.25"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8:19" x14ac:dyDescent="0.25"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8:19" x14ac:dyDescent="0.25"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8:19" x14ac:dyDescent="0.25"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8:19" x14ac:dyDescent="0.25">
      <c r="H57" s="6"/>
      <c r="I57" s="6"/>
      <c r="J57" s="6"/>
      <c r="K57" s="6"/>
      <c r="L57" s="6"/>
    </row>
  </sheetData>
  <sortState ref="I6:O15">
    <sortCondition ref="I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 Value &amp; Energy demand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2022-07-18T13:36:29Z</dcterms:created>
  <dcterms:modified xsi:type="dcterms:W3CDTF">2023-01-24T16:59:37Z</dcterms:modified>
</cp:coreProperties>
</file>