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azu\Google Drive\Regression and Multivariate Data Analysis\03 Homework\20191219\"/>
    </mc:Choice>
  </mc:AlternateContent>
  <xr:revisionPtr revIDLastSave="0" documentId="13_ncr:1_{E98F6AFE-DF7D-4557-A825-D1EF9390FDE3}" xr6:coauthVersionLast="45" xr6:coauthVersionMax="45" xr10:uidLastSave="{00000000-0000-0000-0000-000000000000}"/>
  <bookViews>
    <workbookView xWindow="-108" yWindow="-108" windowWidth="23256" windowHeight="12720" activeTab="3" xr2:uid="{974D8C4C-B936-4F88-B1C7-678E12E0F2FC}"/>
  </bookViews>
  <sheets>
    <sheet name="Sheet2" sheetId="2" r:id="rId1"/>
    <sheet name="2018-19" sheetId="1" r:id="rId2"/>
    <sheet name="Sheet3" sheetId="3" r:id="rId3"/>
    <sheet name="Sheet4" sheetId="4" r:id="rId4"/>
  </sheets>
  <definedNames>
    <definedName name="_xlnm._FilterDatabase" localSheetId="1" hidden="1">'2018-19'!$A$2:$AC$33</definedName>
    <definedName name="_xlnm._FilterDatabase" localSheetId="3" hidden="1">Sheet4!$A$2:$AB$32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4" i="4" l="1"/>
  <c r="AG4" i="4"/>
  <c r="AH4" i="4"/>
  <c r="AI4" i="4"/>
  <c r="AF5" i="4"/>
  <c r="AG5" i="4"/>
  <c r="AH5" i="4"/>
  <c r="AI5" i="4"/>
  <c r="AF6" i="4"/>
  <c r="AG6" i="4"/>
  <c r="AH6" i="4"/>
  <c r="AI6" i="4"/>
  <c r="AF7" i="4"/>
  <c r="AG7" i="4"/>
  <c r="AH7" i="4"/>
  <c r="AI7" i="4"/>
  <c r="AF8" i="4"/>
  <c r="AG8" i="4"/>
  <c r="AH8" i="4"/>
  <c r="AI8" i="4"/>
  <c r="AF9" i="4"/>
  <c r="AG9" i="4"/>
  <c r="AH9" i="4"/>
  <c r="AI9" i="4"/>
  <c r="AF10" i="4"/>
  <c r="AG10" i="4"/>
  <c r="AH10" i="4"/>
  <c r="AI10" i="4"/>
  <c r="AF11" i="4"/>
  <c r="AG11" i="4"/>
  <c r="AH11" i="4"/>
  <c r="AI11" i="4"/>
  <c r="AF12" i="4"/>
  <c r="AG12" i="4"/>
  <c r="AH12" i="4"/>
  <c r="AI12" i="4"/>
  <c r="AF13" i="4"/>
  <c r="AG13" i="4"/>
  <c r="AH13" i="4"/>
  <c r="AI13" i="4"/>
  <c r="AF14" i="4"/>
  <c r="AG14" i="4"/>
  <c r="AH14" i="4"/>
  <c r="AI14" i="4"/>
  <c r="AF15" i="4"/>
  <c r="AG15" i="4"/>
  <c r="AH15" i="4"/>
  <c r="AI15" i="4"/>
  <c r="AF16" i="4"/>
  <c r="AG16" i="4"/>
  <c r="AH16" i="4"/>
  <c r="AI16" i="4"/>
  <c r="AF17" i="4"/>
  <c r="AG17" i="4"/>
  <c r="AH17" i="4"/>
  <c r="AI17" i="4"/>
  <c r="AF18" i="4"/>
  <c r="AG18" i="4"/>
  <c r="AH18" i="4"/>
  <c r="AI18" i="4"/>
  <c r="AF19" i="4"/>
  <c r="AG19" i="4"/>
  <c r="AH19" i="4"/>
  <c r="AI19" i="4"/>
  <c r="AF20" i="4"/>
  <c r="AG20" i="4"/>
  <c r="AH20" i="4"/>
  <c r="AI20" i="4"/>
  <c r="AF21" i="4"/>
  <c r="AG21" i="4"/>
  <c r="AH21" i="4"/>
  <c r="AI21" i="4"/>
  <c r="AF22" i="4"/>
  <c r="AG22" i="4"/>
  <c r="AH22" i="4"/>
  <c r="AI22" i="4"/>
  <c r="AF23" i="4"/>
  <c r="AG23" i="4"/>
  <c r="AH23" i="4"/>
  <c r="AI23" i="4"/>
  <c r="AF24" i="4"/>
  <c r="AG24" i="4"/>
  <c r="AH24" i="4"/>
  <c r="AI24" i="4"/>
  <c r="AF25" i="4"/>
  <c r="AG25" i="4"/>
  <c r="AH25" i="4"/>
  <c r="AI25" i="4"/>
  <c r="AF26" i="4"/>
  <c r="AG26" i="4"/>
  <c r="AH26" i="4"/>
  <c r="AI26" i="4"/>
  <c r="AF27" i="4"/>
  <c r="AG27" i="4"/>
  <c r="AH27" i="4"/>
  <c r="AI27" i="4"/>
  <c r="AF28" i="4"/>
  <c r="AG28" i="4"/>
  <c r="AH28" i="4"/>
  <c r="AI28" i="4"/>
  <c r="AF29" i="4"/>
  <c r="AG29" i="4"/>
  <c r="AH29" i="4"/>
  <c r="AI29" i="4"/>
  <c r="AF30" i="4"/>
  <c r="AG30" i="4"/>
  <c r="AH30" i="4"/>
  <c r="AI30" i="4"/>
  <c r="AF31" i="4"/>
  <c r="AG31" i="4"/>
  <c r="AH31" i="4"/>
  <c r="AI31" i="4"/>
  <c r="AF32" i="4"/>
  <c r="AG32" i="4"/>
  <c r="AH32" i="4"/>
  <c r="AI32" i="4"/>
  <c r="AI3" i="4"/>
  <c r="AF3" i="4"/>
  <c r="AD3" i="4"/>
  <c r="AE3" i="4"/>
  <c r="AG3" i="4"/>
  <c r="AH3" i="4"/>
  <c r="AD4" i="4"/>
  <c r="AE4" i="4"/>
  <c r="AD5" i="4"/>
  <c r="AE5" i="4"/>
  <c r="AD6" i="4"/>
  <c r="AE6" i="4"/>
  <c r="AD7" i="4"/>
  <c r="AE7" i="4"/>
  <c r="AD8" i="4"/>
  <c r="AE8" i="4"/>
  <c r="AD9" i="4"/>
  <c r="AE9" i="4"/>
  <c r="AD10" i="4"/>
  <c r="AE10" i="4"/>
  <c r="AD11" i="4"/>
  <c r="AE11" i="4"/>
  <c r="AD12" i="4"/>
  <c r="AE12" i="4"/>
  <c r="AD13" i="4"/>
  <c r="AE13" i="4"/>
  <c r="AD14" i="4"/>
  <c r="AE14" i="4"/>
  <c r="AD15" i="4"/>
  <c r="AE15" i="4"/>
  <c r="AD16" i="4"/>
  <c r="AE16" i="4"/>
  <c r="AD17" i="4"/>
  <c r="AE17" i="4"/>
  <c r="AD18" i="4"/>
  <c r="AE18" i="4"/>
  <c r="AD19" i="4"/>
  <c r="AE19" i="4"/>
  <c r="AD20" i="4"/>
  <c r="AE20" i="4"/>
  <c r="AD21" i="4"/>
  <c r="AE21" i="4"/>
  <c r="AD22" i="4"/>
  <c r="AE22" i="4"/>
  <c r="AD23" i="4"/>
  <c r="AE23" i="4"/>
  <c r="AD24" i="4"/>
  <c r="AE24" i="4"/>
  <c r="AD25" i="4"/>
  <c r="AE25" i="4"/>
  <c r="AD26" i="4"/>
  <c r="AE26" i="4"/>
  <c r="AD27" i="4"/>
  <c r="AE27" i="4"/>
  <c r="AD28" i="4"/>
  <c r="AE28" i="4"/>
  <c r="AD29" i="4"/>
  <c r="AE29" i="4"/>
  <c r="AD30" i="4"/>
  <c r="AE30" i="4"/>
  <c r="AD31" i="4"/>
  <c r="AE31" i="4"/>
  <c r="AD32" i="4"/>
  <c r="AE32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" i="4"/>
  <c r="AG1" i="4"/>
  <c r="AH1" i="4"/>
  <c r="AI1" i="4"/>
  <c r="AG2" i="4"/>
  <c r="AH2" i="4"/>
  <c r="AI2" i="4"/>
  <c r="AF1" i="4"/>
  <c r="AF2" i="4"/>
  <c r="AE2" i="4"/>
  <c r="AD2" i="4"/>
  <c r="AE4" i="1"/>
  <c r="AF4" i="1"/>
  <c r="AG4" i="1"/>
  <c r="AH4" i="1"/>
  <c r="AI4" i="1"/>
  <c r="AJ4" i="1"/>
  <c r="AE5" i="1"/>
  <c r="AF5" i="1"/>
  <c r="AG5" i="1"/>
  <c r="AH5" i="1"/>
  <c r="AI5" i="1"/>
  <c r="AJ5" i="1"/>
  <c r="AE6" i="1"/>
  <c r="AF6" i="1"/>
  <c r="AG6" i="1"/>
  <c r="AH6" i="1"/>
  <c r="AI6" i="1"/>
  <c r="AJ6" i="1"/>
  <c r="AE7" i="1"/>
  <c r="AF7" i="1"/>
  <c r="AG7" i="1"/>
  <c r="AH7" i="1"/>
  <c r="AI7" i="1"/>
  <c r="AJ7" i="1"/>
  <c r="AE8" i="1"/>
  <c r="AF8" i="1"/>
  <c r="AG8" i="1"/>
  <c r="AH8" i="1"/>
  <c r="AI8" i="1"/>
  <c r="AJ8" i="1"/>
  <c r="AE9" i="1"/>
  <c r="AF9" i="1"/>
  <c r="AG9" i="1"/>
  <c r="AH9" i="1"/>
  <c r="AI9" i="1"/>
  <c r="AJ9" i="1"/>
  <c r="AE10" i="1"/>
  <c r="AF10" i="1"/>
  <c r="AG10" i="1"/>
  <c r="AH10" i="1"/>
  <c r="AI10" i="1"/>
  <c r="AJ10" i="1"/>
  <c r="AE11" i="1"/>
  <c r="AF11" i="1"/>
  <c r="AG11" i="1"/>
  <c r="AH11" i="1"/>
  <c r="AI11" i="1"/>
  <c r="AJ11" i="1"/>
  <c r="AE12" i="1"/>
  <c r="AF12" i="1"/>
  <c r="AG12" i="1"/>
  <c r="AH12" i="1"/>
  <c r="AI12" i="1"/>
  <c r="AJ12" i="1"/>
  <c r="AE13" i="1"/>
  <c r="AF13" i="1"/>
  <c r="AG13" i="1"/>
  <c r="AH13" i="1"/>
  <c r="AI13" i="1"/>
  <c r="AJ13" i="1"/>
  <c r="AE14" i="1"/>
  <c r="AF14" i="1"/>
  <c r="AG14" i="1"/>
  <c r="AH14" i="1"/>
  <c r="AI14" i="1"/>
  <c r="AJ14" i="1"/>
  <c r="AE15" i="1"/>
  <c r="AF15" i="1"/>
  <c r="AG15" i="1"/>
  <c r="AH15" i="1"/>
  <c r="AI15" i="1"/>
  <c r="AJ15" i="1"/>
  <c r="AE16" i="1"/>
  <c r="AF16" i="1"/>
  <c r="AG16" i="1"/>
  <c r="AH16" i="1"/>
  <c r="AI16" i="1"/>
  <c r="AJ16" i="1"/>
  <c r="AE17" i="1"/>
  <c r="AF17" i="1"/>
  <c r="AG17" i="1"/>
  <c r="AH17" i="1"/>
  <c r="AI17" i="1"/>
  <c r="AJ17" i="1"/>
  <c r="AE18" i="1"/>
  <c r="AF18" i="1"/>
  <c r="AG18" i="1"/>
  <c r="AH18" i="1"/>
  <c r="AI18" i="1"/>
  <c r="AJ18" i="1"/>
  <c r="AE19" i="1"/>
  <c r="AF19" i="1"/>
  <c r="AG19" i="1"/>
  <c r="AM19" i="1" s="1"/>
  <c r="AH19" i="1"/>
  <c r="AN19" i="1" s="1"/>
  <c r="AI19" i="1"/>
  <c r="AO19" i="1" s="1"/>
  <c r="AJ19" i="1"/>
  <c r="AP19" i="1" s="1"/>
  <c r="AE20" i="1"/>
  <c r="AF20" i="1"/>
  <c r="AG20" i="1"/>
  <c r="AH20" i="1"/>
  <c r="AI20" i="1"/>
  <c r="AJ20" i="1"/>
  <c r="AE21" i="1"/>
  <c r="AF21" i="1"/>
  <c r="AG21" i="1"/>
  <c r="AH21" i="1"/>
  <c r="AI21" i="1"/>
  <c r="AJ21" i="1"/>
  <c r="AE22" i="1"/>
  <c r="AF22" i="1"/>
  <c r="AG22" i="1"/>
  <c r="AH22" i="1"/>
  <c r="AI22" i="1"/>
  <c r="AJ22" i="1"/>
  <c r="AE23" i="1"/>
  <c r="AF23" i="1"/>
  <c r="AG23" i="1"/>
  <c r="AH23" i="1"/>
  <c r="AI23" i="1"/>
  <c r="AJ23" i="1"/>
  <c r="AE24" i="1"/>
  <c r="AF24" i="1"/>
  <c r="AG24" i="1"/>
  <c r="AH24" i="1"/>
  <c r="AI24" i="1"/>
  <c r="AJ24" i="1"/>
  <c r="AE25" i="1"/>
  <c r="AF25" i="1"/>
  <c r="AG25" i="1"/>
  <c r="AH25" i="1"/>
  <c r="AI25" i="1"/>
  <c r="AJ25" i="1"/>
  <c r="AE26" i="1"/>
  <c r="AF26" i="1"/>
  <c r="AG26" i="1"/>
  <c r="AH26" i="1"/>
  <c r="AI26" i="1"/>
  <c r="AJ26" i="1"/>
  <c r="AE27" i="1"/>
  <c r="AF27" i="1"/>
  <c r="AG27" i="1"/>
  <c r="AH27" i="1"/>
  <c r="AI27" i="1"/>
  <c r="AJ27" i="1"/>
  <c r="AE28" i="1"/>
  <c r="AF28" i="1"/>
  <c r="AG28" i="1"/>
  <c r="AH28" i="1"/>
  <c r="AI28" i="1"/>
  <c r="AJ28" i="1"/>
  <c r="AE29" i="1"/>
  <c r="AF29" i="1"/>
  <c r="AG29" i="1"/>
  <c r="AH29" i="1"/>
  <c r="AI29" i="1"/>
  <c r="AJ29" i="1"/>
  <c r="AE30" i="1"/>
  <c r="AF30" i="1"/>
  <c r="AG30" i="1"/>
  <c r="AH30" i="1"/>
  <c r="AI30" i="1"/>
  <c r="AJ30" i="1"/>
  <c r="AE31" i="1"/>
  <c r="AF31" i="1"/>
  <c r="AG31" i="1"/>
  <c r="AH31" i="1"/>
  <c r="AI31" i="1"/>
  <c r="AJ31" i="1"/>
  <c r="AE32" i="1"/>
  <c r="AF32" i="1"/>
  <c r="AG32" i="1"/>
  <c r="AH32" i="1"/>
  <c r="AI32" i="1"/>
  <c r="AJ32" i="1"/>
  <c r="AF3" i="1"/>
  <c r="AE3" i="1"/>
  <c r="AJ3" i="1"/>
  <c r="AI3" i="1"/>
  <c r="AH3" i="1"/>
  <c r="AG3" i="1"/>
  <c r="AC4" i="1" l="1"/>
  <c r="AK4" i="1" s="1"/>
  <c r="AC5" i="1"/>
  <c r="AK5" i="1" s="1"/>
  <c r="AC6" i="1"/>
  <c r="AK6" i="1" s="1"/>
  <c r="AC7" i="1"/>
  <c r="AK7" i="1" s="1"/>
  <c r="AC8" i="1"/>
  <c r="AK8" i="1" s="1"/>
  <c r="AC9" i="1"/>
  <c r="AK9" i="1" s="1"/>
  <c r="AC10" i="1"/>
  <c r="AK10" i="1" s="1"/>
  <c r="AC11" i="1"/>
  <c r="AK11" i="1" s="1"/>
  <c r="AC12" i="1"/>
  <c r="AK12" i="1" s="1"/>
  <c r="AC13" i="1"/>
  <c r="AK13" i="1" s="1"/>
  <c r="AC14" i="1"/>
  <c r="AK14" i="1" s="1"/>
  <c r="AC15" i="1"/>
  <c r="AK15" i="1" s="1"/>
  <c r="AC16" i="1"/>
  <c r="AK16" i="1" s="1"/>
  <c r="AC17" i="1"/>
  <c r="AK17" i="1" s="1"/>
  <c r="AC18" i="1"/>
  <c r="AK18" i="1" s="1"/>
  <c r="AC19" i="1"/>
  <c r="AK19" i="1" s="1"/>
  <c r="AC20" i="1"/>
  <c r="AK20" i="1" s="1"/>
  <c r="AC21" i="1"/>
  <c r="AK21" i="1" s="1"/>
  <c r="AC22" i="1"/>
  <c r="AK22" i="1" s="1"/>
  <c r="AC23" i="1"/>
  <c r="AK23" i="1" s="1"/>
  <c r="AC24" i="1"/>
  <c r="AK24" i="1" s="1"/>
  <c r="AC25" i="1"/>
  <c r="AK25" i="1" s="1"/>
  <c r="AC26" i="1"/>
  <c r="AK26" i="1" s="1"/>
  <c r="AC27" i="1"/>
  <c r="AK27" i="1" s="1"/>
  <c r="AC28" i="1"/>
  <c r="AK28" i="1" s="1"/>
  <c r="AC29" i="1"/>
  <c r="AK29" i="1" s="1"/>
  <c r="AC30" i="1"/>
  <c r="AK30" i="1" s="1"/>
  <c r="AC31" i="1"/>
  <c r="AK31" i="1" s="1"/>
  <c r="AC32" i="1"/>
  <c r="AK32" i="1" s="1"/>
  <c r="AC33" i="1"/>
  <c r="AC3" i="1"/>
  <c r="AK3" i="1" s="1"/>
</calcChain>
</file>

<file path=xl/sharedStrings.xml><?xml version="1.0" encoding="utf-8"?>
<sst xmlns="http://schemas.openxmlformats.org/spreadsheetml/2006/main" count="282" uniqueCount="145">
  <si>
    <t>Offense Four Factors</t>
  </si>
  <si>
    <t>Defense Four Factors</t>
  </si>
  <si>
    <t>Rk</t>
  </si>
  <si>
    <t>Team</t>
  </si>
  <si>
    <t>Age</t>
  </si>
  <si>
    <t>W</t>
  </si>
  <si>
    <t>L</t>
  </si>
  <si>
    <t>PW</t>
  </si>
  <si>
    <t>PL</t>
  </si>
  <si>
    <t>MOV</t>
  </si>
  <si>
    <t>SOS</t>
  </si>
  <si>
    <t>SRS</t>
  </si>
  <si>
    <t>ORtg</t>
  </si>
  <si>
    <t>DRtg</t>
  </si>
  <si>
    <t>NRtg</t>
  </si>
  <si>
    <t>Pace</t>
  </si>
  <si>
    <t>FTr</t>
  </si>
  <si>
    <t>3PAr</t>
  </si>
  <si>
    <t>TS%</t>
  </si>
  <si>
    <t>Arena</t>
  </si>
  <si>
    <t>Attend.</t>
  </si>
  <si>
    <t>Attend./G</t>
  </si>
  <si>
    <t>Milwaukee Bucks*</t>
  </si>
  <si>
    <t>Fiserv Forum</t>
  </si>
  <si>
    <t>Golden State Warriors*</t>
  </si>
  <si>
    <t>Oracle Arena</t>
  </si>
  <si>
    <t>Toronto Raptors*</t>
  </si>
  <si>
    <t>Scotiabank Arena</t>
  </si>
  <si>
    <t>Utah Jazz*</t>
  </si>
  <si>
    <t>Vivint Smart Home Arena</t>
  </si>
  <si>
    <t>Houston Rockets*</t>
  </si>
  <si>
    <t>Toyota Center</t>
  </si>
  <si>
    <t>Portland Trail Blazers*</t>
  </si>
  <si>
    <t>Moda Center</t>
  </si>
  <si>
    <t>Denver Nuggets*</t>
  </si>
  <si>
    <t>Pepsi Center</t>
  </si>
  <si>
    <t>Boston Celtics*</t>
  </si>
  <si>
    <t>TD Garden</t>
  </si>
  <si>
    <t>Oklahoma City Thunder*</t>
  </si>
  <si>
    <t>Chesapeake Energy Arena</t>
  </si>
  <si>
    <t>Indiana Pacers*</t>
  </si>
  <si>
    <t>Bankers Life Fieldhouse</t>
  </si>
  <si>
    <t>Philadelphia 76ers*</t>
  </si>
  <si>
    <t>Wells Fargo Center</t>
  </si>
  <si>
    <t>San Antonio Spurs*</t>
  </si>
  <si>
    <t>AT&amp;T Center</t>
  </si>
  <si>
    <t>Los Angeles Clippers*</t>
  </si>
  <si>
    <t>STAPLES Center</t>
  </si>
  <si>
    <t>Orlando Magic*</t>
  </si>
  <si>
    <t>Amway Center</t>
  </si>
  <si>
    <t>Brooklyn Nets*</t>
  </si>
  <si>
    <t>Barclays Center</t>
  </si>
  <si>
    <t>Miami Heat</t>
  </si>
  <si>
    <t>AmericanAirlines Arena</t>
  </si>
  <si>
    <t>Detroit Pistons*</t>
  </si>
  <si>
    <t>Little Caesars Arena</t>
  </si>
  <si>
    <t>Sacramento Kings</t>
  </si>
  <si>
    <t>Golden 1 Center</t>
  </si>
  <si>
    <t>Dallas Mavericks</t>
  </si>
  <si>
    <t>American Airlines Center</t>
  </si>
  <si>
    <t>Minnesota Timberwolves</t>
  </si>
  <si>
    <t>Target Center</t>
  </si>
  <si>
    <t>New Orleans Pelicans</t>
  </si>
  <si>
    <t>Smoothie King Center</t>
  </si>
  <si>
    <t>Charlotte Hornets</t>
  </si>
  <si>
    <t>Spectrum Center</t>
  </si>
  <si>
    <t>Los Angeles Lakers</t>
  </si>
  <si>
    <t>Memphis Grizzlies</t>
  </si>
  <si>
    <t>FedEx Forum</t>
  </si>
  <si>
    <t>Washington Wizards</t>
  </si>
  <si>
    <t>Capital One Arena</t>
  </si>
  <si>
    <t>Atlanta Hawks</t>
  </si>
  <si>
    <t>State Farm Arena</t>
  </si>
  <si>
    <t>Chicago Bulls</t>
  </si>
  <si>
    <t>United Center</t>
  </si>
  <si>
    <t>Phoenix Suns</t>
  </si>
  <si>
    <t>Talking Stick Resort Arena</t>
  </si>
  <si>
    <t>New York Knicks</t>
  </si>
  <si>
    <t>Madison Square Garden (IV)</t>
  </si>
  <si>
    <t>Cleveland Cavaliers</t>
  </si>
  <si>
    <t>Quicken Loans Arena</t>
  </si>
  <si>
    <t>League Average</t>
  </si>
  <si>
    <t>DEF eFG%</t>
  </si>
  <si>
    <t>DEF TOV%</t>
  </si>
  <si>
    <t>DEF DRB%</t>
  </si>
  <si>
    <t>DEF FT/FGA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</si>
  <si>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</si>
  <si>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</si>
  <si>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</si>
  <si>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</si>
  <si>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</si>
  <si>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</si>
  <si>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</si>
  <si>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</si>
  <si>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</si>
  <si>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</si>
  <si>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</si>
  <si>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</si>
  <si>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</si>
  <si>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</si>
  <si>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</si>
  <si>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</si>
  <si>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</si>
  <si>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</si>
  <si>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</si>
  <si>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</si>
  <si>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</si>
  <si>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</si>
  <si>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</si>
  <si>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</si>
  <si>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</si>
  <si>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</si>
  <si>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</si>
  <si>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</si>
  <si>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</si>
  <si>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</si>
  <si>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</si>
  <si>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</si>
  <si>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Y</t>
  </si>
  <si>
    <t>Playoffs?</t>
  </si>
  <si>
    <t>eFG%</t>
  </si>
  <si>
    <t>TOV%</t>
  </si>
  <si>
    <t>ORB%</t>
  </si>
  <si>
    <t>FT/FGA</t>
  </si>
  <si>
    <t>FITS_5</t>
  </si>
  <si>
    <t>SPEARRES_5</t>
  </si>
  <si>
    <t>HI_5</t>
  </si>
  <si>
    <t>COOK_5</t>
  </si>
  <si>
    <t>DRB%</t>
  </si>
  <si>
    <t>Air Canada Centre</t>
  </si>
  <si>
    <t>Minnesota Timberwolves*</t>
  </si>
  <si>
    <t>Denver Nuggets</t>
  </si>
  <si>
    <t>New Orleans Pelicans*</t>
  </si>
  <si>
    <t>Cleveland Cavaliers*</t>
  </si>
  <si>
    <t>Washington Wizards*</t>
  </si>
  <si>
    <t>Los Angeles Clippers</t>
  </si>
  <si>
    <t>Miami Heat*</t>
  </si>
  <si>
    <t>Detroit Pistons</t>
  </si>
  <si>
    <t>BMO Harris Bradley Center</t>
  </si>
  <si>
    <t>Brooklyn Nets</t>
  </si>
  <si>
    <t>Orlando Magic</t>
  </si>
  <si>
    <t>Philips Arena</t>
  </si>
  <si>
    <t>logit</t>
  </si>
  <si>
    <t>prob</t>
  </si>
  <si>
    <t>Predict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</si>
</sst>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'2018-19'!$Q$3:$Q$32</c:f>
            </c:numRef>
          </c:xVal>
          <c:yVal>
            <c:numRef>
              <c:f>Sheet2!$C$25:$C$54</c:f>
              <c:numCache>
                <c:formatCode>General</c:formatCode>
                <c:ptCount val="30"/>
                <c:pt idx="0">
                  <c:v>4.8317973867798401</c:v>
                </c:pt>
                <c:pt idx="1">
                  <c:v>-6.0282296674959071</c:v>
                </c:pt>
                <c:pt idx="2">
                  <c:v>5.2502672496339642</c:v>
                </c:pt>
                <c:pt idx="3">
                  <c:v>1.4825895096286104</c:v>
                </c:pt>
                <c:pt idx="4">
                  <c:v>-0.95896768179306946</c:v>
                </c:pt>
                <c:pt idx="5">
                  <c:v>6.9010593724826776</c:v>
                </c:pt>
                <c:pt idx="6">
                  <c:v>13.947234029617789</c:v>
                </c:pt>
                <c:pt idx="7">
                  <c:v>3.505676838196166</c:v>
                </c:pt>
                <c:pt idx="8">
                  <c:v>16.807261083893593</c:v>
                </c:pt>
                <c:pt idx="9">
                  <c:v>6.133381632477267</c:v>
                </c:pt>
                <c:pt idx="10">
                  <c:v>1.2733545782015199</c:v>
                </c:pt>
                <c:pt idx="11">
                  <c:v>-0.51741049037138964</c:v>
                </c:pt>
                <c:pt idx="12">
                  <c:v>-2.3312628875119685</c:v>
                </c:pt>
                <c:pt idx="13">
                  <c:v>6.7841737553259804</c:v>
                </c:pt>
                <c:pt idx="14">
                  <c:v>3.1564689610448227</c:v>
                </c:pt>
                <c:pt idx="15">
                  <c:v>8.621113481034115</c:v>
                </c:pt>
                <c:pt idx="16">
                  <c:v>9.4118785496070814</c:v>
                </c:pt>
                <c:pt idx="17">
                  <c:v>1.3657038924719132</c:v>
                </c:pt>
                <c:pt idx="18">
                  <c:v>-5.2389135732416321</c:v>
                </c:pt>
                <c:pt idx="19">
                  <c:v>-0.42506117610105321</c:v>
                </c:pt>
                <c:pt idx="20">
                  <c:v>-10.07585329894971</c:v>
                </c:pt>
                <c:pt idx="21">
                  <c:v>1.3657038924719132</c:v>
                </c:pt>
                <c:pt idx="22">
                  <c:v>-0.63429610752808685</c:v>
                </c:pt>
                <c:pt idx="23">
                  <c:v>-1.0065913132469859</c:v>
                </c:pt>
                <c:pt idx="24">
                  <c:v>-13.494323161803834</c:v>
                </c:pt>
                <c:pt idx="25">
                  <c:v>-9.2389135732416321</c:v>
                </c:pt>
                <c:pt idx="26">
                  <c:v>-7.7742690532523397</c:v>
                </c:pt>
                <c:pt idx="27">
                  <c:v>-17.425061176101053</c:v>
                </c:pt>
                <c:pt idx="28">
                  <c:v>-5.518859464690081</c:v>
                </c:pt>
                <c:pt idx="29">
                  <c:v>-10.169651587538851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82-424D-B850-C6569AF32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402592"/>
        <c:axId val="513402920"/>
      </c:scatterChart>
      <c:valAx>
        <c:axId val="51340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402920"/>
        <c:crosses val="autoZero"/>
        <c:crossBetween val="midCat"/>
      </c:valAx>
      <c:valAx>
        <c:axId val="513402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4025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'2018-19'!$Q$3:$Q$32</c:f>
            </c:numRef>
          </c:xVal>
          <c:yVal>
            <c:numRef>
              <c:f>'2018-19'!$D$3:$D$32</c:f>
            </c:numRef>
          </c:yVal>
          <c:smooth val="0"/>
          <c:extLst>
            <c:ext xmlns:c16="http://schemas.microsoft.com/office/drawing/2014/chart" uri="{C3380CC4-5D6E-409C-BE32-E72D297353CC}">
              <c16:uniqueId val="{00000004-87DF-4668-B1C9-DE76D67AC3D1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'2018-19'!$Q$3:$Q$32</c:f>
            </c:numRef>
          </c:xVal>
          <c:yVal>
            <c:numRef>
              <c:f>Sheet2!$B$25:$B$54</c:f>
              <c:numCache>
                <c:formatCode>General</c:formatCode>
                <c:ptCount val="30"/>
                <c:pt idx="0">
                  <c:v>55.16820261322016</c:v>
                </c:pt>
                <c:pt idx="1">
                  <c:v>63.028229667495907</c:v>
                </c:pt>
                <c:pt idx="2">
                  <c:v>52.749732750366036</c:v>
                </c:pt>
                <c:pt idx="3">
                  <c:v>48.51741049037139</c:v>
                </c:pt>
                <c:pt idx="4">
                  <c:v>53.958967681793069</c:v>
                </c:pt>
                <c:pt idx="5">
                  <c:v>46.098940627517322</c:v>
                </c:pt>
                <c:pt idx="6">
                  <c:v>40.052765970382211</c:v>
                </c:pt>
                <c:pt idx="7">
                  <c:v>45.494323161803834</c:v>
                </c:pt>
                <c:pt idx="8">
                  <c:v>32.192738916106407</c:v>
                </c:pt>
                <c:pt idx="9">
                  <c:v>41.866618367522733</c:v>
                </c:pt>
                <c:pt idx="10">
                  <c:v>49.72664542179848</c:v>
                </c:pt>
                <c:pt idx="11">
                  <c:v>48.51741049037139</c:v>
                </c:pt>
                <c:pt idx="12">
                  <c:v>50.331262887511969</c:v>
                </c:pt>
                <c:pt idx="13">
                  <c:v>35.21582624467402</c:v>
                </c:pt>
                <c:pt idx="14">
                  <c:v>38.843531038955177</c:v>
                </c:pt>
                <c:pt idx="15">
                  <c:v>30.378886518965885</c:v>
                </c:pt>
                <c:pt idx="16">
                  <c:v>31.588121450392919</c:v>
                </c:pt>
                <c:pt idx="17">
                  <c:v>37.634296107528087</c:v>
                </c:pt>
                <c:pt idx="18">
                  <c:v>38.238913573241632</c:v>
                </c:pt>
                <c:pt idx="19">
                  <c:v>36.425061176101053</c:v>
                </c:pt>
                <c:pt idx="20">
                  <c:v>43.07585329894971</c:v>
                </c:pt>
                <c:pt idx="21">
                  <c:v>37.634296107528087</c:v>
                </c:pt>
                <c:pt idx="22">
                  <c:v>37.634296107528087</c:v>
                </c:pt>
                <c:pt idx="23">
                  <c:v>34.006591313246986</c:v>
                </c:pt>
                <c:pt idx="24">
                  <c:v>45.494323161803834</c:v>
                </c:pt>
                <c:pt idx="25">
                  <c:v>38.238913573241632</c:v>
                </c:pt>
                <c:pt idx="26">
                  <c:v>29.77426905325234</c:v>
                </c:pt>
                <c:pt idx="27">
                  <c:v>36.425061176101053</c:v>
                </c:pt>
                <c:pt idx="28">
                  <c:v>22.518859464690081</c:v>
                </c:pt>
                <c:pt idx="29">
                  <c:v>29.169651587538851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DF-4668-B1C9-DE76D67AC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51144"/>
        <c:axId val="515355408"/>
      </c:scatterChart>
      <c:valAx>
        <c:axId val="515351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355408"/>
        <c:crosses val="autoZero"/>
        <c:crossBetween val="midCat"/>
      </c:valAx>
      <c:valAx>
        <c:axId val="515355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3511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Sheet2!$F$25:$F$54</c:f>
              <c:numCache>
                <c:formatCode>General</c:formatCode>
                <c:ptCount val="30"/>
                <c:pt idx="0">
                  <c:v>1.6666666666666667</c:v>
                </c:pt>
                <c:pt idx="1">
                  <c:v>5</c:v>
                </c:pt>
                <c:pt idx="2">
                  <c:v>8.3333333333333339</c:v>
                </c:pt>
                <c:pt idx="3">
                  <c:v>11.666666666666666</c:v>
                </c:pt>
                <c:pt idx="4">
                  <c:v>15</c:v>
                </c:pt>
                <c:pt idx="5">
                  <c:v>18.333333333333336</c:v>
                </c:pt>
                <c:pt idx="6">
                  <c:v>21.666666666666668</c:v>
                </c:pt>
                <c:pt idx="7">
                  <c:v>25.000000000000004</c:v>
                </c:pt>
                <c:pt idx="8">
                  <c:v>28.333333333333336</c:v>
                </c:pt>
                <c:pt idx="9">
                  <c:v>31.666666666666668</c:v>
                </c:pt>
                <c:pt idx="10">
                  <c:v>35</c:v>
                </c:pt>
                <c:pt idx="11">
                  <c:v>38.333333333333336</c:v>
                </c:pt>
                <c:pt idx="12">
                  <c:v>41.666666666666664</c:v>
                </c:pt>
                <c:pt idx="13">
                  <c:v>45</c:v>
                </c:pt>
                <c:pt idx="14">
                  <c:v>48.333333333333336</c:v>
                </c:pt>
                <c:pt idx="15">
                  <c:v>51.666666666666664</c:v>
                </c:pt>
                <c:pt idx="16">
                  <c:v>55</c:v>
                </c:pt>
                <c:pt idx="17">
                  <c:v>58.333333333333336</c:v>
                </c:pt>
                <c:pt idx="18">
                  <c:v>61.666666666666664</c:v>
                </c:pt>
                <c:pt idx="19">
                  <c:v>65</c:v>
                </c:pt>
                <c:pt idx="20">
                  <c:v>68.333333333333343</c:v>
                </c:pt>
                <c:pt idx="21">
                  <c:v>71.666666666666671</c:v>
                </c:pt>
                <c:pt idx="22">
                  <c:v>75.000000000000014</c:v>
                </c:pt>
                <c:pt idx="23">
                  <c:v>78.333333333333343</c:v>
                </c:pt>
                <c:pt idx="24">
                  <c:v>81.666666666666671</c:v>
                </c:pt>
                <c:pt idx="25">
                  <c:v>85.000000000000014</c:v>
                </c:pt>
                <c:pt idx="26">
                  <c:v>88.333333333333343</c:v>
                </c:pt>
                <c:pt idx="27">
                  <c:v>91.666666666666671</c:v>
                </c:pt>
                <c:pt idx="28">
                  <c:v>95.000000000000014</c:v>
                </c:pt>
                <c:pt idx="29">
                  <c:v>98.333333333333343</c:v>
                </c:pt>
              </c:numCache>
            </c:numRef>
          </c:xVal>
          <c:yVal>
            <c:numRef>
              <c:f>Sheet2!$G$25:$G$54</c:f>
              <c:numCache>
                <c:formatCode>General</c:formatCode>
                <c:ptCount val="30"/>
                <c:pt idx="0">
                  <c:v>17</c:v>
                </c:pt>
                <c:pt idx="1">
                  <c:v>19</c:v>
                </c:pt>
                <c:pt idx="2">
                  <c:v>19</c:v>
                </c:pt>
                <c:pt idx="3">
                  <c:v>22</c:v>
                </c:pt>
                <c:pt idx="4">
                  <c:v>29</c:v>
                </c:pt>
                <c:pt idx="5">
                  <c:v>32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36</c:v>
                </c:pt>
                <c:pt idx="10">
                  <c:v>37</c:v>
                </c:pt>
                <c:pt idx="11">
                  <c:v>39</c:v>
                </c:pt>
                <c:pt idx="12">
                  <c:v>39</c:v>
                </c:pt>
                <c:pt idx="13">
                  <c:v>39</c:v>
                </c:pt>
                <c:pt idx="14">
                  <c:v>41</c:v>
                </c:pt>
                <c:pt idx="15">
                  <c:v>42</c:v>
                </c:pt>
                <c:pt idx="16">
                  <c:v>42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49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53</c:v>
                </c:pt>
                <c:pt idx="25">
                  <c:v>53</c:v>
                </c:pt>
                <c:pt idx="26">
                  <c:v>54</c:v>
                </c:pt>
                <c:pt idx="27">
                  <c:v>57</c:v>
                </c:pt>
                <c:pt idx="28">
                  <c:v>58</c:v>
                </c:pt>
                <c:pt idx="2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15-46DA-BFDE-389C1BA04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51144"/>
        <c:axId val="515355080"/>
      </c:scatterChart>
      <c:valAx>
        <c:axId val="515351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355080"/>
        <c:crosses val="autoZero"/>
        <c:crossBetween val="midCat"/>
      </c:valAx>
      <c:valAx>
        <c:axId val="515355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3511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E7B596-D740-49E6-B602-0065D6500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259080</xdr:colOff>
      <xdr:row>10</xdr:row>
      <xdr:rowOff>91440</xdr:rowOff>
    </xdr:from>
    <xdr:to>
      <xdr:col>15</xdr:col>
      <xdr:colOff>259080</xdr:colOff>
      <xdr:row>20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A76FF1-B96D-4C5F-94A3-4FA0719F6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510540</xdr:colOff>
      <xdr:row>20</xdr:row>
      <xdr:rowOff>121920</xdr:rowOff>
    </xdr:from>
    <xdr:to>
      <xdr:col>19</xdr:col>
      <xdr:colOff>510540</xdr:colOff>
      <xdr:row>30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3C020A-C73C-47F9-9F5D-CEDD9A41A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4CA09-F3D7-4892-A010-BBC985F479BB}">
  <dimension ref="A1:I54"/>
  <sheetViews>
    <sheetView workbookViewId="0">
      <selection activeCell="B6" sqref="B6"/>
    </sheetView>
  </sheetViews>
  <sheetFormatPr defaultRowHeight="14.4" x14ac:dyDescent="0.3"/>
  <sheetData>
    <row r="1" spans="1:9" x14ac:dyDescent="0.3">
      <c r="A1" t="s">
        <v>86</v>
      </c>
    </row>
    <row r="2" spans="1:9" ht="15" thickBot="1" x14ac:dyDescent="0.35"/>
    <row r="3" spans="1:9" x14ac:dyDescent="0.3">
      <c r="A3" s="4" t="s">
        <v>87</v>
      </c>
      <c r="B3" s="4"/>
    </row>
    <row r="4" spans="1:9" x14ac:dyDescent="0.3">
      <c r="A4" s="1" t="s">
        <v>88</v>
      </c>
      <c r="B4" s="1">
        <v>0.75710304681764862</v>
      </c>
    </row>
    <row r="5" spans="1:9" x14ac:dyDescent="0.3">
      <c r="A5" s="1" t="s">
        <v>89</v>
      </c>
      <c r="B5" s="1">
        <v>0.57320502350056668</v>
      </c>
    </row>
    <row r="6" spans="1:9" x14ac:dyDescent="0.3">
      <c r="A6" s="1" t="s">
        <v>90</v>
      </c>
      <c r="B6" s="1">
        <v>0.55796234576844406</v>
      </c>
    </row>
    <row r="7" spans="1:9" x14ac:dyDescent="0.3">
      <c r="A7" s="1" t="s">
        <v>91</v>
      </c>
      <c r="B7" s="1">
        <v>7.9973918100832408</v>
      </c>
    </row>
    <row r="8" spans="1:9" ht="15" thickBot="1" x14ac:dyDescent="0.35">
      <c r="A8" s="2" t="s">
        <v>92</v>
      </c>
      <c r="B8" s="2">
        <v>30</v>
      </c>
    </row>
    <row r="10" spans="1:9" ht="15" thickBot="1" x14ac:dyDescent="0.35">
      <c r="A10" t="s">
        <v>93</v>
      </c>
    </row>
    <row r="11" spans="1:9" x14ac:dyDescent="0.3">
      <c r="A11" s="3"/>
      <c r="B11" s="3" t="s">
        <v>98</v>
      </c>
      <c r="C11" s="3" t="s">
        <v>99</v>
      </c>
      <c r="D11" s="3" t="s">
        <v>100</v>
      </c>
      <c r="E11" s="3" t="s">
        <v>101</v>
      </c>
      <c r="F11" s="3" t="s">
        <v>102</v>
      </c>
    </row>
    <row r="12" spans="1:9" x14ac:dyDescent="0.3">
      <c r="A12" s="1" t="s">
        <v>94</v>
      </c>
      <c r="B12" s="1">
        <v>1</v>
      </c>
      <c r="C12" s="1">
        <v>2405.1682786083779</v>
      </c>
      <c r="D12" s="1">
        <v>2405.1682786083779</v>
      </c>
      <c r="E12" s="1">
        <v>37.605270778151208</v>
      </c>
      <c r="F12" s="1">
        <v>1.2828666514584899E-6</v>
      </c>
    </row>
    <row r="13" spans="1:9" x14ac:dyDescent="0.3">
      <c r="A13" s="1" t="s">
        <v>95</v>
      </c>
      <c r="B13" s="1">
        <v>28</v>
      </c>
      <c r="C13" s="1">
        <v>1790.8317213916221</v>
      </c>
      <c r="D13" s="1">
        <v>63.958275763986499</v>
      </c>
      <c r="E13" s="1"/>
      <c r="F13" s="1"/>
    </row>
    <row r="14" spans="1:9" ht="15" thickBot="1" x14ac:dyDescent="0.35">
      <c r="A14" s="2" t="s">
        <v>96</v>
      </c>
      <c r="B14" s="2">
        <v>29</v>
      </c>
      <c r="C14" s="2">
        <v>4196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103</v>
      </c>
      <c r="C16" s="3" t="s">
        <v>91</v>
      </c>
      <c r="D16" s="3" t="s">
        <v>104</v>
      </c>
      <c r="E16" s="3" t="s">
        <v>105</v>
      </c>
      <c r="F16" s="3" t="s">
        <v>106</v>
      </c>
      <c r="G16" s="3" t="s">
        <v>107</v>
      </c>
      <c r="H16" s="3" t="s">
        <v>108</v>
      </c>
      <c r="I16" s="3" t="s">
        <v>109</v>
      </c>
    </row>
    <row r="17" spans="1:9" x14ac:dyDescent="0.3">
      <c r="A17" s="1" t="s">
        <v>97</v>
      </c>
      <c r="B17" s="1">
        <v>-297.32377989776194</v>
      </c>
      <c r="C17" s="1">
        <v>55.189976030757506</v>
      </c>
      <c r="D17" s="1">
        <v>-5.3872786560382391</v>
      </c>
      <c r="E17" s="1">
        <v>9.6299936248275519E-6</v>
      </c>
      <c r="F17" s="1">
        <v>-410.37532095467395</v>
      </c>
      <c r="G17" s="1">
        <v>-184.27223884084989</v>
      </c>
      <c r="H17" s="1">
        <v>-410.37532095467395</v>
      </c>
      <c r="I17" s="1">
        <v>-184.27223884084989</v>
      </c>
    </row>
    <row r="18" spans="1:9" ht="15" thickBot="1" x14ac:dyDescent="0.35">
      <c r="A18" s="2" t="s">
        <v>110</v>
      </c>
      <c r="B18" s="2">
        <v>604.61746571351989</v>
      </c>
      <c r="C18" s="2">
        <v>98.595326268275642</v>
      </c>
      <c r="D18" s="2">
        <v>6.1323136562109397</v>
      </c>
      <c r="E18" s="2">
        <v>1.2828666514584994E-6</v>
      </c>
      <c r="F18" s="2">
        <v>402.65409523795176</v>
      </c>
      <c r="G18" s="2">
        <v>806.58083618908802</v>
      </c>
      <c r="H18" s="2">
        <v>402.65409523795176</v>
      </c>
      <c r="I18" s="2">
        <v>806.58083618908802</v>
      </c>
    </row>
    <row r="22" spans="1:9" x14ac:dyDescent="0.3">
      <c r="A22" t="s">
        <v>111</v>
      </c>
      <c r="F22" t="s">
        <v>116</v>
      </c>
    </row>
    <row r="23" spans="1:9" ht="15" thickBot="1" x14ac:dyDescent="0.35"/>
    <row r="24" spans="1:9" x14ac:dyDescent="0.3">
      <c r="A24" s="3" t="s">
        <v>112</v>
      </c>
      <c r="B24" s="3" t="s">
        <v>113</v>
      </c>
      <c r="C24" s="3" t="s">
        <v>114</v>
      </c>
      <c r="D24" s="3" t="s">
        <v>115</v>
      </c>
      <c r="F24" s="3" t="s">
        <v>117</v>
      </c>
      <c r="G24" s="3" t="s">
        <v>118</v>
      </c>
    </row>
    <row r="25" spans="1:9" x14ac:dyDescent="0.3">
      <c r="A25" s="1">
        <v>1</v>
      </c>
      <c r="B25" s="1">
        <v>55.16820261322016</v>
      </c>
      <c r="C25" s="1">
        <v>4.8317973867798401</v>
      </c>
      <c r="D25" s="1">
        <v>0.61486578137045378</v>
      </c>
      <c r="F25" s="1">
        <v>1.6666666666666667</v>
      </c>
      <c r="G25" s="1">
        <v>17</v>
      </c>
    </row>
    <row r="26" spans="1:9" x14ac:dyDescent="0.3">
      <c r="A26" s="1">
        <v>2</v>
      </c>
      <c r="B26" s="1">
        <v>63.028229667495907</v>
      </c>
      <c r="C26" s="1">
        <v>-6.0282296674959071</v>
      </c>
      <c r="D26" s="1">
        <v>-0.76711663343475989</v>
      </c>
      <c r="F26" s="1">
        <v>5</v>
      </c>
      <c r="G26" s="1">
        <v>19</v>
      </c>
    </row>
    <row r="27" spans="1:9" x14ac:dyDescent="0.3">
      <c r="A27" s="1">
        <v>3</v>
      </c>
      <c r="B27" s="1">
        <v>52.749732750366036</v>
      </c>
      <c r="C27" s="1">
        <v>5.2502672496339642</v>
      </c>
      <c r="D27" s="1">
        <v>0.66811776579922699</v>
      </c>
      <c r="F27" s="1">
        <v>8.3333333333333339</v>
      </c>
      <c r="G27" s="1">
        <v>19</v>
      </c>
    </row>
    <row r="28" spans="1:9" x14ac:dyDescent="0.3">
      <c r="A28" s="1">
        <v>4</v>
      </c>
      <c r="B28" s="1">
        <v>48.51741049037139</v>
      </c>
      <c r="C28" s="1">
        <v>1.4825895096286104</v>
      </c>
      <c r="D28" s="1">
        <v>0.18866551809138804</v>
      </c>
      <c r="F28" s="1">
        <v>11.666666666666666</v>
      </c>
      <c r="G28" s="1">
        <v>22</v>
      </c>
    </row>
    <row r="29" spans="1:9" x14ac:dyDescent="0.3">
      <c r="A29" s="1">
        <v>5</v>
      </c>
      <c r="B29" s="1">
        <v>53.958967681793069</v>
      </c>
      <c r="C29" s="1">
        <v>-0.95896768179306946</v>
      </c>
      <c r="D29" s="1">
        <v>-0.12203252035940036</v>
      </c>
      <c r="F29" s="1">
        <v>15</v>
      </c>
      <c r="G29" s="1">
        <v>29</v>
      </c>
    </row>
    <row r="30" spans="1:9" x14ac:dyDescent="0.3">
      <c r="A30" s="1">
        <v>6</v>
      </c>
      <c r="B30" s="1">
        <v>46.098940627517322</v>
      </c>
      <c r="C30" s="1">
        <v>6.9010593724826776</v>
      </c>
      <c r="D30" s="1">
        <v>0.8781877474736911</v>
      </c>
      <c r="F30" s="1">
        <v>18.333333333333336</v>
      </c>
      <c r="G30" s="1">
        <v>32</v>
      </c>
    </row>
    <row r="31" spans="1:9" x14ac:dyDescent="0.3">
      <c r="A31" s="1">
        <v>7</v>
      </c>
      <c r="B31" s="1">
        <v>40.052765970382211</v>
      </c>
      <c r="C31" s="1">
        <v>13.947234029617789</v>
      </c>
      <c r="D31" s="1">
        <v>1.7748420024898435</v>
      </c>
      <c r="F31" s="1">
        <v>21.666666666666668</v>
      </c>
      <c r="G31" s="1">
        <v>33</v>
      </c>
    </row>
    <row r="32" spans="1:9" x14ac:dyDescent="0.3">
      <c r="A32" s="1">
        <v>8</v>
      </c>
      <c r="B32" s="1">
        <v>45.494323161803834</v>
      </c>
      <c r="C32" s="1">
        <v>3.505676838196166</v>
      </c>
      <c r="D32" s="1">
        <v>0.44611157211340313</v>
      </c>
      <c r="F32" s="1">
        <v>25.000000000000004</v>
      </c>
      <c r="G32" s="1">
        <v>33</v>
      </c>
    </row>
    <row r="33" spans="1:7" x14ac:dyDescent="0.3">
      <c r="A33" s="1">
        <v>9</v>
      </c>
      <c r="B33" s="1">
        <v>32.192738916106407</v>
      </c>
      <c r="C33" s="1">
        <v>16.807261083893593</v>
      </c>
      <c r="D33" s="1">
        <v>2.1387920253694053</v>
      </c>
      <c r="F33" s="1">
        <v>28.333333333333336</v>
      </c>
      <c r="G33" s="1">
        <v>33</v>
      </c>
    </row>
    <row r="34" spans="1:7" x14ac:dyDescent="0.3">
      <c r="A34" s="1">
        <v>10</v>
      </c>
      <c r="B34" s="1">
        <v>41.866618367522733</v>
      </c>
      <c r="C34" s="1">
        <v>6.133381632477267</v>
      </c>
      <c r="D34" s="1">
        <v>0.78049764673796707</v>
      </c>
      <c r="F34" s="1">
        <v>31.666666666666668</v>
      </c>
      <c r="G34" s="1">
        <v>36</v>
      </c>
    </row>
    <row r="35" spans="1:7" x14ac:dyDescent="0.3">
      <c r="A35" s="1">
        <v>11</v>
      </c>
      <c r="B35" s="1">
        <v>49.72664542179848</v>
      </c>
      <c r="C35" s="1">
        <v>1.2733545782015199</v>
      </c>
      <c r="D35" s="1">
        <v>0.16203952587699777</v>
      </c>
      <c r="F35" s="1">
        <v>35</v>
      </c>
      <c r="G35" s="1">
        <v>37</v>
      </c>
    </row>
    <row r="36" spans="1:7" x14ac:dyDescent="0.3">
      <c r="A36" s="1">
        <v>12</v>
      </c>
      <c r="B36" s="1">
        <v>48.51741049037139</v>
      </c>
      <c r="C36" s="1">
        <v>-0.51741049037138964</v>
      </c>
      <c r="D36" s="1">
        <v>-6.5842579890026759E-2</v>
      </c>
      <c r="F36" s="1">
        <v>38.333333333333336</v>
      </c>
      <c r="G36" s="1">
        <v>39</v>
      </c>
    </row>
    <row r="37" spans="1:7" x14ac:dyDescent="0.3">
      <c r="A37" s="1">
        <v>13</v>
      </c>
      <c r="B37" s="1">
        <v>50.331262887511969</v>
      </c>
      <c r="C37" s="1">
        <v>-2.3312628875119685</v>
      </c>
      <c r="D37" s="1">
        <v>-0.29666264169766604</v>
      </c>
      <c r="F37" s="1">
        <v>41.666666666666664</v>
      </c>
      <c r="G37" s="1">
        <v>39</v>
      </c>
    </row>
    <row r="38" spans="1:7" x14ac:dyDescent="0.3">
      <c r="A38" s="1">
        <v>14</v>
      </c>
      <c r="B38" s="1">
        <v>35.21582624467402</v>
      </c>
      <c r="C38" s="1">
        <v>6.7841737553259804</v>
      </c>
      <c r="D38" s="1">
        <v>0.86331357942172371</v>
      </c>
      <c r="F38" s="1">
        <v>45</v>
      </c>
      <c r="G38" s="1">
        <v>39</v>
      </c>
    </row>
    <row r="39" spans="1:7" x14ac:dyDescent="0.3">
      <c r="A39" s="1">
        <v>15</v>
      </c>
      <c r="B39" s="1">
        <v>38.843531038955177</v>
      </c>
      <c r="C39" s="1">
        <v>3.1564689610448227</v>
      </c>
      <c r="D39" s="1">
        <v>0.40167345580644515</v>
      </c>
      <c r="F39" s="1">
        <v>48.333333333333336</v>
      </c>
      <c r="G39" s="1">
        <v>41</v>
      </c>
    </row>
    <row r="40" spans="1:7" x14ac:dyDescent="0.3">
      <c r="A40" s="1">
        <v>16</v>
      </c>
      <c r="B40" s="1">
        <v>30.378886518965885</v>
      </c>
      <c r="C40" s="1">
        <v>8.621113481034115</v>
      </c>
      <c r="D40" s="1">
        <v>1.0970715972699632</v>
      </c>
      <c r="F40" s="1">
        <v>51.666666666666664</v>
      </c>
      <c r="G40" s="1">
        <v>42</v>
      </c>
    </row>
    <row r="41" spans="1:7" x14ac:dyDescent="0.3">
      <c r="A41" s="1">
        <v>17</v>
      </c>
      <c r="B41" s="1">
        <v>31.588121450392919</v>
      </c>
      <c r="C41" s="1">
        <v>9.4118785496070814</v>
      </c>
      <c r="D41" s="1">
        <v>1.1976996540462876</v>
      </c>
      <c r="F41" s="1">
        <v>55</v>
      </c>
      <c r="G41" s="1">
        <v>42</v>
      </c>
    </row>
    <row r="42" spans="1:7" x14ac:dyDescent="0.3">
      <c r="A42" s="1">
        <v>18</v>
      </c>
      <c r="B42" s="1">
        <v>37.634296107528087</v>
      </c>
      <c r="C42" s="1">
        <v>1.3657038924719132</v>
      </c>
      <c r="D42" s="1">
        <v>0.17379135003942062</v>
      </c>
      <c r="F42" s="1">
        <v>58.333333333333336</v>
      </c>
      <c r="G42" s="1">
        <v>48</v>
      </c>
    </row>
    <row r="43" spans="1:7" x14ac:dyDescent="0.3">
      <c r="A43" s="1">
        <v>19</v>
      </c>
      <c r="B43" s="1">
        <v>38.238913573241632</v>
      </c>
      <c r="C43" s="1">
        <v>-5.2389135732416321</v>
      </c>
      <c r="D43" s="1">
        <v>-0.66667296450737257</v>
      </c>
      <c r="F43" s="1">
        <v>61.666666666666664</v>
      </c>
      <c r="G43" s="1">
        <v>48</v>
      </c>
    </row>
    <row r="44" spans="1:7" x14ac:dyDescent="0.3">
      <c r="A44" s="1">
        <v>20</v>
      </c>
      <c r="B44" s="1">
        <v>36.425061176101053</v>
      </c>
      <c r="C44" s="1">
        <v>-0.42506117610105321</v>
      </c>
      <c r="D44" s="1">
        <v>-5.4090755727611128E-2</v>
      </c>
      <c r="F44" s="1">
        <v>65</v>
      </c>
      <c r="G44" s="1">
        <v>48</v>
      </c>
    </row>
    <row r="45" spans="1:7" x14ac:dyDescent="0.3">
      <c r="A45" s="1">
        <v>21</v>
      </c>
      <c r="B45" s="1">
        <v>43.07585329894971</v>
      </c>
      <c r="C45" s="1">
        <v>-10.07585329894971</v>
      </c>
      <c r="D45" s="1">
        <v>-1.2821931293277271</v>
      </c>
      <c r="F45" s="1">
        <v>68.333333333333343</v>
      </c>
      <c r="G45" s="1">
        <v>49</v>
      </c>
    </row>
    <row r="46" spans="1:7" x14ac:dyDescent="0.3">
      <c r="A46" s="1">
        <v>22</v>
      </c>
      <c r="B46" s="1">
        <v>37.634296107528087</v>
      </c>
      <c r="C46" s="1">
        <v>1.3657038924719132</v>
      </c>
      <c r="D46" s="1">
        <v>0.17379135003942062</v>
      </c>
      <c r="F46" s="1">
        <v>71.666666666666671</v>
      </c>
      <c r="G46" s="1">
        <v>49</v>
      </c>
    </row>
    <row r="47" spans="1:7" x14ac:dyDescent="0.3">
      <c r="A47" s="1">
        <v>23</v>
      </c>
      <c r="B47" s="1">
        <v>37.634296107528087</v>
      </c>
      <c r="C47" s="1">
        <v>-0.63429610752808685</v>
      </c>
      <c r="D47" s="1">
        <v>-8.0716747941994169E-2</v>
      </c>
      <c r="F47" s="1">
        <v>75.000000000000014</v>
      </c>
      <c r="G47" s="1">
        <v>50</v>
      </c>
    </row>
    <row r="48" spans="1:7" x14ac:dyDescent="0.3">
      <c r="A48" s="1">
        <v>24</v>
      </c>
      <c r="B48" s="1">
        <v>34.006591313246986</v>
      </c>
      <c r="C48" s="1">
        <v>-1.0065913132469859</v>
      </c>
      <c r="D48" s="1">
        <v>-0.12809282028955243</v>
      </c>
      <c r="F48" s="1">
        <v>78.333333333333343</v>
      </c>
      <c r="G48" s="1">
        <v>51</v>
      </c>
    </row>
    <row r="49" spans="1:7" x14ac:dyDescent="0.3">
      <c r="A49" s="1">
        <v>25</v>
      </c>
      <c r="B49" s="1">
        <v>45.494323161803834</v>
      </c>
      <c r="C49" s="1">
        <v>-13.494323161803834</v>
      </c>
      <c r="D49" s="1">
        <v>-1.7172072607286226</v>
      </c>
      <c r="F49" s="1">
        <v>81.666666666666671</v>
      </c>
      <c r="G49" s="1">
        <v>53</v>
      </c>
    </row>
    <row r="50" spans="1:7" x14ac:dyDescent="0.3">
      <c r="A50" s="1">
        <v>26</v>
      </c>
      <c r="B50" s="1">
        <v>38.238913573241632</v>
      </c>
      <c r="C50" s="1">
        <v>-9.2389135732416321</v>
      </c>
      <c r="D50" s="1">
        <v>-1.1756891604702022</v>
      </c>
      <c r="F50" s="1">
        <v>85.000000000000014</v>
      </c>
      <c r="G50" s="1">
        <v>53</v>
      </c>
    </row>
    <row r="51" spans="1:7" x14ac:dyDescent="0.3">
      <c r="A51" s="1">
        <v>27</v>
      </c>
      <c r="B51" s="1">
        <v>29.77426905325234</v>
      </c>
      <c r="C51" s="1">
        <v>-7.7742690532523397</v>
      </c>
      <c r="D51" s="1">
        <v>-0.98930721496951368</v>
      </c>
      <c r="F51" s="1">
        <v>88.333333333333343</v>
      </c>
      <c r="G51" s="1">
        <v>54</v>
      </c>
    </row>
    <row r="52" spans="1:7" x14ac:dyDescent="0.3">
      <c r="A52" s="1">
        <v>28</v>
      </c>
      <c r="B52" s="1">
        <v>36.425061176101053</v>
      </c>
      <c r="C52" s="1">
        <v>-17.425061176101053</v>
      </c>
      <c r="D52" s="1">
        <v>-2.217409588569637</v>
      </c>
      <c r="F52" s="1">
        <v>91.666666666666671</v>
      </c>
      <c r="G52" s="1">
        <v>57</v>
      </c>
    </row>
    <row r="53" spans="1:7" x14ac:dyDescent="0.3">
      <c r="A53" s="1">
        <v>29</v>
      </c>
      <c r="B53" s="1">
        <v>22.518859464690081</v>
      </c>
      <c r="C53" s="1">
        <v>-5.518859464690081</v>
      </c>
      <c r="D53" s="1">
        <v>-0.70229721269250078</v>
      </c>
      <c r="F53" s="1">
        <v>95.000000000000014</v>
      </c>
      <c r="G53" s="1">
        <v>58</v>
      </c>
    </row>
    <row r="54" spans="1:7" ht="15" thickBot="1" x14ac:dyDescent="0.35">
      <c r="A54" s="2">
        <v>30</v>
      </c>
      <c r="B54" s="2">
        <v>29.169651587538851</v>
      </c>
      <c r="C54" s="2">
        <v>-10.169651587538851</v>
      </c>
      <c r="D54" s="2">
        <v>-1.2941293413390942</v>
      </c>
      <c r="F54" s="2">
        <v>98.333333333333343</v>
      </c>
      <c r="G54" s="2">
        <v>60</v>
      </c>
    </row>
  </sheetData>
  <sortState xmlns:xlrd2="http://schemas.microsoft.com/office/spreadsheetml/2017/richdata2" ref="G25:G54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0F8E-DD1D-4253-B7E2-F64DFEC8E9EC}">
  <sheetPr filterMode="1"/>
  <dimension ref="A1:AP33"/>
  <sheetViews>
    <sheetView workbookViewId="0">
      <pane xSplit="2" ySplit="2" topLeftCell="C8" activePane="bottomRight" state="frozen"/>
      <selection pane="topRight" activeCell="C1" sqref="C1"/>
      <selection pane="bottomLeft" activeCell="A3" sqref="A3"/>
      <selection pane="bottomRight" activeCell="AG2" sqref="AG2:AJ32"/>
    </sheetView>
  </sheetViews>
  <sheetFormatPr defaultRowHeight="14.4" outlineLevelCol="1" x14ac:dyDescent="0.3"/>
  <cols>
    <col min="2" max="2" width="21.77734375" bestFit="1" customWidth="1"/>
    <col min="3" max="15" width="0" hidden="1" customWidth="1" outlineLevel="1"/>
    <col min="16" max="16" width="0" hidden="1" customWidth="1" outlineLevel="1" collapsed="1"/>
    <col min="17" max="17" width="0" hidden="1" customWidth="1" outlineLevel="1"/>
    <col min="18" max="18" width="8.88671875" collapsed="1"/>
    <col min="22" max="28" width="0" hidden="1" customWidth="1" outlineLevel="1"/>
    <col min="29" max="29" width="8.88671875" collapsed="1"/>
  </cols>
  <sheetData>
    <row r="1" spans="1:37" x14ac:dyDescent="0.3">
      <c r="R1" t="s">
        <v>0</v>
      </c>
      <c r="S1" t="s">
        <v>0</v>
      </c>
      <c r="T1" t="s">
        <v>0</v>
      </c>
      <c r="U1" t="s">
        <v>0</v>
      </c>
      <c r="V1" t="s">
        <v>1</v>
      </c>
      <c r="W1" t="s">
        <v>1</v>
      </c>
      <c r="X1" t="s">
        <v>1</v>
      </c>
      <c r="Y1" t="s">
        <v>1</v>
      </c>
      <c r="AG1" t="s">
        <v>0</v>
      </c>
      <c r="AH1" t="s">
        <v>0</v>
      </c>
      <c r="AI1" t="s">
        <v>0</v>
      </c>
      <c r="AJ1" t="s">
        <v>0</v>
      </c>
    </row>
    <row r="2" spans="1:37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120</v>
      </c>
      <c r="S2" t="s">
        <v>121</v>
      </c>
      <c r="T2" t="s">
        <v>122</v>
      </c>
      <c r="U2" t="s">
        <v>123</v>
      </c>
      <c r="V2" t="s">
        <v>82</v>
      </c>
      <c r="W2" t="s">
        <v>83</v>
      </c>
      <c r="X2" t="s">
        <v>84</v>
      </c>
      <c r="Y2" t="s">
        <v>85</v>
      </c>
      <c r="Z2" t="s">
        <v>19</v>
      </c>
      <c r="AA2" t="s">
        <v>20</v>
      </c>
      <c r="AB2" t="s">
        <v>21</v>
      </c>
      <c r="AC2" t="s">
        <v>119</v>
      </c>
      <c r="AE2" t="s">
        <v>2</v>
      </c>
      <c r="AF2" t="s">
        <v>3</v>
      </c>
      <c r="AG2" t="s">
        <v>120</v>
      </c>
      <c r="AH2" t="s">
        <v>121</v>
      </c>
      <c r="AI2" t="s">
        <v>122</v>
      </c>
      <c r="AJ2" t="s">
        <v>123</v>
      </c>
      <c r="AK2" t="s">
        <v>119</v>
      </c>
    </row>
    <row r="3" spans="1:37" x14ac:dyDescent="0.3">
      <c r="A3">
        <v>1</v>
      </c>
      <c r="B3" t="s">
        <v>22</v>
      </c>
      <c r="C3">
        <v>26.9</v>
      </c>
      <c r="D3">
        <v>60</v>
      </c>
      <c r="E3">
        <v>22</v>
      </c>
      <c r="F3">
        <v>61</v>
      </c>
      <c r="G3">
        <v>21</v>
      </c>
      <c r="H3">
        <v>8.8699999999999992</v>
      </c>
      <c r="I3">
        <v>-0.82</v>
      </c>
      <c r="J3">
        <v>8.0399999999999991</v>
      </c>
      <c r="K3">
        <v>113.8</v>
      </c>
      <c r="L3">
        <v>105.2</v>
      </c>
      <c r="M3">
        <v>8.6</v>
      </c>
      <c r="N3">
        <v>103.3</v>
      </c>
      <c r="O3">
        <v>0.255</v>
      </c>
      <c r="P3">
        <v>0.41899999999999998</v>
      </c>
      <c r="Q3">
        <v>0.58299999999999996</v>
      </c>
      <c r="R3">
        <v>0.55000000000000004</v>
      </c>
      <c r="S3">
        <v>12</v>
      </c>
      <c r="T3">
        <v>20.8</v>
      </c>
      <c r="U3">
        <v>0.19700000000000001</v>
      </c>
      <c r="V3">
        <v>0.503</v>
      </c>
      <c r="W3">
        <v>11.5</v>
      </c>
      <c r="X3">
        <v>80.3</v>
      </c>
      <c r="Y3">
        <v>0.16200000000000001</v>
      </c>
      <c r="Z3" t="s">
        <v>23</v>
      </c>
      <c r="AA3">
        <v>721692</v>
      </c>
      <c r="AB3">
        <v>17602</v>
      </c>
      <c r="AC3">
        <f>IF(RIGHT(B3)="*",1,0)</f>
        <v>1</v>
      </c>
      <c r="AE3">
        <f>A3</f>
        <v>1</v>
      </c>
      <c r="AF3" t="str">
        <f>B3</f>
        <v>Milwaukee Bucks*</v>
      </c>
      <c r="AG3">
        <f>R3*100</f>
        <v>55.000000000000007</v>
      </c>
      <c r="AH3">
        <f>S3</f>
        <v>12</v>
      </c>
      <c r="AI3">
        <f>T3</f>
        <v>20.8</v>
      </c>
      <c r="AJ3">
        <f>U3*100</f>
        <v>19.7</v>
      </c>
      <c r="AK3">
        <f>AC3</f>
        <v>1</v>
      </c>
    </row>
    <row r="4" spans="1:37" x14ac:dyDescent="0.3">
      <c r="A4">
        <v>2</v>
      </c>
      <c r="B4" t="s">
        <v>24</v>
      </c>
      <c r="C4">
        <v>28.4</v>
      </c>
      <c r="D4">
        <v>57</v>
      </c>
      <c r="E4">
        <v>25</v>
      </c>
      <c r="F4">
        <v>56</v>
      </c>
      <c r="G4">
        <v>26</v>
      </c>
      <c r="H4">
        <v>6.46</v>
      </c>
      <c r="I4">
        <v>-0.04</v>
      </c>
      <c r="J4">
        <v>6.42</v>
      </c>
      <c r="K4">
        <v>115.9</v>
      </c>
      <c r="L4">
        <v>109.5</v>
      </c>
      <c r="M4">
        <v>6.4</v>
      </c>
      <c r="N4">
        <v>100.9</v>
      </c>
      <c r="O4">
        <v>0.22700000000000001</v>
      </c>
      <c r="P4">
        <v>0.38400000000000001</v>
      </c>
      <c r="Q4">
        <v>0.59599999999999997</v>
      </c>
      <c r="R4">
        <v>0.56499999999999995</v>
      </c>
      <c r="S4">
        <v>12.6</v>
      </c>
      <c r="T4">
        <v>22.5</v>
      </c>
      <c r="U4">
        <v>0.182</v>
      </c>
      <c r="V4">
        <v>0.50800000000000001</v>
      </c>
      <c r="W4">
        <v>11.7</v>
      </c>
      <c r="X4">
        <v>77.099999999999994</v>
      </c>
      <c r="Y4">
        <v>0.20499999999999999</v>
      </c>
      <c r="Z4" t="s">
        <v>25</v>
      </c>
      <c r="AA4">
        <v>803436</v>
      </c>
      <c r="AB4">
        <v>19596</v>
      </c>
      <c r="AC4">
        <f t="shared" ref="AC4:AC33" si="0">IF(RIGHT(B4)="*",1,0)</f>
        <v>1</v>
      </c>
      <c r="AE4">
        <f t="shared" ref="AE4:AE32" si="1">A4</f>
        <v>2</v>
      </c>
      <c r="AF4" t="str">
        <f t="shared" ref="AF4:AF32" si="2">B4</f>
        <v>Golden State Warriors*</v>
      </c>
      <c r="AG4">
        <f t="shared" ref="AG4:AG32" si="3">R4*100</f>
        <v>56.499999999999993</v>
      </c>
      <c r="AH4">
        <f t="shared" ref="AH4:AH32" si="4">S4</f>
        <v>12.6</v>
      </c>
      <c r="AI4">
        <f t="shared" ref="AI4:AI32" si="5">T4</f>
        <v>22.5</v>
      </c>
      <c r="AJ4">
        <f t="shared" ref="AJ4:AJ32" si="6">U4*100</f>
        <v>18.2</v>
      </c>
      <c r="AK4">
        <f t="shared" ref="AK4:AK32" si="7">AC4</f>
        <v>1</v>
      </c>
    </row>
    <row r="5" spans="1:37" x14ac:dyDescent="0.3">
      <c r="A5">
        <v>3</v>
      </c>
      <c r="B5" t="s">
        <v>26</v>
      </c>
      <c r="C5">
        <v>27.3</v>
      </c>
      <c r="D5">
        <v>58</v>
      </c>
      <c r="E5">
        <v>24</v>
      </c>
      <c r="F5">
        <v>56</v>
      </c>
      <c r="G5">
        <v>26</v>
      </c>
      <c r="H5">
        <v>6.09</v>
      </c>
      <c r="I5">
        <v>-0.6</v>
      </c>
      <c r="J5">
        <v>5.49</v>
      </c>
      <c r="K5">
        <v>113.1</v>
      </c>
      <c r="L5">
        <v>107.1</v>
      </c>
      <c r="M5">
        <v>6</v>
      </c>
      <c r="N5">
        <v>100.2</v>
      </c>
      <c r="O5">
        <v>0.247</v>
      </c>
      <c r="P5">
        <v>0.379</v>
      </c>
      <c r="Q5">
        <v>0.57899999999999996</v>
      </c>
      <c r="R5">
        <v>0.54300000000000004</v>
      </c>
      <c r="S5">
        <v>12.4</v>
      </c>
      <c r="T5">
        <v>21.9</v>
      </c>
      <c r="U5">
        <v>0.19800000000000001</v>
      </c>
      <c r="V5">
        <v>0.50900000000000001</v>
      </c>
      <c r="W5">
        <v>13.1</v>
      </c>
      <c r="X5">
        <v>77.099999999999994</v>
      </c>
      <c r="Y5">
        <v>0.19</v>
      </c>
      <c r="Z5" t="s">
        <v>27</v>
      </c>
      <c r="AA5">
        <v>812822</v>
      </c>
      <c r="AB5">
        <v>19825</v>
      </c>
      <c r="AC5">
        <f t="shared" si="0"/>
        <v>1</v>
      </c>
      <c r="AE5">
        <f t="shared" si="1"/>
        <v>3</v>
      </c>
      <c r="AF5" t="str">
        <f t="shared" si="2"/>
        <v>Toronto Raptors*</v>
      </c>
      <c r="AG5">
        <f t="shared" si="3"/>
        <v>54.300000000000004</v>
      </c>
      <c r="AH5">
        <f t="shared" si="4"/>
        <v>12.4</v>
      </c>
      <c r="AI5">
        <f t="shared" si="5"/>
        <v>21.9</v>
      </c>
      <c r="AJ5">
        <f t="shared" si="6"/>
        <v>19.8</v>
      </c>
      <c r="AK5">
        <f t="shared" si="7"/>
        <v>1</v>
      </c>
    </row>
    <row r="6" spans="1:37" x14ac:dyDescent="0.3">
      <c r="A6">
        <v>4</v>
      </c>
      <c r="B6" t="s">
        <v>28</v>
      </c>
      <c r="C6">
        <v>27.3</v>
      </c>
      <c r="D6">
        <v>50</v>
      </c>
      <c r="E6">
        <v>32</v>
      </c>
      <c r="F6">
        <v>54</v>
      </c>
      <c r="G6">
        <v>28</v>
      </c>
      <c r="H6">
        <v>5.26</v>
      </c>
      <c r="I6">
        <v>0.03</v>
      </c>
      <c r="J6">
        <v>5.28</v>
      </c>
      <c r="K6">
        <v>110.9</v>
      </c>
      <c r="L6">
        <v>105.7</v>
      </c>
      <c r="M6">
        <v>5.2</v>
      </c>
      <c r="N6">
        <v>100.3</v>
      </c>
      <c r="O6">
        <v>0.29499999999999998</v>
      </c>
      <c r="P6">
        <v>0.39400000000000002</v>
      </c>
      <c r="Q6">
        <v>0.57199999999999995</v>
      </c>
      <c r="R6">
        <v>0.53800000000000003</v>
      </c>
      <c r="S6">
        <v>13.4</v>
      </c>
      <c r="T6">
        <v>22.9</v>
      </c>
      <c r="U6">
        <v>0.217</v>
      </c>
      <c r="V6">
        <v>0.50700000000000001</v>
      </c>
      <c r="W6">
        <v>12.4</v>
      </c>
      <c r="X6">
        <v>80.3</v>
      </c>
      <c r="Y6">
        <v>0.189</v>
      </c>
      <c r="Z6" t="s">
        <v>29</v>
      </c>
      <c r="AA6">
        <v>750546</v>
      </c>
      <c r="AB6">
        <v>18306</v>
      </c>
      <c r="AC6">
        <f t="shared" si="0"/>
        <v>1</v>
      </c>
      <c r="AE6">
        <f t="shared" si="1"/>
        <v>4</v>
      </c>
      <c r="AF6" t="str">
        <f t="shared" si="2"/>
        <v>Utah Jazz*</v>
      </c>
      <c r="AG6">
        <f t="shared" si="3"/>
        <v>53.800000000000004</v>
      </c>
      <c r="AH6">
        <f t="shared" si="4"/>
        <v>13.4</v>
      </c>
      <c r="AI6">
        <f t="shared" si="5"/>
        <v>22.9</v>
      </c>
      <c r="AJ6">
        <f t="shared" si="6"/>
        <v>21.7</v>
      </c>
      <c r="AK6">
        <f t="shared" si="7"/>
        <v>1</v>
      </c>
    </row>
    <row r="7" spans="1:37" x14ac:dyDescent="0.3">
      <c r="A7">
        <v>5</v>
      </c>
      <c r="B7" t="s">
        <v>30</v>
      </c>
      <c r="C7">
        <v>29.2</v>
      </c>
      <c r="D7">
        <v>53</v>
      </c>
      <c r="E7">
        <v>29</v>
      </c>
      <c r="F7">
        <v>53</v>
      </c>
      <c r="G7">
        <v>29</v>
      </c>
      <c r="H7">
        <v>4.7699999999999996</v>
      </c>
      <c r="I7">
        <v>0.19</v>
      </c>
      <c r="J7">
        <v>4.96</v>
      </c>
      <c r="K7">
        <v>115.5</v>
      </c>
      <c r="L7">
        <v>110.7</v>
      </c>
      <c r="M7">
        <v>4.8</v>
      </c>
      <c r="N7">
        <v>97.9</v>
      </c>
      <c r="O7">
        <v>0.27900000000000003</v>
      </c>
      <c r="P7">
        <v>0.51900000000000002</v>
      </c>
      <c r="Q7">
        <v>0.58099999999999996</v>
      </c>
      <c r="R7">
        <v>0.54200000000000004</v>
      </c>
      <c r="S7">
        <v>12</v>
      </c>
      <c r="T7">
        <v>22.8</v>
      </c>
      <c r="U7">
        <v>0.221</v>
      </c>
      <c r="V7">
        <v>0.52500000000000002</v>
      </c>
      <c r="W7">
        <v>13.4</v>
      </c>
      <c r="X7">
        <v>74.400000000000006</v>
      </c>
      <c r="Y7">
        <v>0.21</v>
      </c>
      <c r="Z7" t="s">
        <v>31</v>
      </c>
      <c r="AA7">
        <v>740392</v>
      </c>
      <c r="AB7">
        <v>18058</v>
      </c>
      <c r="AC7">
        <f t="shared" si="0"/>
        <v>1</v>
      </c>
      <c r="AE7">
        <f t="shared" si="1"/>
        <v>5</v>
      </c>
      <c r="AF7" t="str">
        <f t="shared" si="2"/>
        <v>Houston Rockets*</v>
      </c>
      <c r="AG7">
        <f t="shared" si="3"/>
        <v>54.2</v>
      </c>
      <c r="AH7">
        <f t="shared" si="4"/>
        <v>12</v>
      </c>
      <c r="AI7">
        <f t="shared" si="5"/>
        <v>22.8</v>
      </c>
      <c r="AJ7">
        <f t="shared" si="6"/>
        <v>22.1</v>
      </c>
      <c r="AK7">
        <f t="shared" si="7"/>
        <v>1</v>
      </c>
    </row>
    <row r="8" spans="1:37" x14ac:dyDescent="0.3">
      <c r="A8">
        <v>6</v>
      </c>
      <c r="B8" t="s">
        <v>32</v>
      </c>
      <c r="C8">
        <v>26.2</v>
      </c>
      <c r="D8">
        <v>53</v>
      </c>
      <c r="E8">
        <v>29</v>
      </c>
      <c r="F8">
        <v>51</v>
      </c>
      <c r="G8">
        <v>31</v>
      </c>
      <c r="H8">
        <v>4.2</v>
      </c>
      <c r="I8">
        <v>0.24</v>
      </c>
      <c r="J8">
        <v>4.43</v>
      </c>
      <c r="K8">
        <v>114.7</v>
      </c>
      <c r="L8">
        <v>110.5</v>
      </c>
      <c r="M8">
        <v>4.2</v>
      </c>
      <c r="N8">
        <v>99.1</v>
      </c>
      <c r="O8">
        <v>0.25800000000000001</v>
      </c>
      <c r="P8">
        <v>0.33900000000000002</v>
      </c>
      <c r="Q8">
        <v>0.56799999999999995</v>
      </c>
      <c r="R8">
        <v>0.52800000000000002</v>
      </c>
      <c r="S8">
        <v>12.1</v>
      </c>
      <c r="T8">
        <v>26.6</v>
      </c>
      <c r="U8">
        <v>0.21</v>
      </c>
      <c r="V8">
        <v>0.51600000000000001</v>
      </c>
      <c r="W8">
        <v>11</v>
      </c>
      <c r="X8">
        <v>77.900000000000006</v>
      </c>
      <c r="Y8">
        <v>0.19500000000000001</v>
      </c>
      <c r="Z8" t="s">
        <v>33</v>
      </c>
      <c r="AA8">
        <v>799345</v>
      </c>
      <c r="AB8">
        <v>19496</v>
      </c>
      <c r="AC8">
        <f t="shared" si="0"/>
        <v>1</v>
      </c>
      <c r="AE8">
        <f t="shared" si="1"/>
        <v>6</v>
      </c>
      <c r="AF8" t="str">
        <f t="shared" si="2"/>
        <v>Portland Trail Blazers*</v>
      </c>
      <c r="AG8">
        <f t="shared" si="3"/>
        <v>52.800000000000004</v>
      </c>
      <c r="AH8">
        <f t="shared" si="4"/>
        <v>12.1</v>
      </c>
      <c r="AI8">
        <f t="shared" si="5"/>
        <v>26.6</v>
      </c>
      <c r="AJ8">
        <f t="shared" si="6"/>
        <v>21</v>
      </c>
      <c r="AK8">
        <f t="shared" si="7"/>
        <v>1</v>
      </c>
    </row>
    <row r="9" spans="1:37" x14ac:dyDescent="0.3">
      <c r="A9">
        <v>7</v>
      </c>
      <c r="B9" t="s">
        <v>34</v>
      </c>
      <c r="C9">
        <v>24.9</v>
      </c>
      <c r="D9">
        <v>54</v>
      </c>
      <c r="E9">
        <v>28</v>
      </c>
      <c r="F9">
        <v>51</v>
      </c>
      <c r="G9">
        <v>31</v>
      </c>
      <c r="H9">
        <v>3.95</v>
      </c>
      <c r="I9">
        <v>0.24</v>
      </c>
      <c r="J9">
        <v>4.1900000000000004</v>
      </c>
      <c r="K9">
        <v>113</v>
      </c>
      <c r="L9">
        <v>108.9</v>
      </c>
      <c r="M9">
        <v>4.0999999999999996</v>
      </c>
      <c r="N9">
        <v>97.7</v>
      </c>
      <c r="O9">
        <v>0.23200000000000001</v>
      </c>
      <c r="P9">
        <v>0.34799999999999998</v>
      </c>
      <c r="Q9">
        <v>0.55800000000000005</v>
      </c>
      <c r="R9">
        <v>0.52700000000000002</v>
      </c>
      <c r="S9">
        <v>11.9</v>
      </c>
      <c r="T9">
        <v>26.6</v>
      </c>
      <c r="U9">
        <v>0.17499999999999999</v>
      </c>
      <c r="V9">
        <v>0.52100000000000002</v>
      </c>
      <c r="W9">
        <v>12.3</v>
      </c>
      <c r="X9">
        <v>78</v>
      </c>
      <c r="Y9">
        <v>0.19400000000000001</v>
      </c>
      <c r="Z9" t="s">
        <v>35</v>
      </c>
      <c r="AA9">
        <v>756457</v>
      </c>
      <c r="AB9">
        <v>18450</v>
      </c>
      <c r="AC9">
        <f t="shared" si="0"/>
        <v>1</v>
      </c>
      <c r="AE9">
        <f t="shared" si="1"/>
        <v>7</v>
      </c>
      <c r="AF9" t="str">
        <f t="shared" si="2"/>
        <v>Denver Nuggets*</v>
      </c>
      <c r="AG9">
        <f t="shared" si="3"/>
        <v>52.7</v>
      </c>
      <c r="AH9">
        <f t="shared" si="4"/>
        <v>11.9</v>
      </c>
      <c r="AI9">
        <f t="shared" si="5"/>
        <v>26.6</v>
      </c>
      <c r="AJ9">
        <f t="shared" si="6"/>
        <v>17.5</v>
      </c>
      <c r="AK9">
        <f t="shared" si="7"/>
        <v>1</v>
      </c>
    </row>
    <row r="10" spans="1:37" x14ac:dyDescent="0.3">
      <c r="A10">
        <v>8</v>
      </c>
      <c r="B10" t="s">
        <v>36</v>
      </c>
      <c r="C10">
        <v>25.7</v>
      </c>
      <c r="D10">
        <v>49</v>
      </c>
      <c r="E10">
        <v>33</v>
      </c>
      <c r="F10">
        <v>52</v>
      </c>
      <c r="G10">
        <v>30</v>
      </c>
      <c r="H10">
        <v>4.4400000000000004</v>
      </c>
      <c r="I10">
        <v>-0.54</v>
      </c>
      <c r="J10">
        <v>3.9</v>
      </c>
      <c r="K10">
        <v>112.2</v>
      </c>
      <c r="L10">
        <v>107.8</v>
      </c>
      <c r="M10">
        <v>4.4000000000000004</v>
      </c>
      <c r="N10">
        <v>99.6</v>
      </c>
      <c r="O10">
        <v>0.215</v>
      </c>
      <c r="P10">
        <v>0.38100000000000001</v>
      </c>
      <c r="Q10">
        <v>0.56699999999999995</v>
      </c>
      <c r="R10">
        <v>0.53400000000000003</v>
      </c>
      <c r="S10">
        <v>11.5</v>
      </c>
      <c r="T10">
        <v>21.6</v>
      </c>
      <c r="U10">
        <v>0.17299999999999999</v>
      </c>
      <c r="V10">
        <v>0.51400000000000001</v>
      </c>
      <c r="W10">
        <v>13.4</v>
      </c>
      <c r="X10">
        <v>77</v>
      </c>
      <c r="Y10">
        <v>0.19800000000000001</v>
      </c>
      <c r="Z10" t="s">
        <v>37</v>
      </c>
      <c r="AA10">
        <v>763584</v>
      </c>
      <c r="AB10">
        <v>18624</v>
      </c>
      <c r="AC10">
        <f t="shared" si="0"/>
        <v>1</v>
      </c>
      <c r="AE10">
        <f t="shared" si="1"/>
        <v>8</v>
      </c>
      <c r="AF10" t="str">
        <f t="shared" si="2"/>
        <v>Boston Celtics*</v>
      </c>
      <c r="AG10">
        <f t="shared" si="3"/>
        <v>53.400000000000006</v>
      </c>
      <c r="AH10">
        <f t="shared" si="4"/>
        <v>11.5</v>
      </c>
      <c r="AI10">
        <f t="shared" si="5"/>
        <v>21.6</v>
      </c>
      <c r="AJ10">
        <f t="shared" si="6"/>
        <v>17.299999999999997</v>
      </c>
      <c r="AK10">
        <f t="shared" si="7"/>
        <v>1</v>
      </c>
    </row>
    <row r="11" spans="1:37" x14ac:dyDescent="0.3">
      <c r="A11">
        <v>9</v>
      </c>
      <c r="B11" t="s">
        <v>38</v>
      </c>
      <c r="C11">
        <v>25.7</v>
      </c>
      <c r="D11">
        <v>49</v>
      </c>
      <c r="E11">
        <v>33</v>
      </c>
      <c r="F11">
        <v>50</v>
      </c>
      <c r="G11">
        <v>32</v>
      </c>
      <c r="H11">
        <v>3.4</v>
      </c>
      <c r="I11">
        <v>0.15</v>
      </c>
      <c r="J11">
        <v>3.56</v>
      </c>
      <c r="K11">
        <v>110.3</v>
      </c>
      <c r="L11">
        <v>107</v>
      </c>
      <c r="M11">
        <v>3.3</v>
      </c>
      <c r="N11">
        <v>102.8</v>
      </c>
      <c r="O11">
        <v>0.26600000000000001</v>
      </c>
      <c r="P11">
        <v>0.34699999999999998</v>
      </c>
      <c r="Q11">
        <v>0.54500000000000004</v>
      </c>
      <c r="R11">
        <v>0.51400000000000001</v>
      </c>
      <c r="S11">
        <v>11.7</v>
      </c>
      <c r="T11">
        <v>26</v>
      </c>
      <c r="U11">
        <v>0.19</v>
      </c>
      <c r="V11">
        <v>0.52300000000000002</v>
      </c>
      <c r="W11">
        <v>14.4</v>
      </c>
      <c r="X11">
        <v>78.2</v>
      </c>
      <c r="Y11">
        <v>0.20599999999999999</v>
      </c>
      <c r="Z11" t="s">
        <v>39</v>
      </c>
      <c r="AA11">
        <v>746323</v>
      </c>
      <c r="AB11">
        <v>18203</v>
      </c>
      <c r="AC11">
        <f t="shared" si="0"/>
        <v>1</v>
      </c>
      <c r="AE11">
        <f t="shared" si="1"/>
        <v>9</v>
      </c>
      <c r="AF11" t="str">
        <f t="shared" si="2"/>
        <v>Oklahoma City Thunder*</v>
      </c>
      <c r="AG11">
        <f t="shared" si="3"/>
        <v>51.4</v>
      </c>
      <c r="AH11">
        <f t="shared" si="4"/>
        <v>11.7</v>
      </c>
      <c r="AI11">
        <f t="shared" si="5"/>
        <v>26</v>
      </c>
      <c r="AJ11">
        <f t="shared" si="6"/>
        <v>19</v>
      </c>
      <c r="AK11">
        <f t="shared" si="7"/>
        <v>1</v>
      </c>
    </row>
    <row r="12" spans="1:37" x14ac:dyDescent="0.3">
      <c r="A12">
        <v>10</v>
      </c>
      <c r="B12" t="s">
        <v>40</v>
      </c>
      <c r="C12">
        <v>27</v>
      </c>
      <c r="D12">
        <v>48</v>
      </c>
      <c r="E12">
        <v>34</v>
      </c>
      <c r="F12">
        <v>50</v>
      </c>
      <c r="G12">
        <v>32</v>
      </c>
      <c r="H12">
        <v>3.33</v>
      </c>
      <c r="I12">
        <v>-0.56999999999999995</v>
      </c>
      <c r="J12">
        <v>2.76</v>
      </c>
      <c r="K12">
        <v>109.9</v>
      </c>
      <c r="L12">
        <v>106.5</v>
      </c>
      <c r="M12">
        <v>3.4</v>
      </c>
      <c r="N12">
        <v>98.1</v>
      </c>
      <c r="O12">
        <v>0.24199999999999999</v>
      </c>
      <c r="P12">
        <v>0.29199999999999998</v>
      </c>
      <c r="Q12">
        <v>0.56100000000000005</v>
      </c>
      <c r="R12">
        <v>0.53</v>
      </c>
      <c r="S12">
        <v>12.4</v>
      </c>
      <c r="T12">
        <v>21.9</v>
      </c>
      <c r="U12">
        <v>0.182</v>
      </c>
      <c r="V12">
        <v>0.51600000000000001</v>
      </c>
      <c r="W12">
        <v>14.1</v>
      </c>
      <c r="X12">
        <v>76.2</v>
      </c>
      <c r="Y12">
        <v>0.184</v>
      </c>
      <c r="Z12" t="s">
        <v>41</v>
      </c>
      <c r="AA12">
        <v>689310</v>
      </c>
      <c r="AB12">
        <v>16812</v>
      </c>
      <c r="AC12">
        <f t="shared" si="0"/>
        <v>1</v>
      </c>
      <c r="AE12">
        <f t="shared" si="1"/>
        <v>10</v>
      </c>
      <c r="AF12" t="str">
        <f t="shared" si="2"/>
        <v>Indiana Pacers*</v>
      </c>
      <c r="AG12">
        <f t="shared" si="3"/>
        <v>53</v>
      </c>
      <c r="AH12">
        <f t="shared" si="4"/>
        <v>12.4</v>
      </c>
      <c r="AI12">
        <f t="shared" si="5"/>
        <v>21.9</v>
      </c>
      <c r="AJ12">
        <f t="shared" si="6"/>
        <v>18.2</v>
      </c>
      <c r="AK12">
        <f t="shared" si="7"/>
        <v>1</v>
      </c>
    </row>
    <row r="13" spans="1:37" x14ac:dyDescent="0.3">
      <c r="A13">
        <v>11</v>
      </c>
      <c r="B13" t="s">
        <v>42</v>
      </c>
      <c r="C13">
        <v>26.4</v>
      </c>
      <c r="D13">
        <v>51</v>
      </c>
      <c r="E13">
        <v>31</v>
      </c>
      <c r="F13">
        <v>48</v>
      </c>
      <c r="G13">
        <v>34</v>
      </c>
      <c r="H13">
        <v>2.7</v>
      </c>
      <c r="I13">
        <v>-0.44</v>
      </c>
      <c r="J13">
        <v>2.25</v>
      </c>
      <c r="K13">
        <v>112.6</v>
      </c>
      <c r="L13">
        <v>110</v>
      </c>
      <c r="M13">
        <v>2.6</v>
      </c>
      <c r="N13">
        <v>101.6</v>
      </c>
      <c r="O13">
        <v>0.312</v>
      </c>
      <c r="P13">
        <v>0.34200000000000003</v>
      </c>
      <c r="Q13">
        <v>0.57399999999999995</v>
      </c>
      <c r="R13">
        <v>0.53200000000000003</v>
      </c>
      <c r="S13">
        <v>12.9</v>
      </c>
      <c r="T13">
        <v>24.5</v>
      </c>
      <c r="U13">
        <v>0.24099999999999999</v>
      </c>
      <c r="V13">
        <v>0.51200000000000001</v>
      </c>
      <c r="W13">
        <v>11.1</v>
      </c>
      <c r="X13">
        <v>78.599999999999994</v>
      </c>
      <c r="Y13">
        <v>0.20599999999999999</v>
      </c>
      <c r="Z13" t="s">
        <v>43</v>
      </c>
      <c r="AA13">
        <v>838342</v>
      </c>
      <c r="AB13">
        <v>20447</v>
      </c>
      <c r="AC13">
        <f t="shared" si="0"/>
        <v>1</v>
      </c>
      <c r="AE13">
        <f t="shared" si="1"/>
        <v>11</v>
      </c>
      <c r="AF13" t="str">
        <f t="shared" si="2"/>
        <v>Philadelphia 76ers*</v>
      </c>
      <c r="AG13">
        <f t="shared" si="3"/>
        <v>53.2</v>
      </c>
      <c r="AH13">
        <f t="shared" si="4"/>
        <v>12.9</v>
      </c>
      <c r="AI13">
        <f t="shared" si="5"/>
        <v>24.5</v>
      </c>
      <c r="AJ13">
        <f t="shared" si="6"/>
        <v>24.099999999999998</v>
      </c>
      <c r="AK13">
        <f t="shared" si="7"/>
        <v>1</v>
      </c>
    </row>
    <row r="14" spans="1:37" x14ac:dyDescent="0.3">
      <c r="A14">
        <v>12</v>
      </c>
      <c r="B14" t="s">
        <v>44</v>
      </c>
      <c r="C14">
        <v>28.8</v>
      </c>
      <c r="D14">
        <v>48</v>
      </c>
      <c r="E14">
        <v>34</v>
      </c>
      <c r="F14">
        <v>45</v>
      </c>
      <c r="G14">
        <v>37</v>
      </c>
      <c r="H14">
        <v>1.68</v>
      </c>
      <c r="I14">
        <v>0.12</v>
      </c>
      <c r="J14">
        <v>1.8</v>
      </c>
      <c r="K14">
        <v>112.9</v>
      </c>
      <c r="L14">
        <v>111.2</v>
      </c>
      <c r="M14">
        <v>1.7</v>
      </c>
      <c r="N14">
        <v>98.3</v>
      </c>
      <c r="O14">
        <v>0.23699999999999999</v>
      </c>
      <c r="P14">
        <v>0.28599999999999998</v>
      </c>
      <c r="Q14">
        <v>0.57199999999999995</v>
      </c>
      <c r="R14">
        <v>0.53400000000000003</v>
      </c>
      <c r="S14">
        <v>11</v>
      </c>
      <c r="T14">
        <v>21</v>
      </c>
      <c r="U14">
        <v>0.19400000000000001</v>
      </c>
      <c r="V14">
        <v>0.52800000000000002</v>
      </c>
      <c r="W14">
        <v>11</v>
      </c>
      <c r="X14">
        <v>79.400000000000006</v>
      </c>
      <c r="Y14">
        <v>0.17</v>
      </c>
      <c r="Z14" t="s">
        <v>45</v>
      </c>
      <c r="AA14">
        <v>750616</v>
      </c>
      <c r="AB14">
        <v>18308</v>
      </c>
      <c r="AC14">
        <f t="shared" si="0"/>
        <v>1</v>
      </c>
      <c r="AE14">
        <f t="shared" si="1"/>
        <v>12</v>
      </c>
      <c r="AF14" t="str">
        <f t="shared" si="2"/>
        <v>San Antonio Spurs*</v>
      </c>
      <c r="AG14">
        <f t="shared" si="3"/>
        <v>53.400000000000006</v>
      </c>
      <c r="AH14">
        <f t="shared" si="4"/>
        <v>11</v>
      </c>
      <c r="AI14">
        <f t="shared" si="5"/>
        <v>21</v>
      </c>
      <c r="AJ14">
        <f t="shared" si="6"/>
        <v>19.400000000000002</v>
      </c>
      <c r="AK14">
        <f t="shared" si="7"/>
        <v>1</v>
      </c>
    </row>
    <row r="15" spans="1:37" x14ac:dyDescent="0.3">
      <c r="A15">
        <v>13</v>
      </c>
      <c r="B15" t="s">
        <v>46</v>
      </c>
      <c r="C15">
        <v>27.2</v>
      </c>
      <c r="D15">
        <v>48</v>
      </c>
      <c r="E15">
        <v>34</v>
      </c>
      <c r="F15">
        <v>43</v>
      </c>
      <c r="G15">
        <v>39</v>
      </c>
      <c r="H15">
        <v>0.85</v>
      </c>
      <c r="I15">
        <v>0.23</v>
      </c>
      <c r="J15">
        <v>1.0900000000000001</v>
      </c>
      <c r="K15">
        <v>112.4</v>
      </c>
      <c r="L15">
        <v>111.5</v>
      </c>
      <c r="M15">
        <v>0.9</v>
      </c>
      <c r="N15">
        <v>101.7</v>
      </c>
      <c r="O15">
        <v>0.32600000000000001</v>
      </c>
      <c r="P15">
        <v>0.29499999999999998</v>
      </c>
      <c r="Q15">
        <v>0.57499999999999996</v>
      </c>
      <c r="R15">
        <v>0.52900000000000003</v>
      </c>
      <c r="S15">
        <v>12.7</v>
      </c>
      <c r="T15">
        <v>22</v>
      </c>
      <c r="U15">
        <v>0.25800000000000001</v>
      </c>
      <c r="V15">
        <v>0.51400000000000001</v>
      </c>
      <c r="W15">
        <v>11.4</v>
      </c>
      <c r="X15">
        <v>76</v>
      </c>
      <c r="Y15">
        <v>0.224</v>
      </c>
      <c r="Z15" t="s">
        <v>47</v>
      </c>
      <c r="AA15">
        <v>710327</v>
      </c>
      <c r="AB15">
        <v>17325</v>
      </c>
      <c r="AC15">
        <f t="shared" si="0"/>
        <v>1</v>
      </c>
      <c r="AE15">
        <f t="shared" si="1"/>
        <v>13</v>
      </c>
      <c r="AF15" t="str">
        <f t="shared" si="2"/>
        <v>Los Angeles Clippers*</v>
      </c>
      <c r="AG15">
        <f t="shared" si="3"/>
        <v>52.900000000000006</v>
      </c>
      <c r="AH15">
        <f t="shared" si="4"/>
        <v>12.7</v>
      </c>
      <c r="AI15">
        <f t="shared" si="5"/>
        <v>22</v>
      </c>
      <c r="AJ15">
        <f t="shared" si="6"/>
        <v>25.8</v>
      </c>
      <c r="AK15">
        <f t="shared" si="7"/>
        <v>1</v>
      </c>
    </row>
    <row r="16" spans="1:37" x14ac:dyDescent="0.3">
      <c r="A16">
        <v>14</v>
      </c>
      <c r="B16" t="s">
        <v>48</v>
      </c>
      <c r="C16">
        <v>25.7</v>
      </c>
      <c r="D16">
        <v>42</v>
      </c>
      <c r="E16">
        <v>40</v>
      </c>
      <c r="F16">
        <v>43</v>
      </c>
      <c r="G16">
        <v>39</v>
      </c>
      <c r="H16">
        <v>0.71</v>
      </c>
      <c r="I16">
        <v>-0.43</v>
      </c>
      <c r="J16">
        <v>0.28000000000000003</v>
      </c>
      <c r="K16">
        <v>108.9</v>
      </c>
      <c r="L16">
        <v>108.1</v>
      </c>
      <c r="M16">
        <v>0.8</v>
      </c>
      <c r="N16">
        <v>98.1</v>
      </c>
      <c r="O16">
        <v>0.216</v>
      </c>
      <c r="P16">
        <v>0.36</v>
      </c>
      <c r="Q16">
        <v>0.55000000000000004</v>
      </c>
      <c r="R16">
        <v>0.51800000000000002</v>
      </c>
      <c r="S16">
        <v>11.9</v>
      </c>
      <c r="T16">
        <v>22</v>
      </c>
      <c r="U16">
        <v>0.16800000000000001</v>
      </c>
      <c r="V16">
        <v>0.51500000000000001</v>
      </c>
      <c r="W16">
        <v>11.8</v>
      </c>
      <c r="X16">
        <v>79.7</v>
      </c>
      <c r="Y16">
        <v>0.186</v>
      </c>
      <c r="Z16" t="s">
        <v>49</v>
      </c>
      <c r="AA16">
        <v>720024</v>
      </c>
      <c r="AB16">
        <v>17431</v>
      </c>
      <c r="AC16">
        <f t="shared" si="0"/>
        <v>1</v>
      </c>
      <c r="AE16">
        <f t="shared" si="1"/>
        <v>14</v>
      </c>
      <c r="AF16" t="str">
        <f t="shared" si="2"/>
        <v>Orlando Magic*</v>
      </c>
      <c r="AG16">
        <f t="shared" si="3"/>
        <v>51.800000000000004</v>
      </c>
      <c r="AH16">
        <f t="shared" si="4"/>
        <v>11.9</v>
      </c>
      <c r="AI16">
        <f t="shared" si="5"/>
        <v>22</v>
      </c>
      <c r="AJ16">
        <f t="shared" si="6"/>
        <v>16.8</v>
      </c>
      <c r="AK16">
        <f t="shared" si="7"/>
        <v>1</v>
      </c>
    </row>
    <row r="17" spans="1:42" x14ac:dyDescent="0.3">
      <c r="A17">
        <v>15</v>
      </c>
      <c r="B17" t="s">
        <v>50</v>
      </c>
      <c r="C17">
        <v>25.4</v>
      </c>
      <c r="D17">
        <v>42</v>
      </c>
      <c r="E17">
        <v>40</v>
      </c>
      <c r="F17">
        <v>41</v>
      </c>
      <c r="G17">
        <v>41</v>
      </c>
      <c r="H17">
        <v>-7.0000000000000007E-2</v>
      </c>
      <c r="I17">
        <v>-0.33</v>
      </c>
      <c r="J17">
        <v>-0.4</v>
      </c>
      <c r="K17">
        <v>109.6</v>
      </c>
      <c r="L17">
        <v>109.7</v>
      </c>
      <c r="M17">
        <v>-0.1</v>
      </c>
      <c r="N17">
        <v>100.8</v>
      </c>
      <c r="O17">
        <v>0.28399999999999997</v>
      </c>
      <c r="P17">
        <v>0.40300000000000002</v>
      </c>
      <c r="Q17">
        <v>0.55600000000000005</v>
      </c>
      <c r="R17">
        <v>0.52</v>
      </c>
      <c r="S17">
        <v>13</v>
      </c>
      <c r="T17">
        <v>23.8</v>
      </c>
      <c r="U17">
        <v>0.21099999999999999</v>
      </c>
      <c r="V17">
        <v>0.51200000000000001</v>
      </c>
      <c r="W17">
        <v>11.6</v>
      </c>
      <c r="X17">
        <v>76.400000000000006</v>
      </c>
      <c r="Y17">
        <v>0.19</v>
      </c>
      <c r="Z17" t="s">
        <v>51</v>
      </c>
      <c r="AA17">
        <v>612597</v>
      </c>
      <c r="AB17">
        <v>14941</v>
      </c>
      <c r="AC17">
        <f t="shared" si="0"/>
        <v>1</v>
      </c>
      <c r="AE17">
        <f t="shared" si="1"/>
        <v>15</v>
      </c>
      <c r="AF17" t="str">
        <f t="shared" si="2"/>
        <v>Brooklyn Nets*</v>
      </c>
      <c r="AG17">
        <f t="shared" si="3"/>
        <v>52</v>
      </c>
      <c r="AH17">
        <f t="shared" si="4"/>
        <v>13</v>
      </c>
      <c r="AI17">
        <f t="shared" si="5"/>
        <v>23.8</v>
      </c>
      <c r="AJ17">
        <f t="shared" si="6"/>
        <v>21.099999999999998</v>
      </c>
      <c r="AK17">
        <f t="shared" si="7"/>
        <v>1</v>
      </c>
    </row>
    <row r="18" spans="1:42" x14ac:dyDescent="0.3">
      <c r="A18">
        <v>16</v>
      </c>
      <c r="B18" t="s">
        <v>52</v>
      </c>
      <c r="C18">
        <v>27</v>
      </c>
      <c r="D18">
        <v>39</v>
      </c>
      <c r="E18">
        <v>43</v>
      </c>
      <c r="F18">
        <v>40</v>
      </c>
      <c r="G18">
        <v>42</v>
      </c>
      <c r="H18">
        <v>-0.23</v>
      </c>
      <c r="I18">
        <v>-0.22</v>
      </c>
      <c r="J18">
        <v>-0.45</v>
      </c>
      <c r="K18">
        <v>107.3</v>
      </c>
      <c r="L18">
        <v>107.6</v>
      </c>
      <c r="M18">
        <v>-0.3</v>
      </c>
      <c r="N18">
        <v>98.2</v>
      </c>
      <c r="O18">
        <v>0.247</v>
      </c>
      <c r="P18">
        <v>0.36799999999999999</v>
      </c>
      <c r="Q18">
        <v>0.54200000000000004</v>
      </c>
      <c r="R18">
        <v>0.51500000000000001</v>
      </c>
      <c r="S18">
        <v>13.1</v>
      </c>
      <c r="T18">
        <v>24.8</v>
      </c>
      <c r="U18">
        <v>0.17199999999999999</v>
      </c>
      <c r="V18">
        <v>0.51</v>
      </c>
      <c r="W18">
        <v>12.7</v>
      </c>
      <c r="X18">
        <v>77.599999999999994</v>
      </c>
      <c r="Y18">
        <v>0.20100000000000001</v>
      </c>
      <c r="Z18" t="s">
        <v>53</v>
      </c>
      <c r="AA18">
        <v>805264</v>
      </c>
      <c r="AB18">
        <v>19641</v>
      </c>
      <c r="AC18">
        <f t="shared" si="0"/>
        <v>0</v>
      </c>
      <c r="AE18">
        <f t="shared" si="1"/>
        <v>16</v>
      </c>
      <c r="AF18" t="str">
        <f t="shared" si="2"/>
        <v>Miami Heat</v>
      </c>
      <c r="AG18">
        <f t="shared" si="3"/>
        <v>51.5</v>
      </c>
      <c r="AH18">
        <f t="shared" si="4"/>
        <v>13.1</v>
      </c>
      <c r="AI18">
        <f t="shared" si="5"/>
        <v>24.8</v>
      </c>
      <c r="AJ18">
        <f t="shared" si="6"/>
        <v>17.2</v>
      </c>
      <c r="AK18">
        <f t="shared" si="7"/>
        <v>0</v>
      </c>
    </row>
    <row r="19" spans="1:42" hidden="1" x14ac:dyDescent="0.3">
      <c r="A19">
        <v>17</v>
      </c>
      <c r="B19" t="s">
        <v>54</v>
      </c>
      <c r="C19">
        <v>26.9</v>
      </c>
      <c r="D19">
        <v>41</v>
      </c>
      <c r="E19">
        <v>41</v>
      </c>
      <c r="F19">
        <v>40</v>
      </c>
      <c r="G19">
        <v>42</v>
      </c>
      <c r="H19">
        <v>-0.24</v>
      </c>
      <c r="I19">
        <v>-0.31</v>
      </c>
      <c r="J19">
        <v>-0.56000000000000005</v>
      </c>
      <c r="K19">
        <v>109</v>
      </c>
      <c r="L19">
        <v>109.2</v>
      </c>
      <c r="M19">
        <v>-0.2</v>
      </c>
      <c r="N19">
        <v>97.4</v>
      </c>
      <c r="O19">
        <v>0.26200000000000001</v>
      </c>
      <c r="P19">
        <v>0.39400000000000002</v>
      </c>
      <c r="Q19">
        <v>0.54400000000000004</v>
      </c>
      <c r="R19">
        <v>0.50900000000000001</v>
      </c>
      <c r="S19">
        <v>12.3</v>
      </c>
      <c r="T19">
        <v>24.8</v>
      </c>
      <c r="U19">
        <v>0.19500000000000001</v>
      </c>
      <c r="V19">
        <v>0.52600000000000002</v>
      </c>
      <c r="W19">
        <v>12.8</v>
      </c>
      <c r="X19">
        <v>78.7</v>
      </c>
      <c r="Y19">
        <v>0.21099999999999999</v>
      </c>
      <c r="Z19" t="s">
        <v>55</v>
      </c>
      <c r="AA19">
        <v>675963</v>
      </c>
      <c r="AB19">
        <v>16487</v>
      </c>
      <c r="AC19">
        <f t="shared" si="0"/>
        <v>1</v>
      </c>
      <c r="AE19">
        <f t="shared" si="1"/>
        <v>17</v>
      </c>
      <c r="AF19" t="str">
        <f t="shared" si="2"/>
        <v>Detroit Pistons*</v>
      </c>
      <c r="AG19">
        <f t="shared" si="3"/>
        <v>50.9</v>
      </c>
      <c r="AH19">
        <f t="shared" si="4"/>
        <v>12.3</v>
      </c>
      <c r="AI19">
        <f t="shared" si="5"/>
        <v>24.8</v>
      </c>
      <c r="AJ19">
        <f t="shared" si="6"/>
        <v>19.5</v>
      </c>
      <c r="AK19">
        <f t="shared" si="7"/>
        <v>1</v>
      </c>
      <c r="AM19">
        <f>RANK(AG19,AG3:AG32)</f>
        <v>26</v>
      </c>
      <c r="AN19">
        <f t="shared" ref="AN19:AP19" si="8">RANK(AH19,AH3:AH32)</f>
        <v>17</v>
      </c>
      <c r="AO19">
        <f t="shared" si="8"/>
        <v>4</v>
      </c>
      <c r="AP19">
        <f t="shared" si="8"/>
        <v>16</v>
      </c>
    </row>
    <row r="20" spans="1:42" x14ac:dyDescent="0.3">
      <c r="A20">
        <v>18</v>
      </c>
      <c r="B20" t="s">
        <v>56</v>
      </c>
      <c r="C20">
        <v>24.8</v>
      </c>
      <c r="D20">
        <v>39</v>
      </c>
      <c r="E20">
        <v>43</v>
      </c>
      <c r="F20">
        <v>38</v>
      </c>
      <c r="G20">
        <v>44</v>
      </c>
      <c r="H20">
        <v>-1.1200000000000001</v>
      </c>
      <c r="I20">
        <v>0.31</v>
      </c>
      <c r="J20">
        <v>-0.81</v>
      </c>
      <c r="K20">
        <v>110.4</v>
      </c>
      <c r="L20">
        <v>111.5</v>
      </c>
      <c r="M20">
        <v>-1.1000000000000001</v>
      </c>
      <c r="N20">
        <v>103.1</v>
      </c>
      <c r="O20">
        <v>0.24399999999999999</v>
      </c>
      <c r="P20">
        <v>0.32100000000000001</v>
      </c>
      <c r="Q20">
        <v>0.55400000000000005</v>
      </c>
      <c r="R20">
        <v>0.52400000000000002</v>
      </c>
      <c r="S20">
        <v>11.5</v>
      </c>
      <c r="T20">
        <v>23.1</v>
      </c>
      <c r="U20">
        <v>0.17699999999999999</v>
      </c>
      <c r="V20">
        <v>0.53300000000000003</v>
      </c>
      <c r="W20">
        <v>13.6</v>
      </c>
      <c r="X20">
        <v>75.5</v>
      </c>
      <c r="Y20">
        <v>0.20699999999999999</v>
      </c>
      <c r="Z20" t="s">
        <v>57</v>
      </c>
      <c r="AA20">
        <v>700975</v>
      </c>
      <c r="AB20">
        <v>17097</v>
      </c>
      <c r="AC20">
        <f t="shared" si="0"/>
        <v>0</v>
      </c>
      <c r="AE20">
        <f t="shared" si="1"/>
        <v>18</v>
      </c>
      <c r="AF20" t="str">
        <f t="shared" si="2"/>
        <v>Sacramento Kings</v>
      </c>
      <c r="AG20">
        <f t="shared" si="3"/>
        <v>52.400000000000006</v>
      </c>
      <c r="AH20">
        <f t="shared" si="4"/>
        <v>11.5</v>
      </c>
      <c r="AI20">
        <f t="shared" si="5"/>
        <v>23.1</v>
      </c>
      <c r="AJ20">
        <f t="shared" si="6"/>
        <v>17.7</v>
      </c>
      <c r="AK20">
        <f t="shared" si="7"/>
        <v>0</v>
      </c>
    </row>
    <row r="21" spans="1:42" x14ac:dyDescent="0.3">
      <c r="A21">
        <v>19</v>
      </c>
      <c r="B21" t="s">
        <v>58</v>
      </c>
      <c r="C21">
        <v>26.9</v>
      </c>
      <c r="D21">
        <v>33</v>
      </c>
      <c r="E21">
        <v>49</v>
      </c>
      <c r="F21">
        <v>38</v>
      </c>
      <c r="G21">
        <v>44</v>
      </c>
      <c r="H21">
        <v>-1.28</v>
      </c>
      <c r="I21">
        <v>0.42</v>
      </c>
      <c r="J21">
        <v>-0.87</v>
      </c>
      <c r="K21">
        <v>109.4</v>
      </c>
      <c r="L21">
        <v>110.7</v>
      </c>
      <c r="M21">
        <v>-1.3</v>
      </c>
      <c r="N21">
        <v>99</v>
      </c>
      <c r="O21">
        <v>0.29099999999999998</v>
      </c>
      <c r="P21">
        <v>0.42199999999999999</v>
      </c>
      <c r="Q21">
        <v>0.55500000000000005</v>
      </c>
      <c r="R21">
        <v>0.51900000000000002</v>
      </c>
      <c r="S21">
        <v>12.7</v>
      </c>
      <c r="T21">
        <v>22.7</v>
      </c>
      <c r="U21">
        <v>0.216</v>
      </c>
      <c r="V21">
        <v>0.52200000000000002</v>
      </c>
      <c r="W21">
        <v>11.6</v>
      </c>
      <c r="X21">
        <v>77.5</v>
      </c>
      <c r="Y21">
        <v>0.191</v>
      </c>
      <c r="Z21" t="s">
        <v>59</v>
      </c>
      <c r="AA21">
        <v>820569</v>
      </c>
      <c r="AB21">
        <v>20014</v>
      </c>
      <c r="AC21">
        <f t="shared" si="0"/>
        <v>0</v>
      </c>
      <c r="AE21">
        <f t="shared" si="1"/>
        <v>19</v>
      </c>
      <c r="AF21" t="str">
        <f t="shared" si="2"/>
        <v>Dallas Mavericks</v>
      </c>
      <c r="AG21">
        <f t="shared" si="3"/>
        <v>51.9</v>
      </c>
      <c r="AH21">
        <f t="shared" si="4"/>
        <v>12.7</v>
      </c>
      <c r="AI21">
        <f t="shared" si="5"/>
        <v>22.7</v>
      </c>
      <c r="AJ21">
        <f t="shared" si="6"/>
        <v>21.6</v>
      </c>
      <c r="AK21">
        <f t="shared" si="7"/>
        <v>0</v>
      </c>
    </row>
    <row r="22" spans="1:42" x14ac:dyDescent="0.3">
      <c r="A22">
        <v>20</v>
      </c>
      <c r="B22" t="s">
        <v>60</v>
      </c>
      <c r="C22">
        <v>26.2</v>
      </c>
      <c r="D22">
        <v>36</v>
      </c>
      <c r="E22">
        <v>46</v>
      </c>
      <c r="F22">
        <v>37</v>
      </c>
      <c r="G22">
        <v>45</v>
      </c>
      <c r="H22">
        <v>-1.5</v>
      </c>
      <c r="I22">
        <v>0.48</v>
      </c>
      <c r="J22">
        <v>-1.02</v>
      </c>
      <c r="K22">
        <v>111.4</v>
      </c>
      <c r="L22">
        <v>112.9</v>
      </c>
      <c r="M22">
        <v>-1.5</v>
      </c>
      <c r="N22">
        <v>100.2</v>
      </c>
      <c r="O22">
        <v>0.26700000000000002</v>
      </c>
      <c r="P22">
        <v>0.315</v>
      </c>
      <c r="Q22">
        <v>0.55200000000000005</v>
      </c>
      <c r="R22">
        <v>0.51100000000000001</v>
      </c>
      <c r="S22">
        <v>11.4</v>
      </c>
      <c r="T22">
        <v>24.6</v>
      </c>
      <c r="U22">
        <v>0.21</v>
      </c>
      <c r="V22">
        <v>0.53800000000000003</v>
      </c>
      <c r="W22">
        <v>12.9</v>
      </c>
      <c r="X22">
        <v>74.900000000000006</v>
      </c>
      <c r="Y22">
        <v>0.19</v>
      </c>
      <c r="Z22" t="s">
        <v>61</v>
      </c>
      <c r="AA22">
        <v>627543</v>
      </c>
      <c r="AB22">
        <v>15306</v>
      </c>
      <c r="AC22">
        <f t="shared" si="0"/>
        <v>0</v>
      </c>
      <c r="AE22">
        <f t="shared" si="1"/>
        <v>20</v>
      </c>
      <c r="AF22" t="str">
        <f t="shared" si="2"/>
        <v>Minnesota Timberwolves</v>
      </c>
      <c r="AG22">
        <f t="shared" si="3"/>
        <v>51.1</v>
      </c>
      <c r="AH22">
        <f t="shared" si="4"/>
        <v>11.4</v>
      </c>
      <c r="AI22">
        <f t="shared" si="5"/>
        <v>24.6</v>
      </c>
      <c r="AJ22">
        <f t="shared" si="6"/>
        <v>21</v>
      </c>
      <c r="AK22">
        <f t="shared" si="7"/>
        <v>0</v>
      </c>
    </row>
    <row r="23" spans="1:42" x14ac:dyDescent="0.3">
      <c r="A23">
        <v>21</v>
      </c>
      <c r="B23" t="s">
        <v>62</v>
      </c>
      <c r="C23">
        <v>25.7</v>
      </c>
      <c r="D23">
        <v>33</v>
      </c>
      <c r="E23">
        <v>49</v>
      </c>
      <c r="F23">
        <v>38</v>
      </c>
      <c r="G23">
        <v>44</v>
      </c>
      <c r="H23">
        <v>-1.33</v>
      </c>
      <c r="I23">
        <v>0.23</v>
      </c>
      <c r="J23">
        <v>-1.1000000000000001</v>
      </c>
      <c r="K23">
        <v>111.4</v>
      </c>
      <c r="L23">
        <v>112.6</v>
      </c>
      <c r="M23">
        <v>-1.2</v>
      </c>
      <c r="N23">
        <v>103.3</v>
      </c>
      <c r="O23">
        <v>0.254</v>
      </c>
      <c r="P23">
        <v>0.32400000000000001</v>
      </c>
      <c r="Q23">
        <v>0.56299999999999994</v>
      </c>
      <c r="R23">
        <v>0.52900000000000003</v>
      </c>
      <c r="S23">
        <v>12.6</v>
      </c>
      <c r="T23">
        <v>24.1</v>
      </c>
      <c r="U23">
        <v>0.193</v>
      </c>
      <c r="V23">
        <v>0.53200000000000003</v>
      </c>
      <c r="W23">
        <v>11.6</v>
      </c>
      <c r="X23">
        <v>76.8</v>
      </c>
      <c r="Y23">
        <v>0.193</v>
      </c>
      <c r="Z23" t="s">
        <v>63</v>
      </c>
      <c r="AA23">
        <v>656183</v>
      </c>
      <c r="AB23">
        <v>16004</v>
      </c>
      <c r="AC23">
        <f t="shared" si="0"/>
        <v>0</v>
      </c>
      <c r="AE23">
        <f t="shared" si="1"/>
        <v>21</v>
      </c>
      <c r="AF23" t="str">
        <f t="shared" si="2"/>
        <v>New Orleans Pelicans</v>
      </c>
      <c r="AG23">
        <f t="shared" si="3"/>
        <v>52.900000000000006</v>
      </c>
      <c r="AH23">
        <f t="shared" si="4"/>
        <v>12.6</v>
      </c>
      <c r="AI23">
        <f t="shared" si="5"/>
        <v>24.1</v>
      </c>
      <c r="AJ23">
        <f t="shared" si="6"/>
        <v>19.3</v>
      </c>
      <c r="AK23">
        <f t="shared" si="7"/>
        <v>0</v>
      </c>
    </row>
    <row r="24" spans="1:42" x14ac:dyDescent="0.3">
      <c r="A24">
        <v>22</v>
      </c>
      <c r="B24" t="s">
        <v>64</v>
      </c>
      <c r="C24">
        <v>26.6</v>
      </c>
      <c r="D24">
        <v>39</v>
      </c>
      <c r="E24">
        <v>43</v>
      </c>
      <c r="F24">
        <v>38</v>
      </c>
      <c r="G24">
        <v>44</v>
      </c>
      <c r="H24">
        <v>-1.1000000000000001</v>
      </c>
      <c r="I24">
        <v>-0.22</v>
      </c>
      <c r="J24">
        <v>-1.32</v>
      </c>
      <c r="K24">
        <v>111.4</v>
      </c>
      <c r="L24">
        <v>112.5</v>
      </c>
      <c r="M24">
        <v>-1.1000000000000001</v>
      </c>
      <c r="N24">
        <v>98.7</v>
      </c>
      <c r="O24">
        <v>0.25700000000000001</v>
      </c>
      <c r="P24">
        <v>0.378</v>
      </c>
      <c r="Q24">
        <v>0.55400000000000005</v>
      </c>
      <c r="R24">
        <v>0.51400000000000001</v>
      </c>
      <c r="S24">
        <v>10.9</v>
      </c>
      <c r="T24">
        <v>21.7</v>
      </c>
      <c r="U24">
        <v>0.20499999999999999</v>
      </c>
      <c r="V24">
        <v>0.53800000000000003</v>
      </c>
      <c r="W24">
        <v>12.1</v>
      </c>
      <c r="X24">
        <v>77.099999999999994</v>
      </c>
      <c r="Y24">
        <v>0.17899999999999999</v>
      </c>
      <c r="Z24" t="s">
        <v>65</v>
      </c>
      <c r="AA24">
        <v>676570</v>
      </c>
      <c r="AB24">
        <v>16502</v>
      </c>
      <c r="AC24">
        <f t="shared" si="0"/>
        <v>0</v>
      </c>
      <c r="AE24">
        <f t="shared" si="1"/>
        <v>22</v>
      </c>
      <c r="AF24" t="str">
        <f t="shared" si="2"/>
        <v>Charlotte Hornets</v>
      </c>
      <c r="AG24">
        <f t="shared" si="3"/>
        <v>51.4</v>
      </c>
      <c r="AH24">
        <f t="shared" si="4"/>
        <v>10.9</v>
      </c>
      <c r="AI24">
        <f t="shared" si="5"/>
        <v>21.7</v>
      </c>
      <c r="AJ24">
        <f t="shared" si="6"/>
        <v>20.5</v>
      </c>
      <c r="AK24">
        <f t="shared" si="7"/>
        <v>0</v>
      </c>
    </row>
    <row r="25" spans="1:42" x14ac:dyDescent="0.3">
      <c r="A25">
        <v>23</v>
      </c>
      <c r="B25" t="s">
        <v>66</v>
      </c>
      <c r="C25">
        <v>26.2</v>
      </c>
      <c r="D25">
        <v>37</v>
      </c>
      <c r="E25">
        <v>45</v>
      </c>
      <c r="F25">
        <v>37</v>
      </c>
      <c r="G25">
        <v>45</v>
      </c>
      <c r="H25">
        <v>-1.72</v>
      </c>
      <c r="I25">
        <v>0.39</v>
      </c>
      <c r="J25">
        <v>-1.33</v>
      </c>
      <c r="K25">
        <v>107.8</v>
      </c>
      <c r="L25">
        <v>109.5</v>
      </c>
      <c r="M25">
        <v>-1.7</v>
      </c>
      <c r="N25">
        <v>103.2</v>
      </c>
      <c r="O25">
        <v>0.25700000000000001</v>
      </c>
      <c r="P25">
        <v>0.34200000000000003</v>
      </c>
      <c r="Q25">
        <v>0.55400000000000005</v>
      </c>
      <c r="R25">
        <v>0.52700000000000002</v>
      </c>
      <c r="S25">
        <v>13.4</v>
      </c>
      <c r="T25">
        <v>22.2</v>
      </c>
      <c r="U25">
        <v>0.18</v>
      </c>
      <c r="V25">
        <v>0.51600000000000001</v>
      </c>
      <c r="W25">
        <v>12.2</v>
      </c>
      <c r="X25">
        <v>76.400000000000006</v>
      </c>
      <c r="Y25">
        <v>0.192</v>
      </c>
      <c r="Z25" t="s">
        <v>47</v>
      </c>
      <c r="AA25">
        <v>778877</v>
      </c>
      <c r="AB25">
        <v>18997</v>
      </c>
      <c r="AC25">
        <f t="shared" si="0"/>
        <v>0</v>
      </c>
      <c r="AE25">
        <f t="shared" si="1"/>
        <v>23</v>
      </c>
      <c r="AF25" t="str">
        <f t="shared" si="2"/>
        <v>Los Angeles Lakers</v>
      </c>
      <c r="AG25">
        <f t="shared" si="3"/>
        <v>52.7</v>
      </c>
      <c r="AH25">
        <f t="shared" si="4"/>
        <v>13.4</v>
      </c>
      <c r="AI25">
        <f t="shared" si="5"/>
        <v>22.2</v>
      </c>
      <c r="AJ25">
        <f t="shared" si="6"/>
        <v>18</v>
      </c>
      <c r="AK25">
        <f t="shared" si="7"/>
        <v>0</v>
      </c>
    </row>
    <row r="26" spans="1:42" x14ac:dyDescent="0.3">
      <c r="A26">
        <v>24</v>
      </c>
      <c r="B26" t="s">
        <v>67</v>
      </c>
      <c r="C26">
        <v>27.7</v>
      </c>
      <c r="D26">
        <v>33</v>
      </c>
      <c r="E26">
        <v>49</v>
      </c>
      <c r="F26">
        <v>34</v>
      </c>
      <c r="G26">
        <v>48</v>
      </c>
      <c r="H26">
        <v>-2.6</v>
      </c>
      <c r="I26">
        <v>0.51</v>
      </c>
      <c r="J26">
        <v>-2.08</v>
      </c>
      <c r="K26">
        <v>106.1</v>
      </c>
      <c r="L26">
        <v>108.8</v>
      </c>
      <c r="M26">
        <v>-2.7</v>
      </c>
      <c r="N26">
        <v>96.6</v>
      </c>
      <c r="O26">
        <v>0.27200000000000002</v>
      </c>
      <c r="P26">
        <v>0.34200000000000003</v>
      </c>
      <c r="Q26">
        <v>0.54800000000000004</v>
      </c>
      <c r="R26">
        <v>0.50800000000000001</v>
      </c>
      <c r="S26">
        <v>12.9</v>
      </c>
      <c r="T26">
        <v>20</v>
      </c>
      <c r="U26">
        <v>0.21</v>
      </c>
      <c r="V26">
        <v>0.52100000000000002</v>
      </c>
      <c r="W26">
        <v>13.9</v>
      </c>
      <c r="X26">
        <v>77.599999999999994</v>
      </c>
      <c r="Y26">
        <v>0.23200000000000001</v>
      </c>
      <c r="Z26" t="s">
        <v>68</v>
      </c>
      <c r="AA26">
        <v>638332</v>
      </c>
      <c r="AB26">
        <v>15569</v>
      </c>
      <c r="AC26">
        <f t="shared" si="0"/>
        <v>0</v>
      </c>
      <c r="AE26">
        <f t="shared" si="1"/>
        <v>24</v>
      </c>
      <c r="AF26" t="str">
        <f t="shared" si="2"/>
        <v>Memphis Grizzlies</v>
      </c>
      <c r="AG26">
        <f t="shared" si="3"/>
        <v>50.8</v>
      </c>
      <c r="AH26">
        <f t="shared" si="4"/>
        <v>12.9</v>
      </c>
      <c r="AI26">
        <f t="shared" si="5"/>
        <v>20</v>
      </c>
      <c r="AJ26">
        <f t="shared" si="6"/>
        <v>21</v>
      </c>
      <c r="AK26">
        <f t="shared" si="7"/>
        <v>0</v>
      </c>
    </row>
    <row r="27" spans="1:42" x14ac:dyDescent="0.3">
      <c r="A27">
        <v>25</v>
      </c>
      <c r="B27" t="s">
        <v>69</v>
      </c>
      <c r="C27">
        <v>26.5</v>
      </c>
      <c r="D27">
        <v>32</v>
      </c>
      <c r="E27">
        <v>50</v>
      </c>
      <c r="F27">
        <v>34</v>
      </c>
      <c r="G27">
        <v>48</v>
      </c>
      <c r="H27">
        <v>-2.9</v>
      </c>
      <c r="I27">
        <v>-0.4</v>
      </c>
      <c r="J27">
        <v>-3.3</v>
      </c>
      <c r="K27">
        <v>111.1</v>
      </c>
      <c r="L27">
        <v>113.9</v>
      </c>
      <c r="M27">
        <v>-2.8</v>
      </c>
      <c r="N27">
        <v>101.4</v>
      </c>
      <c r="O27">
        <v>0.26600000000000001</v>
      </c>
      <c r="P27">
        <v>0.37</v>
      </c>
      <c r="Q27">
        <v>0.56699999999999995</v>
      </c>
      <c r="R27">
        <v>0.53100000000000003</v>
      </c>
      <c r="S27">
        <v>12.3</v>
      </c>
      <c r="T27">
        <v>21.3</v>
      </c>
      <c r="U27">
        <v>0.20399999999999999</v>
      </c>
      <c r="V27">
        <v>0.54600000000000004</v>
      </c>
      <c r="W27">
        <v>13.5</v>
      </c>
      <c r="X27">
        <v>74.099999999999994</v>
      </c>
      <c r="Y27">
        <v>0.19900000000000001</v>
      </c>
      <c r="Z27" t="s">
        <v>70</v>
      </c>
      <c r="AA27">
        <v>716996</v>
      </c>
      <c r="AB27">
        <v>17448</v>
      </c>
      <c r="AC27">
        <f t="shared" si="0"/>
        <v>0</v>
      </c>
      <c r="AE27">
        <f t="shared" si="1"/>
        <v>25</v>
      </c>
      <c r="AF27" t="str">
        <f t="shared" si="2"/>
        <v>Washington Wizards</v>
      </c>
      <c r="AG27">
        <f t="shared" si="3"/>
        <v>53.1</v>
      </c>
      <c r="AH27">
        <f t="shared" si="4"/>
        <v>12.3</v>
      </c>
      <c r="AI27">
        <f t="shared" si="5"/>
        <v>21.3</v>
      </c>
      <c r="AJ27">
        <f t="shared" si="6"/>
        <v>20.399999999999999</v>
      </c>
      <c r="AK27">
        <f t="shared" si="7"/>
        <v>0</v>
      </c>
    </row>
    <row r="28" spans="1:42" x14ac:dyDescent="0.3">
      <c r="A28">
        <v>26</v>
      </c>
      <c r="B28" t="s">
        <v>71</v>
      </c>
      <c r="C28">
        <v>25.1</v>
      </c>
      <c r="D28">
        <v>29</v>
      </c>
      <c r="E28">
        <v>53</v>
      </c>
      <c r="F28">
        <v>27</v>
      </c>
      <c r="G28">
        <v>55</v>
      </c>
      <c r="H28">
        <v>-6.02</v>
      </c>
      <c r="I28">
        <v>-0.04</v>
      </c>
      <c r="J28">
        <v>-6.06</v>
      </c>
      <c r="K28">
        <v>108.1</v>
      </c>
      <c r="L28">
        <v>113.9</v>
      </c>
      <c r="M28">
        <v>-5.8</v>
      </c>
      <c r="N28">
        <v>103.9</v>
      </c>
      <c r="O28">
        <v>0.255</v>
      </c>
      <c r="P28">
        <v>0.40300000000000002</v>
      </c>
      <c r="Q28">
        <v>0.55500000000000005</v>
      </c>
      <c r="R28">
        <v>0.52200000000000002</v>
      </c>
      <c r="S28">
        <v>14.3</v>
      </c>
      <c r="T28">
        <v>24.7</v>
      </c>
      <c r="U28">
        <v>0.192</v>
      </c>
      <c r="V28">
        <v>0.54100000000000004</v>
      </c>
      <c r="W28">
        <v>12.8</v>
      </c>
      <c r="X28">
        <v>76.400000000000006</v>
      </c>
      <c r="Y28">
        <v>0.23699999999999999</v>
      </c>
      <c r="Z28" t="s">
        <v>72</v>
      </c>
      <c r="AA28">
        <v>628440</v>
      </c>
      <c r="AB28">
        <v>15328</v>
      </c>
      <c r="AC28">
        <f t="shared" si="0"/>
        <v>0</v>
      </c>
      <c r="AE28">
        <f t="shared" si="1"/>
        <v>26</v>
      </c>
      <c r="AF28" t="str">
        <f t="shared" si="2"/>
        <v>Atlanta Hawks</v>
      </c>
      <c r="AG28">
        <f t="shared" si="3"/>
        <v>52.2</v>
      </c>
      <c r="AH28">
        <f t="shared" si="4"/>
        <v>14.3</v>
      </c>
      <c r="AI28">
        <f t="shared" si="5"/>
        <v>24.7</v>
      </c>
      <c r="AJ28">
        <f t="shared" si="6"/>
        <v>19.2</v>
      </c>
      <c r="AK28">
        <f t="shared" si="7"/>
        <v>0</v>
      </c>
    </row>
    <row r="29" spans="1:42" x14ac:dyDescent="0.3">
      <c r="A29">
        <v>27</v>
      </c>
      <c r="B29" t="s">
        <v>73</v>
      </c>
      <c r="C29">
        <v>24</v>
      </c>
      <c r="D29">
        <v>22</v>
      </c>
      <c r="E29">
        <v>60</v>
      </c>
      <c r="F29">
        <v>21</v>
      </c>
      <c r="G29">
        <v>61</v>
      </c>
      <c r="H29">
        <v>-8.41</v>
      </c>
      <c r="I29">
        <v>0.1</v>
      </c>
      <c r="J29">
        <v>-8.32</v>
      </c>
      <c r="K29">
        <v>104.8</v>
      </c>
      <c r="L29">
        <v>113.2</v>
      </c>
      <c r="M29">
        <v>-8.4</v>
      </c>
      <c r="N29">
        <v>99</v>
      </c>
      <c r="O29">
        <v>0.23499999999999999</v>
      </c>
      <c r="P29">
        <v>0.29499999999999998</v>
      </c>
      <c r="Q29">
        <v>0.54100000000000004</v>
      </c>
      <c r="R29">
        <v>0.505</v>
      </c>
      <c r="S29">
        <v>12.7</v>
      </c>
      <c r="T29">
        <v>19.399999999999999</v>
      </c>
      <c r="U29">
        <v>0.184</v>
      </c>
      <c r="V29">
        <v>0.54100000000000004</v>
      </c>
      <c r="W29">
        <v>11.9</v>
      </c>
      <c r="X29">
        <v>77.3</v>
      </c>
      <c r="Y29">
        <v>0.188</v>
      </c>
      <c r="Z29" t="s">
        <v>74</v>
      </c>
      <c r="AA29">
        <v>823475</v>
      </c>
      <c r="AB29">
        <v>20085</v>
      </c>
      <c r="AC29">
        <f t="shared" si="0"/>
        <v>0</v>
      </c>
      <c r="AE29">
        <f t="shared" si="1"/>
        <v>27</v>
      </c>
      <c r="AF29" t="str">
        <f t="shared" si="2"/>
        <v>Chicago Bulls</v>
      </c>
      <c r="AG29">
        <f t="shared" si="3"/>
        <v>50.5</v>
      </c>
      <c r="AH29">
        <f t="shared" si="4"/>
        <v>12.7</v>
      </c>
      <c r="AI29">
        <f t="shared" si="5"/>
        <v>19.399999999999999</v>
      </c>
      <c r="AJ29">
        <f t="shared" si="6"/>
        <v>18.399999999999999</v>
      </c>
      <c r="AK29">
        <f t="shared" si="7"/>
        <v>0</v>
      </c>
    </row>
    <row r="30" spans="1:42" x14ac:dyDescent="0.3">
      <c r="A30">
        <v>28</v>
      </c>
      <c r="B30" t="s">
        <v>75</v>
      </c>
      <c r="C30">
        <v>24</v>
      </c>
      <c r="D30">
        <v>19</v>
      </c>
      <c r="E30">
        <v>63</v>
      </c>
      <c r="F30">
        <v>19</v>
      </c>
      <c r="G30">
        <v>63</v>
      </c>
      <c r="H30">
        <v>-9.34</v>
      </c>
      <c r="I30">
        <v>0.73</v>
      </c>
      <c r="J30">
        <v>-8.61</v>
      </c>
      <c r="K30">
        <v>105.9</v>
      </c>
      <c r="L30">
        <v>115.1</v>
      </c>
      <c r="M30">
        <v>-9.1999999999999993</v>
      </c>
      <c r="N30">
        <v>100.5</v>
      </c>
      <c r="O30">
        <v>0.25900000000000001</v>
      </c>
      <c r="P30">
        <v>0.33500000000000002</v>
      </c>
      <c r="Q30">
        <v>0.55200000000000005</v>
      </c>
      <c r="R30">
        <v>0.51400000000000001</v>
      </c>
      <c r="S30">
        <v>13.8</v>
      </c>
      <c r="T30">
        <v>20.5</v>
      </c>
      <c r="U30">
        <v>0.20200000000000001</v>
      </c>
      <c r="V30">
        <v>0.54500000000000004</v>
      </c>
      <c r="W30">
        <v>13.5</v>
      </c>
      <c r="X30">
        <v>72.5</v>
      </c>
      <c r="Y30">
        <v>0.23599999999999999</v>
      </c>
      <c r="Z30" t="s">
        <v>76</v>
      </c>
      <c r="AA30">
        <v>627023</v>
      </c>
      <c r="AB30">
        <v>15293</v>
      </c>
      <c r="AC30">
        <f t="shared" si="0"/>
        <v>0</v>
      </c>
      <c r="AE30">
        <f t="shared" si="1"/>
        <v>28</v>
      </c>
      <c r="AF30" t="str">
        <f t="shared" si="2"/>
        <v>Phoenix Suns</v>
      </c>
      <c r="AG30">
        <f t="shared" si="3"/>
        <v>51.4</v>
      </c>
      <c r="AH30">
        <f t="shared" si="4"/>
        <v>13.8</v>
      </c>
      <c r="AI30">
        <f t="shared" si="5"/>
        <v>20.5</v>
      </c>
      <c r="AJ30">
        <f t="shared" si="6"/>
        <v>20.200000000000003</v>
      </c>
      <c r="AK30">
        <f t="shared" si="7"/>
        <v>0</v>
      </c>
    </row>
    <row r="31" spans="1:42" x14ac:dyDescent="0.3">
      <c r="A31">
        <v>29</v>
      </c>
      <c r="B31" t="s">
        <v>77</v>
      </c>
      <c r="C31">
        <v>23.4</v>
      </c>
      <c r="D31">
        <v>17</v>
      </c>
      <c r="E31">
        <v>65</v>
      </c>
      <c r="F31">
        <v>19</v>
      </c>
      <c r="G31">
        <v>63</v>
      </c>
      <c r="H31">
        <v>-9.2100000000000009</v>
      </c>
      <c r="I31">
        <v>0.28000000000000003</v>
      </c>
      <c r="J31">
        <v>-8.93</v>
      </c>
      <c r="K31">
        <v>104.5</v>
      </c>
      <c r="L31">
        <v>113.7</v>
      </c>
      <c r="M31">
        <v>-9.1999999999999993</v>
      </c>
      <c r="N31">
        <v>99.6</v>
      </c>
      <c r="O31">
        <v>0.27</v>
      </c>
      <c r="P31">
        <v>0.33400000000000002</v>
      </c>
      <c r="Q31">
        <v>0.52900000000000003</v>
      </c>
      <c r="R31">
        <v>0.49</v>
      </c>
      <c r="S31">
        <v>12.4</v>
      </c>
      <c r="T31">
        <v>22.1</v>
      </c>
      <c r="U31">
        <v>0.20499999999999999</v>
      </c>
      <c r="V31">
        <v>0.53300000000000003</v>
      </c>
      <c r="W31">
        <v>11.7</v>
      </c>
      <c r="X31">
        <v>76.099999999999994</v>
      </c>
      <c r="Y31">
        <v>0.20300000000000001</v>
      </c>
      <c r="Z31" t="s">
        <v>78</v>
      </c>
      <c r="AA31">
        <v>779087</v>
      </c>
      <c r="AB31">
        <v>19002</v>
      </c>
      <c r="AC31">
        <f t="shared" si="0"/>
        <v>0</v>
      </c>
      <c r="AE31">
        <f t="shared" si="1"/>
        <v>29</v>
      </c>
      <c r="AF31" t="str">
        <f t="shared" si="2"/>
        <v>New York Knicks</v>
      </c>
      <c r="AG31">
        <f t="shared" si="3"/>
        <v>49</v>
      </c>
      <c r="AH31">
        <f t="shared" si="4"/>
        <v>12.4</v>
      </c>
      <c r="AI31">
        <f t="shared" si="5"/>
        <v>22.1</v>
      </c>
      <c r="AJ31">
        <f t="shared" si="6"/>
        <v>20.5</v>
      </c>
      <c r="AK31">
        <f t="shared" si="7"/>
        <v>0</v>
      </c>
    </row>
    <row r="32" spans="1:42" x14ac:dyDescent="0.3">
      <c r="A32">
        <v>30</v>
      </c>
      <c r="B32" t="s">
        <v>79</v>
      </c>
      <c r="C32">
        <v>25.2</v>
      </c>
      <c r="D32">
        <v>19</v>
      </c>
      <c r="E32">
        <v>63</v>
      </c>
      <c r="F32">
        <v>19</v>
      </c>
      <c r="G32">
        <v>63</v>
      </c>
      <c r="H32">
        <v>-9.61</v>
      </c>
      <c r="I32">
        <v>0.22</v>
      </c>
      <c r="J32">
        <v>-9.39</v>
      </c>
      <c r="K32">
        <v>107.7</v>
      </c>
      <c r="L32">
        <v>117.6</v>
      </c>
      <c r="M32">
        <v>-9.9</v>
      </c>
      <c r="N32">
        <v>96.6</v>
      </c>
      <c r="O32">
        <v>0.23599999999999999</v>
      </c>
      <c r="P32">
        <v>0.33200000000000002</v>
      </c>
      <c r="Q32">
        <v>0.54</v>
      </c>
      <c r="R32">
        <v>0.503</v>
      </c>
      <c r="S32">
        <v>12.2</v>
      </c>
      <c r="T32">
        <v>23.7</v>
      </c>
      <c r="U32">
        <v>0.187</v>
      </c>
      <c r="V32">
        <v>0.56399999999999995</v>
      </c>
      <c r="W32">
        <v>11.5</v>
      </c>
      <c r="X32">
        <v>77</v>
      </c>
      <c r="Y32">
        <v>0.18099999999999999</v>
      </c>
      <c r="Z32" t="s">
        <v>80</v>
      </c>
      <c r="AA32">
        <v>793337</v>
      </c>
      <c r="AB32">
        <v>19350</v>
      </c>
      <c r="AC32">
        <f t="shared" si="0"/>
        <v>0</v>
      </c>
      <c r="AE32">
        <f t="shared" si="1"/>
        <v>30</v>
      </c>
      <c r="AF32" t="str">
        <f t="shared" si="2"/>
        <v>Cleveland Cavaliers</v>
      </c>
      <c r="AG32">
        <f t="shared" si="3"/>
        <v>50.3</v>
      </c>
      <c r="AH32">
        <f t="shared" si="4"/>
        <v>12.2</v>
      </c>
      <c r="AI32">
        <f t="shared" si="5"/>
        <v>23.7</v>
      </c>
      <c r="AJ32">
        <f t="shared" si="6"/>
        <v>18.7</v>
      </c>
      <c r="AK32">
        <f t="shared" si="7"/>
        <v>0</v>
      </c>
    </row>
    <row r="33" spans="2:29" x14ac:dyDescent="0.3">
      <c r="B33" t="s">
        <v>81</v>
      </c>
      <c r="C33">
        <v>26.4</v>
      </c>
      <c r="F33">
        <v>41</v>
      </c>
      <c r="G33">
        <v>41</v>
      </c>
      <c r="H33">
        <v>0</v>
      </c>
      <c r="I33">
        <v>0</v>
      </c>
      <c r="J33">
        <v>0</v>
      </c>
      <c r="K33">
        <v>110.4</v>
      </c>
      <c r="L33">
        <v>110.4</v>
      </c>
      <c r="N33">
        <v>100</v>
      </c>
      <c r="O33">
        <v>0.25900000000000001</v>
      </c>
      <c r="P33">
        <v>0.35899999999999999</v>
      </c>
      <c r="Q33">
        <v>0.56000000000000005</v>
      </c>
      <c r="R33">
        <v>0.52400000000000002</v>
      </c>
      <c r="S33">
        <v>12.4</v>
      </c>
      <c r="T33">
        <v>22.9</v>
      </c>
      <c r="U33">
        <v>0.19800000000000001</v>
      </c>
      <c r="V33">
        <v>0.52400000000000002</v>
      </c>
      <c r="W33">
        <v>12.4</v>
      </c>
      <c r="X33">
        <v>77.099999999999994</v>
      </c>
      <c r="Y33">
        <v>0.19800000000000001</v>
      </c>
      <c r="AA33">
        <v>732148</v>
      </c>
      <c r="AB33">
        <v>17853</v>
      </c>
      <c r="AC33">
        <f t="shared" si="0"/>
        <v>0</v>
      </c>
    </row>
  </sheetData>
  <autoFilter ref="A2:AC33" xr:uid="{E7330CA8-CD52-42BB-9316-B61A5262AF3A}">
    <filterColumn colId="1">
      <filters>
        <filter val="Atlanta Hawks"/>
        <filter val="Boston Celtics*"/>
        <filter val="Brooklyn Nets*"/>
        <filter val="Charlotte Hornets"/>
        <filter val="Chicago Bulls"/>
        <filter val="Cleveland Cavaliers"/>
        <filter val="Dallas Mavericks"/>
        <filter val="Denver Nuggets*"/>
        <filter val="Golden State Warriors*"/>
        <filter val="Houston Rockets*"/>
        <filter val="Indiana Pacers*"/>
        <filter val="League Average"/>
        <filter val="Los Angeles Clippers*"/>
        <filter val="Los Angeles Lakers"/>
        <filter val="Memphis Grizzlies"/>
        <filter val="Miami Heat"/>
        <filter val="Milwaukee Bucks*"/>
        <filter val="Minnesota Timberwolves"/>
        <filter val="New Orleans Pelicans"/>
        <filter val="New York Knicks"/>
        <filter val="Oklahoma City Thunder*"/>
        <filter val="Orlando Magic*"/>
        <filter val="Philadelphia 76ers*"/>
        <filter val="Phoenix Suns"/>
        <filter val="Portland Trail Blazers*"/>
        <filter val="Sacramento Kings"/>
        <filter val="San Antonio Spurs*"/>
        <filter val="Toronto Raptors*"/>
        <filter val="Utah Jazz*"/>
        <filter val="Washington Wizard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E76CB-EBCF-4388-B4B9-533EDE69C3BE}">
  <dimension ref="A1:H31"/>
  <sheetViews>
    <sheetView workbookViewId="0">
      <selection sqref="A1:H31"/>
    </sheetView>
  </sheetViews>
  <sheetFormatPr defaultRowHeight="14.4" x14ac:dyDescent="0.3"/>
  <sheetData>
    <row r="1" spans="1:8" x14ac:dyDescent="0.3">
      <c r="A1" s="5" t="s">
        <v>2</v>
      </c>
      <c r="B1" s="5" t="s">
        <v>3</v>
      </c>
      <c r="C1" s="5" t="s">
        <v>120</v>
      </c>
      <c r="D1" s="5" t="s">
        <v>119</v>
      </c>
      <c r="E1" s="5" t="s">
        <v>124</v>
      </c>
      <c r="F1" s="5" t="s">
        <v>125</v>
      </c>
      <c r="G1" s="5" t="s">
        <v>126</v>
      </c>
      <c r="H1" s="5" t="s">
        <v>127</v>
      </c>
    </row>
    <row r="2" spans="1:8" x14ac:dyDescent="0.3">
      <c r="A2" s="5">
        <v>1</v>
      </c>
      <c r="B2" s="5" t="s">
        <v>22</v>
      </c>
      <c r="C2" s="5">
        <v>55.000000000000007</v>
      </c>
      <c r="D2" s="5">
        <v>1</v>
      </c>
      <c r="E2" s="5">
        <v>0.96983235561186576</v>
      </c>
      <c r="F2" s="5">
        <v>0.18147260184865771</v>
      </c>
      <c r="G2" s="5">
        <v>5.5455117934680373E-2</v>
      </c>
      <c r="H2" s="5">
        <v>9.6674329860227783E-4</v>
      </c>
    </row>
    <row r="3" spans="1:8" x14ac:dyDescent="0.3">
      <c r="A3" s="5">
        <v>2</v>
      </c>
      <c r="B3" s="5" t="s">
        <v>24</v>
      </c>
      <c r="C3" s="5">
        <v>56.499999999999993</v>
      </c>
      <c r="D3" s="5">
        <v>1</v>
      </c>
      <c r="E3" s="5">
        <v>0.99523174795555192</v>
      </c>
      <c r="F3" s="5">
        <v>6.9931037426489331E-2</v>
      </c>
      <c r="G3" s="5">
        <v>2.0295641856251809E-2</v>
      </c>
      <c r="H3" s="5">
        <v>5.0654460825998495E-5</v>
      </c>
    </row>
    <row r="4" spans="1:8" x14ac:dyDescent="0.3">
      <c r="A4" s="5">
        <v>3</v>
      </c>
      <c r="B4" s="5" t="s">
        <v>26</v>
      </c>
      <c r="C4" s="5">
        <v>54.300000000000004</v>
      </c>
      <c r="D4" s="5">
        <v>1</v>
      </c>
      <c r="E4" s="5">
        <v>0.93069320384776344</v>
      </c>
      <c r="F4" s="5">
        <v>0.28347941415268713</v>
      </c>
      <c r="G4" s="5">
        <v>7.3327601609075838E-2</v>
      </c>
      <c r="H4" s="5">
        <v>3.1794669168424745E-3</v>
      </c>
    </row>
    <row r="5" spans="1:8" x14ac:dyDescent="0.3">
      <c r="A5" s="5">
        <v>4</v>
      </c>
      <c r="B5" s="5" t="s">
        <v>28</v>
      </c>
      <c r="C5" s="5">
        <v>53.800000000000004</v>
      </c>
      <c r="D5" s="5">
        <v>1</v>
      </c>
      <c r="E5" s="5">
        <v>0.87802288287569852</v>
      </c>
      <c r="F5" s="5">
        <v>0.3882604488523313</v>
      </c>
      <c r="G5" s="5">
        <v>7.8434462514975975E-2</v>
      </c>
      <c r="H5" s="5">
        <v>6.4150051304177162E-3</v>
      </c>
    </row>
    <row r="6" spans="1:8" x14ac:dyDescent="0.3">
      <c r="A6" s="5">
        <v>5</v>
      </c>
      <c r="B6" s="5" t="s">
        <v>30</v>
      </c>
      <c r="C6" s="5">
        <v>54.2</v>
      </c>
      <c r="D6" s="5">
        <v>1</v>
      </c>
      <c r="E6" s="5">
        <v>0.9222040554301284</v>
      </c>
      <c r="F6" s="5">
        <v>0.30200705543471901</v>
      </c>
      <c r="G6" s="5">
        <v>7.5097927666544939E-2</v>
      </c>
      <c r="H6" s="5">
        <v>3.7028522435174206E-3</v>
      </c>
    </row>
    <row r="7" spans="1:8" x14ac:dyDescent="0.3">
      <c r="A7" s="5">
        <v>6</v>
      </c>
      <c r="B7" s="5" t="s">
        <v>32</v>
      </c>
      <c r="C7" s="5">
        <v>52.800000000000004</v>
      </c>
      <c r="D7" s="5">
        <v>1</v>
      </c>
      <c r="E7" s="5">
        <v>0.67409039063343013</v>
      </c>
      <c r="F7" s="5">
        <v>0.71666488793014949</v>
      </c>
      <c r="G7" s="5">
        <v>5.8659433055200959E-2</v>
      </c>
      <c r="H7" s="5">
        <v>1.6002703003155934E-2</v>
      </c>
    </row>
    <row r="8" spans="1:8" x14ac:dyDescent="0.3">
      <c r="A8" s="5">
        <v>7</v>
      </c>
      <c r="B8" s="5" t="s">
        <v>34</v>
      </c>
      <c r="C8" s="5">
        <v>52.7</v>
      </c>
      <c r="D8" s="5">
        <v>1</v>
      </c>
      <c r="E8" s="5">
        <v>0.64612166090973688</v>
      </c>
      <c r="F8" s="5">
        <v>0.76176876155074902</v>
      </c>
      <c r="G8" s="5">
        <v>5.6170905030890311E-2</v>
      </c>
      <c r="H8" s="5">
        <v>1.7267695558240894E-2</v>
      </c>
    </row>
    <row r="9" spans="1:8" x14ac:dyDescent="0.3">
      <c r="A9" s="5">
        <v>8</v>
      </c>
      <c r="B9" s="5" t="s">
        <v>36</v>
      </c>
      <c r="C9" s="5">
        <v>53.400000000000006</v>
      </c>
      <c r="D9" s="5">
        <v>1</v>
      </c>
      <c r="E9" s="5">
        <v>0.81381634976583517</v>
      </c>
      <c r="F9" s="5">
        <v>0.49716877551300614</v>
      </c>
      <c r="G9" s="5">
        <v>7.4433899959285899E-2</v>
      </c>
      <c r="H9" s="5">
        <v>9.93896198144535E-3</v>
      </c>
    </row>
    <row r="10" spans="1:8" x14ac:dyDescent="0.3">
      <c r="A10" s="5">
        <v>9</v>
      </c>
      <c r="B10" s="5" t="s">
        <v>38</v>
      </c>
      <c r="C10" s="5">
        <v>51.4</v>
      </c>
      <c r="D10" s="5">
        <v>1</v>
      </c>
      <c r="E10" s="5">
        <v>0.26518541712246707</v>
      </c>
      <c r="F10" s="5">
        <v>1.7308141443183451</v>
      </c>
      <c r="G10" s="5">
        <v>7.503083050907422E-2</v>
      </c>
      <c r="H10" s="5">
        <v>0.12150198464742237</v>
      </c>
    </row>
    <row r="11" spans="1:8" x14ac:dyDescent="0.3">
      <c r="A11" s="5">
        <v>10</v>
      </c>
      <c r="B11" s="5" t="s">
        <v>40</v>
      </c>
      <c r="C11" s="5">
        <v>53</v>
      </c>
      <c r="D11" s="5">
        <v>1</v>
      </c>
      <c r="E11" s="5">
        <v>0.72634623878163018</v>
      </c>
      <c r="F11" s="5">
        <v>0.63453813801608283</v>
      </c>
      <c r="G11" s="5">
        <v>6.4287847384287208E-2</v>
      </c>
      <c r="H11" s="5">
        <v>1.3831589084129849E-2</v>
      </c>
    </row>
    <row r="12" spans="1:8" x14ac:dyDescent="0.3">
      <c r="A12" s="5">
        <v>11</v>
      </c>
      <c r="B12" s="5" t="s">
        <v>42</v>
      </c>
      <c r="C12" s="5">
        <v>53.2</v>
      </c>
      <c r="D12" s="5">
        <v>1</v>
      </c>
      <c r="E12" s="5">
        <v>0.77304441410597813</v>
      </c>
      <c r="F12" s="5">
        <v>0.56181576991513993</v>
      </c>
      <c r="G12" s="5">
        <v>6.9859448411992917E-2</v>
      </c>
      <c r="H12" s="5">
        <v>1.1853167695603191E-2</v>
      </c>
    </row>
    <row r="13" spans="1:8" x14ac:dyDescent="0.3">
      <c r="A13" s="5">
        <v>12</v>
      </c>
      <c r="B13" s="5" t="s">
        <v>44</v>
      </c>
      <c r="C13" s="5">
        <v>53.400000000000006</v>
      </c>
      <c r="D13" s="5">
        <v>1</v>
      </c>
      <c r="E13" s="5">
        <v>0.81381634976583517</v>
      </c>
      <c r="F13" s="5">
        <v>0.49716877551300614</v>
      </c>
      <c r="G13" s="5">
        <v>7.4433899959285899E-2</v>
      </c>
      <c r="H13" s="5">
        <v>9.93896198144535E-3</v>
      </c>
    </row>
    <row r="14" spans="1:8" x14ac:dyDescent="0.3">
      <c r="A14" s="5">
        <v>13</v>
      </c>
      <c r="B14" s="5" t="s">
        <v>46</v>
      </c>
      <c r="C14" s="5">
        <v>52.900000000000006</v>
      </c>
      <c r="D14" s="5">
        <v>1</v>
      </c>
      <c r="E14" s="5">
        <v>0.70087198912612103</v>
      </c>
      <c r="F14" s="5">
        <v>0.67432906044251839</v>
      </c>
      <c r="G14" s="5">
        <v>6.141279980105431E-2</v>
      </c>
      <c r="H14" s="5">
        <v>1.4876406142892403E-2</v>
      </c>
    </row>
    <row r="15" spans="1:8" x14ac:dyDescent="0.3">
      <c r="A15" s="5">
        <v>14</v>
      </c>
      <c r="B15" s="5" t="s">
        <v>48</v>
      </c>
      <c r="C15" s="5">
        <v>51.800000000000004</v>
      </c>
      <c r="D15" s="5">
        <v>1</v>
      </c>
      <c r="E15" s="5">
        <v>0.37277018285843411</v>
      </c>
      <c r="F15" s="5">
        <v>1.3384311210281314</v>
      </c>
      <c r="G15" s="5">
        <v>6.0723457504158661E-2</v>
      </c>
      <c r="H15" s="5">
        <v>5.7906200810705244E-2</v>
      </c>
    </row>
    <row r="16" spans="1:8" x14ac:dyDescent="0.3">
      <c r="A16" s="5">
        <v>15</v>
      </c>
      <c r="B16" s="5" t="s">
        <v>50</v>
      </c>
      <c r="C16" s="5">
        <v>52</v>
      </c>
      <c r="D16" s="5">
        <v>1</v>
      </c>
      <c r="E16" s="5">
        <v>0.43267832934586586</v>
      </c>
      <c r="F16" s="5">
        <v>1.177992001043908</v>
      </c>
      <c r="G16" s="5">
        <v>5.5113713220901299E-2</v>
      </c>
      <c r="H16" s="5">
        <v>4.0470149923406529E-2</v>
      </c>
    </row>
    <row r="17" spans="1:8" x14ac:dyDescent="0.3">
      <c r="A17" s="5">
        <v>16</v>
      </c>
      <c r="B17" s="5" t="s">
        <v>52</v>
      </c>
      <c r="C17" s="5">
        <v>51.5</v>
      </c>
      <c r="D17" s="5">
        <v>0</v>
      </c>
      <c r="E17" s="5">
        <v>0.29018629696448106</v>
      </c>
      <c r="F17" s="5">
        <v>-0.66353169192279526</v>
      </c>
      <c r="G17" s="5">
        <v>7.1441692179611604E-2</v>
      </c>
      <c r="H17" s="5">
        <v>1.6936977027839615E-2</v>
      </c>
    </row>
    <row r="18" spans="1:8" x14ac:dyDescent="0.3">
      <c r="A18" s="5">
        <v>17</v>
      </c>
      <c r="B18" s="5" t="s">
        <v>54</v>
      </c>
      <c r="C18" s="5">
        <v>50.9</v>
      </c>
      <c r="D18" s="5">
        <v>1</v>
      </c>
      <c r="E18" s="5">
        <v>0.16209305633712603</v>
      </c>
      <c r="F18" s="5">
        <v>2.3802173838165368</v>
      </c>
      <c r="G18" s="5">
        <v>8.7572990288903294E-2</v>
      </c>
      <c r="H18" s="5">
        <v>0.2718787699927635</v>
      </c>
    </row>
    <row r="19" spans="1:8" x14ac:dyDescent="0.3">
      <c r="A19" s="5">
        <v>18</v>
      </c>
      <c r="B19" s="5" t="s">
        <v>56</v>
      </c>
      <c r="C19" s="5">
        <v>52.400000000000006</v>
      </c>
      <c r="D19" s="5">
        <v>0</v>
      </c>
      <c r="E19" s="5">
        <v>0.55673118540313404</v>
      </c>
      <c r="F19" s="5">
        <v>-1.1507874506899922</v>
      </c>
      <c r="G19" s="5">
        <v>5.1607444711473459E-2</v>
      </c>
      <c r="H19" s="5">
        <v>3.603167558716263E-2</v>
      </c>
    </row>
    <row r="20" spans="1:8" x14ac:dyDescent="0.3">
      <c r="A20" s="5">
        <v>19</v>
      </c>
      <c r="B20" s="5" t="s">
        <v>58</v>
      </c>
      <c r="C20" s="5">
        <v>51.9</v>
      </c>
      <c r="D20" s="5">
        <v>0</v>
      </c>
      <c r="E20" s="5">
        <v>0.40235998819179092</v>
      </c>
      <c r="F20" s="5">
        <v>-0.84525188823559061</v>
      </c>
      <c r="G20" s="5">
        <v>5.7670424634620771E-2</v>
      </c>
      <c r="H20" s="5">
        <v>2.1862137978828043E-2</v>
      </c>
    </row>
    <row r="21" spans="1:8" x14ac:dyDescent="0.3">
      <c r="A21" s="5">
        <v>20</v>
      </c>
      <c r="B21" s="5" t="s">
        <v>60</v>
      </c>
      <c r="C21" s="5">
        <v>51.1</v>
      </c>
      <c r="D21" s="5">
        <v>0</v>
      </c>
      <c r="E21" s="5">
        <v>0.1988786735635871</v>
      </c>
      <c r="F21" s="5">
        <v>-0.52058815664697555</v>
      </c>
      <c r="G21" s="5">
        <v>8.3987596883105198E-2</v>
      </c>
      <c r="H21" s="5">
        <v>1.2424312679243148E-2</v>
      </c>
    </row>
    <row r="22" spans="1:8" x14ac:dyDescent="0.3">
      <c r="A22" s="5">
        <v>21</v>
      </c>
      <c r="B22" s="5" t="s">
        <v>62</v>
      </c>
      <c r="C22" s="5">
        <v>52.900000000000006</v>
      </c>
      <c r="D22" s="5">
        <v>0</v>
      </c>
      <c r="E22" s="5">
        <v>0.70087198912612103</v>
      </c>
      <c r="F22" s="5">
        <v>-1.5799869378236389</v>
      </c>
      <c r="G22" s="5">
        <v>6.141279980105431E-2</v>
      </c>
      <c r="H22" s="5">
        <v>8.1669757747227748E-2</v>
      </c>
    </row>
    <row r="23" spans="1:8" x14ac:dyDescent="0.3">
      <c r="A23" s="5">
        <v>22</v>
      </c>
      <c r="B23" s="5" t="s">
        <v>64</v>
      </c>
      <c r="C23" s="5">
        <v>51.4</v>
      </c>
      <c r="D23" s="5">
        <v>0</v>
      </c>
      <c r="E23" s="5">
        <v>0.26518541712246707</v>
      </c>
      <c r="F23" s="5">
        <v>-0.62462923507197576</v>
      </c>
      <c r="G23" s="5">
        <v>7.503083050907422E-2</v>
      </c>
      <c r="H23" s="5">
        <v>1.5824394988950084E-2</v>
      </c>
    </row>
    <row r="24" spans="1:8" x14ac:dyDescent="0.3">
      <c r="A24" s="5">
        <v>23</v>
      </c>
      <c r="B24" s="5" t="s">
        <v>66</v>
      </c>
      <c r="C24" s="5">
        <v>52.7</v>
      </c>
      <c r="D24" s="5">
        <v>0</v>
      </c>
      <c r="E24" s="5">
        <v>0.64612166090973688</v>
      </c>
      <c r="F24" s="5">
        <v>-1.3908601998857575</v>
      </c>
      <c r="G24" s="5">
        <v>5.6170905030890311E-2</v>
      </c>
      <c r="H24" s="5">
        <v>5.7564538095737763E-2</v>
      </c>
    </row>
    <row r="25" spans="1:8" x14ac:dyDescent="0.3">
      <c r="A25" s="5">
        <v>24</v>
      </c>
      <c r="B25" s="5" t="s">
        <v>67</v>
      </c>
      <c r="C25" s="5">
        <v>50.8</v>
      </c>
      <c r="D25" s="5">
        <v>0</v>
      </c>
      <c r="E25" s="5">
        <v>0.1458602361688339</v>
      </c>
      <c r="F25" s="5">
        <v>-0.43284144584514084</v>
      </c>
      <c r="G25" s="5">
        <v>8.8513388818609651E-2</v>
      </c>
      <c r="H25" s="5">
        <v>9.0967520480201187E-3</v>
      </c>
    </row>
    <row r="26" spans="1:8" x14ac:dyDescent="0.3">
      <c r="A26" s="5">
        <v>25</v>
      </c>
      <c r="B26" s="5" t="s">
        <v>69</v>
      </c>
      <c r="C26" s="5">
        <v>53.1</v>
      </c>
      <c r="D26" s="5">
        <v>0</v>
      </c>
      <c r="E26" s="5">
        <v>0.75042357953788663</v>
      </c>
      <c r="F26" s="5">
        <v>-1.7953311779320793</v>
      </c>
      <c r="G26" s="5">
        <v>6.7145793274069096E-2</v>
      </c>
      <c r="H26" s="5">
        <v>0.11600165489083811</v>
      </c>
    </row>
    <row r="27" spans="1:8" x14ac:dyDescent="0.3">
      <c r="A27" s="5">
        <v>26</v>
      </c>
      <c r="B27" s="5" t="s">
        <v>71</v>
      </c>
      <c r="C27" s="5">
        <v>52.2</v>
      </c>
      <c r="D27" s="5">
        <v>0</v>
      </c>
      <c r="E27" s="5">
        <v>0.4946219850766459</v>
      </c>
      <c r="F27" s="5">
        <v>-1.0160233028315151</v>
      </c>
      <c r="G27" s="5">
        <v>5.1909634341537544E-2</v>
      </c>
      <c r="H27" s="5">
        <v>2.826022258399526E-2</v>
      </c>
    </row>
    <row r="28" spans="1:8" x14ac:dyDescent="0.3">
      <c r="A28" s="5">
        <v>27</v>
      </c>
      <c r="B28" s="5" t="s">
        <v>73</v>
      </c>
      <c r="C28" s="5">
        <v>50.5</v>
      </c>
      <c r="D28" s="5">
        <v>0</v>
      </c>
      <c r="E28" s="5">
        <v>0.10512118521749196</v>
      </c>
      <c r="F28" s="5">
        <v>-0.35888511153359703</v>
      </c>
      <c r="G28" s="5">
        <v>8.7957369896247917E-2</v>
      </c>
      <c r="H28" s="5">
        <v>6.2106632849953242E-3</v>
      </c>
    </row>
    <row r="29" spans="1:8" x14ac:dyDescent="0.3">
      <c r="A29" s="5">
        <v>28</v>
      </c>
      <c r="B29" s="5" t="s">
        <v>75</v>
      </c>
      <c r="C29" s="5">
        <v>51.4</v>
      </c>
      <c r="D29" s="5">
        <v>0</v>
      </c>
      <c r="E29" s="5">
        <v>0.26518541712246707</v>
      </c>
      <c r="F29" s="5">
        <v>-0.62462923507197576</v>
      </c>
      <c r="G29" s="5">
        <v>7.503083050907422E-2</v>
      </c>
      <c r="H29" s="5">
        <v>1.5824394988950084E-2</v>
      </c>
    </row>
    <row r="30" spans="1:8" x14ac:dyDescent="0.3">
      <c r="A30" s="5">
        <v>29</v>
      </c>
      <c r="B30" s="5" t="s">
        <v>77</v>
      </c>
      <c r="C30" s="5">
        <v>49</v>
      </c>
      <c r="D30" s="5">
        <v>0</v>
      </c>
      <c r="E30" s="5">
        <v>1.7771689651524487E-2</v>
      </c>
      <c r="F30" s="5">
        <v>-0.13776743213852713</v>
      </c>
      <c r="G30" s="5">
        <v>4.6714151878152692E-2</v>
      </c>
      <c r="H30" s="5">
        <v>4.6503801284230017E-4</v>
      </c>
    </row>
    <row r="31" spans="1:8" x14ac:dyDescent="0.3">
      <c r="A31" s="5">
        <v>30</v>
      </c>
      <c r="B31" s="5" t="s">
        <v>79</v>
      </c>
      <c r="C31" s="5">
        <v>50.3</v>
      </c>
      <c r="D31" s="5">
        <v>0</v>
      </c>
      <c r="E31" s="5">
        <v>8.3862071469736163E-2</v>
      </c>
      <c r="F31" s="5">
        <v>-0.31631142116738231</v>
      </c>
      <c r="G31" s="5">
        <v>8.5097160825914842E-2</v>
      </c>
      <c r="H31" s="5">
        <v>4.6530727898042605E-3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541EF-2B5D-4D91-BC74-78D883570DF9}">
  <dimension ref="A1:AM33"/>
  <sheetViews>
    <sheetView tabSelected="1" workbookViewId="0">
      <pane xSplit="2" ySplit="2" topLeftCell="X7" activePane="bottomRight" state="frozen"/>
      <selection pane="topRight" activeCell="C1" sqref="C1"/>
      <selection pane="bottomLeft" activeCell="A3" sqref="A3"/>
      <selection pane="bottomRight" activeCell="AB12" sqref="AB12"/>
    </sheetView>
  </sheetViews>
  <sheetFormatPr defaultRowHeight="14.4" x14ac:dyDescent="0.3"/>
  <sheetData>
    <row r="1" spans="1:39" x14ac:dyDescent="0.3">
      <c r="R1" t="s">
        <v>0</v>
      </c>
      <c r="S1" t="s">
        <v>0</v>
      </c>
      <c r="T1" t="s">
        <v>0</v>
      </c>
      <c r="U1" t="s">
        <v>0</v>
      </c>
      <c r="V1" t="s">
        <v>1</v>
      </c>
      <c r="W1" t="s">
        <v>1</v>
      </c>
      <c r="X1" t="s">
        <v>1</v>
      </c>
      <c r="Y1" t="s">
        <v>1</v>
      </c>
      <c r="AF1" t="str">
        <f>R1</f>
        <v>Offense Four Factors</v>
      </c>
      <c r="AG1" t="str">
        <f t="shared" ref="AG1:AI2" si="0">S1</f>
        <v>Offense Four Factors</v>
      </c>
      <c r="AH1" t="str">
        <f t="shared" si="0"/>
        <v>Offense Four Factors</v>
      </c>
      <c r="AI1" t="str">
        <f t="shared" si="0"/>
        <v>Offense Four Factors</v>
      </c>
    </row>
    <row r="2" spans="1:39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120</v>
      </c>
      <c r="S2" t="s">
        <v>121</v>
      </c>
      <c r="T2" t="s">
        <v>122</v>
      </c>
      <c r="U2" t="s">
        <v>123</v>
      </c>
      <c r="V2" t="s">
        <v>120</v>
      </c>
      <c r="W2" t="s">
        <v>121</v>
      </c>
      <c r="X2" t="s">
        <v>128</v>
      </c>
      <c r="Y2" t="s">
        <v>123</v>
      </c>
      <c r="Z2" t="s">
        <v>19</v>
      </c>
      <c r="AA2" t="s">
        <v>20</v>
      </c>
      <c r="AB2" t="s">
        <v>21</v>
      </c>
      <c r="AD2" t="str">
        <f>A2</f>
        <v>Rk</v>
      </c>
      <c r="AE2" t="str">
        <f>B2</f>
        <v>Team</v>
      </c>
      <c r="AF2" t="str">
        <f>R2</f>
        <v>eFG%</v>
      </c>
      <c r="AG2" t="str">
        <f t="shared" si="0"/>
        <v>TOV%</v>
      </c>
      <c r="AH2" t="str">
        <f t="shared" si="0"/>
        <v>ORB%</v>
      </c>
      <c r="AI2" t="str">
        <f t="shared" si="0"/>
        <v>FT/FGA</v>
      </c>
      <c r="AJ2" t="s">
        <v>119</v>
      </c>
      <c r="AK2" s="5" t="s">
        <v>142</v>
      </c>
      <c r="AL2" s="5" t="s">
        <v>143</v>
      </c>
      <c r="AM2" s="5" t="s">
        <v>144</v>
      </c>
    </row>
    <row r="3" spans="1:39" x14ac:dyDescent="0.3">
      <c r="A3">
        <v>1</v>
      </c>
      <c r="B3" t="s">
        <v>30</v>
      </c>
      <c r="C3">
        <v>29.8</v>
      </c>
      <c r="D3">
        <v>65</v>
      </c>
      <c r="E3">
        <v>17</v>
      </c>
      <c r="F3">
        <v>61</v>
      </c>
      <c r="G3">
        <v>21</v>
      </c>
      <c r="H3">
        <v>8.48</v>
      </c>
      <c r="I3">
        <v>-0.27</v>
      </c>
      <c r="J3">
        <v>8.2100000000000009</v>
      </c>
      <c r="K3">
        <v>114.7</v>
      </c>
      <c r="L3">
        <v>106.1</v>
      </c>
      <c r="M3">
        <v>8.6</v>
      </c>
      <c r="N3">
        <v>97.6</v>
      </c>
      <c r="O3">
        <v>0.29799999999999999</v>
      </c>
      <c r="P3">
        <v>0.502</v>
      </c>
      <c r="Q3">
        <v>0.59</v>
      </c>
      <c r="R3">
        <v>0.55100000000000005</v>
      </c>
      <c r="S3">
        <v>12.7</v>
      </c>
      <c r="T3">
        <v>21.3</v>
      </c>
      <c r="U3">
        <v>0.23300000000000001</v>
      </c>
      <c r="V3">
        <v>0.52100000000000002</v>
      </c>
      <c r="W3">
        <v>13.4</v>
      </c>
      <c r="X3">
        <v>79.900000000000006</v>
      </c>
      <c r="Y3">
        <v>0.17100000000000001</v>
      </c>
      <c r="Z3" t="s">
        <v>31</v>
      </c>
      <c r="AA3">
        <v>732722</v>
      </c>
      <c r="AB3">
        <v>17871</v>
      </c>
      <c r="AD3">
        <f t="shared" ref="AD3:AD32" si="1">A3</f>
        <v>1</v>
      </c>
      <c r="AE3" t="str">
        <f t="shared" ref="AE3:AE32" si="2">B3</f>
        <v>Houston Rockets*</v>
      </c>
      <c r="AF3">
        <f>R3*100</f>
        <v>55.1</v>
      </c>
      <c r="AG3">
        <f t="shared" ref="AG3:AG32" si="3">S3</f>
        <v>12.7</v>
      </c>
      <c r="AH3">
        <f t="shared" ref="AH3:AH32" si="4">T3</f>
        <v>21.3</v>
      </c>
      <c r="AI3">
        <f>U3*100</f>
        <v>23.3</v>
      </c>
      <c r="AJ3">
        <f>IF(RIGHT(B3)="*",1,0)</f>
        <v>1</v>
      </c>
      <c r="AK3" s="5">
        <v>4.3763000000000005</v>
      </c>
      <c r="AL3" s="5">
        <v>0.98758429927114266</v>
      </c>
      <c r="AM3" s="5">
        <v>1</v>
      </c>
    </row>
    <row r="4" spans="1:39" x14ac:dyDescent="0.3">
      <c r="A4">
        <v>2</v>
      </c>
      <c r="B4" t="s">
        <v>26</v>
      </c>
      <c r="C4">
        <v>25.8</v>
      </c>
      <c r="D4">
        <v>59</v>
      </c>
      <c r="E4">
        <v>23</v>
      </c>
      <c r="F4">
        <v>60</v>
      </c>
      <c r="G4">
        <v>22</v>
      </c>
      <c r="H4">
        <v>7.78</v>
      </c>
      <c r="I4">
        <v>-0.49</v>
      </c>
      <c r="J4">
        <v>7.29</v>
      </c>
      <c r="K4">
        <v>113.8</v>
      </c>
      <c r="L4">
        <v>105.9</v>
      </c>
      <c r="M4">
        <v>7.9</v>
      </c>
      <c r="N4">
        <v>97.4</v>
      </c>
      <c r="O4">
        <v>0.25</v>
      </c>
      <c r="P4">
        <v>0.377</v>
      </c>
      <c r="Q4">
        <v>0.57499999999999996</v>
      </c>
      <c r="R4">
        <v>0.53900000000000003</v>
      </c>
      <c r="S4">
        <v>12.1</v>
      </c>
      <c r="T4">
        <v>23</v>
      </c>
      <c r="U4">
        <v>0.19800000000000001</v>
      </c>
      <c r="V4">
        <v>0.501</v>
      </c>
      <c r="W4">
        <v>13</v>
      </c>
      <c r="X4">
        <v>77.7</v>
      </c>
      <c r="Y4">
        <v>0.21199999999999999</v>
      </c>
      <c r="Z4" t="s">
        <v>129</v>
      </c>
      <c r="AA4">
        <v>813431</v>
      </c>
      <c r="AB4">
        <v>19840</v>
      </c>
      <c r="AD4">
        <f t="shared" si="1"/>
        <v>2</v>
      </c>
      <c r="AE4" t="str">
        <f t="shared" si="2"/>
        <v>Toronto Raptors*</v>
      </c>
      <c r="AF4">
        <f t="shared" ref="AF4:AF32" si="5">R4*100</f>
        <v>53.900000000000006</v>
      </c>
      <c r="AG4">
        <f t="shared" ref="AG4:AG32" si="6">S4</f>
        <v>12.1</v>
      </c>
      <c r="AH4">
        <f t="shared" ref="AH4:AH32" si="7">T4</f>
        <v>23</v>
      </c>
      <c r="AI4">
        <f t="shared" ref="AI4:AI32" si="8">U4*100</f>
        <v>19.8</v>
      </c>
      <c r="AJ4">
        <f t="shared" ref="AJ4:AJ32" si="9">IF(RIGHT(B4)="*",1,0)</f>
        <v>1</v>
      </c>
      <c r="AK4" s="5">
        <v>2.4407000000000068</v>
      </c>
      <c r="AL4" s="5">
        <v>0.91987869431044977</v>
      </c>
      <c r="AM4" s="5">
        <v>1</v>
      </c>
    </row>
    <row r="5" spans="1:39" x14ac:dyDescent="0.3">
      <c r="A5">
        <v>3</v>
      </c>
      <c r="B5" t="s">
        <v>24</v>
      </c>
      <c r="C5">
        <v>28.8</v>
      </c>
      <c r="D5">
        <v>58</v>
      </c>
      <c r="E5">
        <v>24</v>
      </c>
      <c r="F5">
        <v>56</v>
      </c>
      <c r="G5">
        <v>26</v>
      </c>
      <c r="H5">
        <v>5.98</v>
      </c>
      <c r="I5">
        <v>-0.19</v>
      </c>
      <c r="J5">
        <v>5.79</v>
      </c>
      <c r="K5">
        <v>113.6</v>
      </c>
      <c r="L5">
        <v>107.6</v>
      </c>
      <c r="M5">
        <v>6</v>
      </c>
      <c r="N5">
        <v>99.6</v>
      </c>
      <c r="O5">
        <v>0.23899999999999999</v>
      </c>
      <c r="P5">
        <v>0.33900000000000002</v>
      </c>
      <c r="Q5">
        <v>0.60299999999999998</v>
      </c>
      <c r="R5">
        <v>0.56899999999999995</v>
      </c>
      <c r="S5">
        <v>14.1</v>
      </c>
      <c r="T5">
        <v>21</v>
      </c>
      <c r="U5">
        <v>0.19500000000000001</v>
      </c>
      <c r="V5">
        <v>0.504</v>
      </c>
      <c r="W5">
        <v>12.6</v>
      </c>
      <c r="X5">
        <v>76.3</v>
      </c>
      <c r="Y5">
        <v>0.186</v>
      </c>
      <c r="Z5" t="s">
        <v>25</v>
      </c>
      <c r="AA5">
        <v>803436</v>
      </c>
      <c r="AB5">
        <v>19596</v>
      </c>
      <c r="AD5">
        <f t="shared" si="1"/>
        <v>3</v>
      </c>
      <c r="AE5" t="str">
        <f t="shared" si="2"/>
        <v>Golden State Warriors*</v>
      </c>
      <c r="AF5">
        <f t="shared" si="5"/>
        <v>56.899999999999991</v>
      </c>
      <c r="AG5">
        <f t="shared" si="6"/>
        <v>14.1</v>
      </c>
      <c r="AH5">
        <f t="shared" si="7"/>
        <v>21</v>
      </c>
      <c r="AI5">
        <f t="shared" si="8"/>
        <v>19.5</v>
      </c>
      <c r="AJ5">
        <f t="shared" si="9"/>
        <v>1</v>
      </c>
      <c r="AK5" s="5">
        <v>7.2796999999999912</v>
      </c>
      <c r="AL5" s="5">
        <v>0.99931108258401824</v>
      </c>
      <c r="AM5" s="5">
        <v>1</v>
      </c>
    </row>
    <row r="6" spans="1:39" x14ac:dyDescent="0.3">
      <c r="A6">
        <v>4</v>
      </c>
      <c r="B6" t="s">
        <v>28</v>
      </c>
      <c r="C6">
        <v>26.7</v>
      </c>
      <c r="D6">
        <v>48</v>
      </c>
      <c r="E6">
        <v>34</v>
      </c>
      <c r="F6">
        <v>53</v>
      </c>
      <c r="G6">
        <v>29</v>
      </c>
      <c r="H6">
        <v>4.3</v>
      </c>
      <c r="I6">
        <v>0.17</v>
      </c>
      <c r="J6">
        <v>4.47</v>
      </c>
      <c r="K6">
        <v>108.4</v>
      </c>
      <c r="L6">
        <v>103.9</v>
      </c>
      <c r="M6">
        <v>4.5</v>
      </c>
      <c r="N6">
        <v>95.7</v>
      </c>
      <c r="O6">
        <v>0.26</v>
      </c>
      <c r="P6">
        <v>0.35699999999999998</v>
      </c>
      <c r="Q6">
        <v>0.56399999999999995</v>
      </c>
      <c r="R6">
        <v>0.52700000000000002</v>
      </c>
      <c r="S6">
        <v>13.7</v>
      </c>
      <c r="T6">
        <v>21.5</v>
      </c>
      <c r="U6">
        <v>0.20200000000000001</v>
      </c>
      <c r="V6">
        <v>0.50600000000000001</v>
      </c>
      <c r="W6">
        <v>14</v>
      </c>
      <c r="X6">
        <v>79.8</v>
      </c>
      <c r="Y6">
        <v>0.19</v>
      </c>
      <c r="Z6" t="s">
        <v>29</v>
      </c>
      <c r="AA6">
        <v>734806</v>
      </c>
      <c r="AB6">
        <v>17922</v>
      </c>
      <c r="AD6">
        <f t="shared" si="1"/>
        <v>4</v>
      </c>
      <c r="AE6" t="str">
        <f t="shared" si="2"/>
        <v>Utah Jazz*</v>
      </c>
      <c r="AF6">
        <f t="shared" si="5"/>
        <v>52.7</v>
      </c>
      <c r="AG6">
        <f t="shared" si="6"/>
        <v>13.7</v>
      </c>
      <c r="AH6">
        <f t="shared" si="7"/>
        <v>21.5</v>
      </c>
      <c r="AI6">
        <f t="shared" si="8"/>
        <v>20.200000000000003</v>
      </c>
      <c r="AJ6">
        <f t="shared" si="9"/>
        <v>1</v>
      </c>
      <c r="AK6" s="5">
        <v>0.50509999999999877</v>
      </c>
      <c r="AL6" s="5">
        <v>0.62365709948061887</v>
      </c>
      <c r="AM6" s="5">
        <v>1</v>
      </c>
    </row>
    <row r="7" spans="1:39" x14ac:dyDescent="0.3">
      <c r="A7">
        <v>5</v>
      </c>
      <c r="B7" t="s">
        <v>42</v>
      </c>
      <c r="C7">
        <v>25.8</v>
      </c>
      <c r="D7">
        <v>52</v>
      </c>
      <c r="E7">
        <v>30</v>
      </c>
      <c r="F7">
        <v>53</v>
      </c>
      <c r="G7">
        <v>29</v>
      </c>
      <c r="H7">
        <v>4.5</v>
      </c>
      <c r="I7">
        <v>-0.2</v>
      </c>
      <c r="J7">
        <v>4.3</v>
      </c>
      <c r="K7">
        <v>109.5</v>
      </c>
      <c r="L7">
        <v>105</v>
      </c>
      <c r="M7">
        <v>4.5</v>
      </c>
      <c r="N7">
        <v>99.8</v>
      </c>
      <c r="O7">
        <v>0.26300000000000001</v>
      </c>
      <c r="P7">
        <v>0.34399999999999997</v>
      </c>
      <c r="Q7">
        <v>0.56799999999999995</v>
      </c>
      <c r="R7">
        <v>0.53500000000000003</v>
      </c>
      <c r="S7">
        <v>14.6</v>
      </c>
      <c r="T7">
        <v>25.3</v>
      </c>
      <c r="U7">
        <v>0.19800000000000001</v>
      </c>
      <c r="V7">
        <v>0.49199999999999999</v>
      </c>
      <c r="W7">
        <v>12.6</v>
      </c>
      <c r="X7">
        <v>78.599999999999994</v>
      </c>
      <c r="Y7">
        <v>0.218</v>
      </c>
      <c r="Z7" t="s">
        <v>43</v>
      </c>
      <c r="AA7">
        <v>833503</v>
      </c>
      <c r="AB7">
        <v>20361</v>
      </c>
      <c r="AD7">
        <f t="shared" si="1"/>
        <v>5</v>
      </c>
      <c r="AE7" t="str">
        <f t="shared" si="2"/>
        <v>Philadelphia 76ers*</v>
      </c>
      <c r="AF7">
        <f t="shared" si="5"/>
        <v>53.5</v>
      </c>
      <c r="AG7">
        <f t="shared" si="6"/>
        <v>14.6</v>
      </c>
      <c r="AH7">
        <f t="shared" si="7"/>
        <v>25.3</v>
      </c>
      <c r="AI7">
        <f t="shared" si="8"/>
        <v>19.8</v>
      </c>
      <c r="AJ7">
        <f t="shared" si="9"/>
        <v>1</v>
      </c>
      <c r="AK7" s="5">
        <v>1.7955000000000041</v>
      </c>
      <c r="AL7" s="5">
        <v>0.85760026972645742</v>
      </c>
      <c r="AM7" s="5">
        <v>1</v>
      </c>
    </row>
    <row r="8" spans="1:39" x14ac:dyDescent="0.3">
      <c r="A8">
        <v>6</v>
      </c>
      <c r="B8" t="s">
        <v>38</v>
      </c>
      <c r="C8">
        <v>27.3</v>
      </c>
      <c r="D8">
        <v>48</v>
      </c>
      <c r="E8">
        <v>34</v>
      </c>
      <c r="F8">
        <v>50</v>
      </c>
      <c r="G8">
        <v>32</v>
      </c>
      <c r="H8">
        <v>3.41</v>
      </c>
      <c r="I8">
        <v>0</v>
      </c>
      <c r="J8">
        <v>3.42</v>
      </c>
      <c r="K8">
        <v>110.7</v>
      </c>
      <c r="L8">
        <v>107.2</v>
      </c>
      <c r="M8">
        <v>3.5</v>
      </c>
      <c r="N8">
        <v>96.7</v>
      </c>
      <c r="O8">
        <v>0.27500000000000002</v>
      </c>
      <c r="P8">
        <v>0.34499999999999997</v>
      </c>
      <c r="Q8">
        <v>0.54600000000000004</v>
      </c>
      <c r="R8">
        <v>0.51400000000000001</v>
      </c>
      <c r="S8">
        <v>12.4</v>
      </c>
      <c r="T8">
        <v>27.7</v>
      </c>
      <c r="U8">
        <v>0.19700000000000001</v>
      </c>
      <c r="V8">
        <v>0.52500000000000002</v>
      </c>
      <c r="W8">
        <v>14.7</v>
      </c>
      <c r="X8">
        <v>77.400000000000006</v>
      </c>
      <c r="Y8">
        <v>0.193</v>
      </c>
      <c r="Z8" t="s">
        <v>39</v>
      </c>
      <c r="AA8">
        <v>746322</v>
      </c>
      <c r="AB8">
        <v>18203</v>
      </c>
      <c r="AD8">
        <f t="shared" si="1"/>
        <v>6</v>
      </c>
      <c r="AE8" t="str">
        <f t="shared" si="2"/>
        <v>Oklahoma City Thunder*</v>
      </c>
      <c r="AF8">
        <f t="shared" si="5"/>
        <v>51.4</v>
      </c>
      <c r="AG8">
        <f t="shared" si="6"/>
        <v>12.4</v>
      </c>
      <c r="AH8">
        <f t="shared" si="7"/>
        <v>27.7</v>
      </c>
      <c r="AI8">
        <f t="shared" si="8"/>
        <v>19.7</v>
      </c>
      <c r="AJ8">
        <f t="shared" si="9"/>
        <v>1</v>
      </c>
      <c r="AK8" s="5">
        <v>-1.5918000000000063</v>
      </c>
      <c r="AL8" s="5">
        <v>0.16913080023616478</v>
      </c>
      <c r="AM8" s="5">
        <v>0</v>
      </c>
    </row>
    <row r="9" spans="1:39" x14ac:dyDescent="0.3">
      <c r="A9">
        <v>7</v>
      </c>
      <c r="B9" t="s">
        <v>36</v>
      </c>
      <c r="C9">
        <v>24.7</v>
      </c>
      <c r="D9">
        <v>55</v>
      </c>
      <c r="E9">
        <v>27</v>
      </c>
      <c r="F9">
        <v>51</v>
      </c>
      <c r="G9">
        <v>31</v>
      </c>
      <c r="H9">
        <v>3.59</v>
      </c>
      <c r="I9">
        <v>-0.35</v>
      </c>
      <c r="J9">
        <v>3.23</v>
      </c>
      <c r="K9">
        <v>107.6</v>
      </c>
      <c r="L9">
        <v>103.9</v>
      </c>
      <c r="M9">
        <v>3.7</v>
      </c>
      <c r="N9">
        <v>96</v>
      </c>
      <c r="O9">
        <v>0.24299999999999999</v>
      </c>
      <c r="P9">
        <v>0.35699999999999998</v>
      </c>
      <c r="Q9">
        <v>0.55200000000000005</v>
      </c>
      <c r="R9">
        <v>0.51800000000000002</v>
      </c>
      <c r="S9">
        <v>13</v>
      </c>
      <c r="T9">
        <v>21.5</v>
      </c>
      <c r="U9">
        <v>0.188</v>
      </c>
      <c r="V9">
        <v>0.495</v>
      </c>
      <c r="W9">
        <v>13</v>
      </c>
      <c r="X9">
        <v>78.400000000000006</v>
      </c>
      <c r="Y9">
        <v>0.191</v>
      </c>
      <c r="Z9" t="s">
        <v>37</v>
      </c>
      <c r="AA9">
        <v>763584</v>
      </c>
      <c r="AB9">
        <v>18624</v>
      </c>
      <c r="AD9">
        <f t="shared" si="1"/>
        <v>7</v>
      </c>
      <c r="AE9" t="str">
        <f t="shared" si="2"/>
        <v>Boston Celtics*</v>
      </c>
      <c r="AF9">
        <f t="shared" si="5"/>
        <v>51.800000000000004</v>
      </c>
      <c r="AG9">
        <f t="shared" si="6"/>
        <v>13</v>
      </c>
      <c r="AH9">
        <f t="shared" si="7"/>
        <v>21.5</v>
      </c>
      <c r="AI9">
        <f t="shared" si="8"/>
        <v>18.8</v>
      </c>
      <c r="AJ9">
        <f t="shared" si="9"/>
        <v>1</v>
      </c>
      <c r="AK9" s="5">
        <v>-0.94659999999998945</v>
      </c>
      <c r="AL9" s="5">
        <v>0.27956910322020534</v>
      </c>
      <c r="AM9" s="5">
        <v>0</v>
      </c>
    </row>
    <row r="10" spans="1:39" x14ac:dyDescent="0.3">
      <c r="A10">
        <v>8</v>
      </c>
      <c r="B10" t="s">
        <v>44</v>
      </c>
      <c r="C10">
        <v>29.3</v>
      </c>
      <c r="D10">
        <v>47</v>
      </c>
      <c r="E10">
        <v>35</v>
      </c>
      <c r="F10">
        <v>49</v>
      </c>
      <c r="G10">
        <v>33</v>
      </c>
      <c r="H10">
        <v>2.89</v>
      </c>
      <c r="I10">
        <v>0</v>
      </c>
      <c r="J10">
        <v>2.89</v>
      </c>
      <c r="K10">
        <v>107.9</v>
      </c>
      <c r="L10">
        <v>104.8</v>
      </c>
      <c r="M10">
        <v>3.1</v>
      </c>
      <c r="N10">
        <v>95</v>
      </c>
      <c r="O10">
        <v>0.245</v>
      </c>
      <c r="P10">
        <v>0.28199999999999997</v>
      </c>
      <c r="Q10">
        <v>0.54300000000000004</v>
      </c>
      <c r="R10">
        <v>0.50700000000000001</v>
      </c>
      <c r="S10">
        <v>12.2</v>
      </c>
      <c r="T10">
        <v>23.7</v>
      </c>
      <c r="U10">
        <v>0.189</v>
      </c>
      <c r="V10">
        <v>0.50700000000000001</v>
      </c>
      <c r="W10">
        <v>13.2</v>
      </c>
      <c r="X10">
        <v>78.599999999999994</v>
      </c>
      <c r="Y10">
        <v>0.17</v>
      </c>
      <c r="Z10" t="s">
        <v>45</v>
      </c>
      <c r="AA10">
        <v>754562</v>
      </c>
      <c r="AB10">
        <v>18404</v>
      </c>
      <c r="AD10">
        <f t="shared" si="1"/>
        <v>8</v>
      </c>
      <c r="AE10" t="str">
        <f t="shared" si="2"/>
        <v>San Antonio Spurs*</v>
      </c>
      <c r="AF10">
        <f t="shared" si="5"/>
        <v>50.7</v>
      </c>
      <c r="AG10">
        <f t="shared" si="6"/>
        <v>12.2</v>
      </c>
      <c r="AH10">
        <f t="shared" si="7"/>
        <v>23.7</v>
      </c>
      <c r="AI10">
        <f t="shared" si="8"/>
        <v>18.899999999999999</v>
      </c>
      <c r="AJ10">
        <f t="shared" si="9"/>
        <v>1</v>
      </c>
      <c r="AK10" s="5">
        <v>-2.7209000000000003</v>
      </c>
      <c r="AL10" s="5">
        <v>6.1751301421678055E-2</v>
      </c>
      <c r="AM10" s="5">
        <v>0</v>
      </c>
    </row>
    <row r="11" spans="1:39" x14ac:dyDescent="0.3">
      <c r="A11">
        <v>9</v>
      </c>
      <c r="B11" t="s">
        <v>32</v>
      </c>
      <c r="C11">
        <v>25.6</v>
      </c>
      <c r="D11">
        <v>49</v>
      </c>
      <c r="E11">
        <v>33</v>
      </c>
      <c r="F11">
        <v>48</v>
      </c>
      <c r="G11">
        <v>34</v>
      </c>
      <c r="H11">
        <v>2.6</v>
      </c>
      <c r="I11">
        <v>0</v>
      </c>
      <c r="J11">
        <v>2.6</v>
      </c>
      <c r="K11">
        <v>109.1</v>
      </c>
      <c r="L11">
        <v>106.4</v>
      </c>
      <c r="M11">
        <v>2.7</v>
      </c>
      <c r="N11">
        <v>96.5</v>
      </c>
      <c r="O11">
        <v>0.24</v>
      </c>
      <c r="P11">
        <v>0.32400000000000001</v>
      </c>
      <c r="Q11">
        <v>0.54900000000000004</v>
      </c>
      <c r="R11">
        <v>0.51100000000000001</v>
      </c>
      <c r="S11">
        <v>12.3</v>
      </c>
      <c r="T11">
        <v>23.3</v>
      </c>
      <c r="U11">
        <v>0.192</v>
      </c>
      <c r="V11">
        <v>0.503</v>
      </c>
      <c r="W11">
        <v>11.7</v>
      </c>
      <c r="X11">
        <v>79.099999999999994</v>
      </c>
      <c r="Y11">
        <v>0.193</v>
      </c>
      <c r="Z11" t="s">
        <v>33</v>
      </c>
      <c r="AA11">
        <v>795750</v>
      </c>
      <c r="AB11">
        <v>19409</v>
      </c>
      <c r="AD11">
        <f t="shared" si="1"/>
        <v>9</v>
      </c>
      <c r="AE11" t="str">
        <f t="shared" si="2"/>
        <v>Portland Trail Blazers*</v>
      </c>
      <c r="AF11">
        <f t="shared" si="5"/>
        <v>51.1</v>
      </c>
      <c r="AG11">
        <f t="shared" si="6"/>
        <v>12.3</v>
      </c>
      <c r="AH11">
        <f t="shared" si="7"/>
        <v>23.3</v>
      </c>
      <c r="AI11">
        <f t="shared" si="8"/>
        <v>19.2</v>
      </c>
      <c r="AJ11">
        <f t="shared" si="9"/>
        <v>1</v>
      </c>
      <c r="AK11" s="5">
        <v>-2.0756999999999977</v>
      </c>
      <c r="AL11" s="5">
        <v>0.1114811841326354</v>
      </c>
      <c r="AM11" s="5">
        <v>0</v>
      </c>
    </row>
    <row r="12" spans="1:39" x14ac:dyDescent="0.3">
      <c r="A12">
        <v>10</v>
      </c>
      <c r="B12" t="s">
        <v>130</v>
      </c>
      <c r="C12">
        <v>27.1</v>
      </c>
      <c r="D12">
        <v>47</v>
      </c>
      <c r="E12">
        <v>35</v>
      </c>
      <c r="F12">
        <v>47</v>
      </c>
      <c r="G12">
        <v>35</v>
      </c>
      <c r="H12">
        <v>2.23</v>
      </c>
      <c r="I12">
        <v>0.12</v>
      </c>
      <c r="J12">
        <v>2.35</v>
      </c>
      <c r="K12">
        <v>113.4</v>
      </c>
      <c r="L12">
        <v>111.1</v>
      </c>
      <c r="M12">
        <v>2.2999999999999998</v>
      </c>
      <c r="N12">
        <v>96</v>
      </c>
      <c r="O12">
        <v>0.28000000000000003</v>
      </c>
      <c r="P12">
        <v>0.26100000000000001</v>
      </c>
      <c r="Q12">
        <v>0.56599999999999995</v>
      </c>
      <c r="R12">
        <v>0.52300000000000002</v>
      </c>
      <c r="S12">
        <v>11.4</v>
      </c>
      <c r="T12">
        <v>24.4</v>
      </c>
      <c r="U12">
        <v>0.22500000000000001</v>
      </c>
      <c r="V12">
        <v>0.53900000000000003</v>
      </c>
      <c r="W12">
        <v>13.9</v>
      </c>
      <c r="X12">
        <v>76.400000000000006</v>
      </c>
      <c r="Y12">
        <v>0.189</v>
      </c>
      <c r="Z12" t="s">
        <v>61</v>
      </c>
      <c r="AA12">
        <v>699308</v>
      </c>
      <c r="AB12">
        <v>17056</v>
      </c>
      <c r="AD12">
        <f t="shared" si="1"/>
        <v>10</v>
      </c>
      <c r="AE12" t="str">
        <f t="shared" si="2"/>
        <v>Minnesota Timberwolves*</v>
      </c>
      <c r="AF12">
        <f t="shared" si="5"/>
        <v>52.300000000000004</v>
      </c>
      <c r="AG12">
        <f t="shared" si="6"/>
        <v>11.4</v>
      </c>
      <c r="AH12">
        <f t="shared" si="7"/>
        <v>24.4</v>
      </c>
      <c r="AI12">
        <f t="shared" si="8"/>
        <v>22.5</v>
      </c>
      <c r="AJ12">
        <f t="shared" si="9"/>
        <v>1</v>
      </c>
      <c r="AK12" s="5">
        <v>-0.14009999999998968</v>
      </c>
      <c r="AL12" s="5">
        <v>0.4650321770296808</v>
      </c>
      <c r="AM12" s="5">
        <v>0</v>
      </c>
    </row>
    <row r="13" spans="1:39" x14ac:dyDescent="0.3">
      <c r="A13">
        <v>11</v>
      </c>
      <c r="B13" t="s">
        <v>131</v>
      </c>
      <c r="C13">
        <v>25.1</v>
      </c>
      <c r="D13">
        <v>46</v>
      </c>
      <c r="E13">
        <v>36</v>
      </c>
      <c r="F13">
        <v>45</v>
      </c>
      <c r="G13">
        <v>37</v>
      </c>
      <c r="H13">
        <v>1.48</v>
      </c>
      <c r="I13">
        <v>0.09</v>
      </c>
      <c r="J13">
        <v>1.57</v>
      </c>
      <c r="K13">
        <v>112.5</v>
      </c>
      <c r="L13">
        <v>111</v>
      </c>
      <c r="M13">
        <v>1.5</v>
      </c>
      <c r="N13">
        <v>96.8</v>
      </c>
      <c r="O13">
        <v>0.25800000000000001</v>
      </c>
      <c r="P13">
        <v>0.35699999999999998</v>
      </c>
      <c r="Q13">
        <v>0.56999999999999995</v>
      </c>
      <c r="R13">
        <v>0.53600000000000003</v>
      </c>
      <c r="S13">
        <v>13.4</v>
      </c>
      <c r="T13">
        <v>25.7</v>
      </c>
      <c r="U13">
        <v>0.19800000000000001</v>
      </c>
      <c r="V13">
        <v>0.53900000000000003</v>
      </c>
      <c r="W13">
        <v>12.6</v>
      </c>
      <c r="X13">
        <v>77.5</v>
      </c>
      <c r="Y13">
        <v>0.17299999999999999</v>
      </c>
      <c r="Z13" t="s">
        <v>35</v>
      </c>
      <c r="AA13">
        <v>702796</v>
      </c>
      <c r="AB13">
        <v>17141</v>
      </c>
      <c r="AD13">
        <f t="shared" si="1"/>
        <v>11</v>
      </c>
      <c r="AE13" t="str">
        <f t="shared" si="2"/>
        <v>Denver Nuggets</v>
      </c>
      <c r="AF13">
        <f t="shared" si="5"/>
        <v>53.6</v>
      </c>
      <c r="AG13">
        <f t="shared" si="6"/>
        <v>13.4</v>
      </c>
      <c r="AH13">
        <f t="shared" si="7"/>
        <v>25.7</v>
      </c>
      <c r="AI13">
        <f t="shared" si="8"/>
        <v>19.8</v>
      </c>
      <c r="AJ13">
        <f t="shared" si="9"/>
        <v>0</v>
      </c>
      <c r="AK13" s="5">
        <v>1.9568000000000012</v>
      </c>
      <c r="AL13" s="5">
        <v>0.87618622155839287</v>
      </c>
      <c r="AM13" s="5">
        <v>1</v>
      </c>
    </row>
    <row r="14" spans="1:39" x14ac:dyDescent="0.3">
      <c r="A14">
        <v>12</v>
      </c>
      <c r="B14" t="s">
        <v>132</v>
      </c>
      <c r="C14">
        <v>27.6</v>
      </c>
      <c r="D14">
        <v>48</v>
      </c>
      <c r="E14">
        <v>34</v>
      </c>
      <c r="F14">
        <v>44</v>
      </c>
      <c r="G14">
        <v>38</v>
      </c>
      <c r="H14">
        <v>1.3</v>
      </c>
      <c r="I14">
        <v>0.18</v>
      </c>
      <c r="J14">
        <v>1.48</v>
      </c>
      <c r="K14">
        <v>109.6</v>
      </c>
      <c r="L14">
        <v>108.3</v>
      </c>
      <c r="M14">
        <v>1.3</v>
      </c>
      <c r="N14">
        <v>100.5</v>
      </c>
      <c r="O14">
        <v>0.23699999999999999</v>
      </c>
      <c r="P14">
        <v>0.31900000000000001</v>
      </c>
      <c r="Q14">
        <v>0.57299999999999995</v>
      </c>
      <c r="R14">
        <v>0.54100000000000004</v>
      </c>
      <c r="S14">
        <v>13.3</v>
      </c>
      <c r="T14">
        <v>20</v>
      </c>
      <c r="U14">
        <v>0.183</v>
      </c>
      <c r="V14">
        <v>0.51300000000000001</v>
      </c>
      <c r="W14">
        <v>12.5</v>
      </c>
      <c r="X14">
        <v>76.7</v>
      </c>
      <c r="Y14">
        <v>0.17499999999999999</v>
      </c>
      <c r="Z14" t="s">
        <v>63</v>
      </c>
      <c r="AA14">
        <v>673920</v>
      </c>
      <c r="AB14">
        <v>16437</v>
      </c>
      <c r="AD14">
        <f t="shared" si="1"/>
        <v>12</v>
      </c>
      <c r="AE14" t="str">
        <f t="shared" si="2"/>
        <v>New Orleans Pelicans*</v>
      </c>
      <c r="AF14">
        <f t="shared" si="5"/>
        <v>54.1</v>
      </c>
      <c r="AG14">
        <f t="shared" si="6"/>
        <v>13.3</v>
      </c>
      <c r="AH14">
        <f t="shared" si="7"/>
        <v>20</v>
      </c>
      <c r="AI14">
        <f t="shared" si="8"/>
        <v>18.3</v>
      </c>
      <c r="AJ14">
        <f t="shared" si="9"/>
        <v>1</v>
      </c>
      <c r="AK14" s="5">
        <v>2.763300000000001</v>
      </c>
      <c r="AL14" s="5">
        <v>0.94066010372878239</v>
      </c>
      <c r="AM14" s="5">
        <v>1</v>
      </c>
    </row>
    <row r="15" spans="1:39" x14ac:dyDescent="0.3">
      <c r="A15">
        <v>13</v>
      </c>
      <c r="B15" t="s">
        <v>40</v>
      </c>
      <c r="C15">
        <v>26.2</v>
      </c>
      <c r="D15">
        <v>48</v>
      </c>
      <c r="E15">
        <v>34</v>
      </c>
      <c r="F15">
        <v>45</v>
      </c>
      <c r="G15">
        <v>37</v>
      </c>
      <c r="H15">
        <v>1.38</v>
      </c>
      <c r="I15">
        <v>-0.2</v>
      </c>
      <c r="J15">
        <v>1.18</v>
      </c>
      <c r="K15">
        <v>109.5</v>
      </c>
      <c r="L15">
        <v>108.1</v>
      </c>
      <c r="M15">
        <v>1.4</v>
      </c>
      <c r="N15">
        <v>96</v>
      </c>
      <c r="O15">
        <v>0.222</v>
      </c>
      <c r="P15">
        <v>0.28399999999999997</v>
      </c>
      <c r="Q15">
        <v>0.55700000000000005</v>
      </c>
      <c r="R15">
        <v>0.52500000000000002</v>
      </c>
      <c r="S15">
        <v>12.3</v>
      </c>
      <c r="T15">
        <v>22.7</v>
      </c>
      <c r="U15">
        <v>0.17299999999999999</v>
      </c>
      <c r="V15">
        <v>0.52700000000000002</v>
      </c>
      <c r="W15">
        <v>14.2</v>
      </c>
      <c r="X15">
        <v>76.2</v>
      </c>
      <c r="Y15">
        <v>0.17399999999999999</v>
      </c>
      <c r="Z15" t="s">
        <v>41</v>
      </c>
      <c r="AA15">
        <v>658119</v>
      </c>
      <c r="AB15">
        <v>16052</v>
      </c>
      <c r="AD15">
        <f t="shared" si="1"/>
        <v>13</v>
      </c>
      <c r="AE15" t="str">
        <f t="shared" si="2"/>
        <v>Indiana Pacers*</v>
      </c>
      <c r="AF15">
        <f t="shared" si="5"/>
        <v>52.5</v>
      </c>
      <c r="AG15">
        <f t="shared" si="6"/>
        <v>12.3</v>
      </c>
      <c r="AH15">
        <f t="shared" si="7"/>
        <v>22.7</v>
      </c>
      <c r="AI15">
        <f t="shared" si="8"/>
        <v>17.299999999999997</v>
      </c>
      <c r="AJ15">
        <f t="shared" si="9"/>
        <v>1</v>
      </c>
      <c r="AK15" s="5">
        <v>0.18250000000000455</v>
      </c>
      <c r="AL15" s="5">
        <v>0.54549878721278322</v>
      </c>
      <c r="AM15" s="5">
        <v>1</v>
      </c>
    </row>
    <row r="16" spans="1:39" x14ac:dyDescent="0.3">
      <c r="A16">
        <v>14</v>
      </c>
      <c r="B16" t="s">
        <v>133</v>
      </c>
      <c r="C16">
        <v>30.6</v>
      </c>
      <c r="D16">
        <v>50</v>
      </c>
      <c r="E16">
        <v>32</v>
      </c>
      <c r="F16">
        <v>43</v>
      </c>
      <c r="G16">
        <v>39</v>
      </c>
      <c r="H16">
        <v>0.94</v>
      </c>
      <c r="I16">
        <v>-0.35</v>
      </c>
      <c r="J16">
        <v>0.59</v>
      </c>
      <c r="K16">
        <v>112.9</v>
      </c>
      <c r="L16">
        <v>111.9</v>
      </c>
      <c r="M16">
        <v>1</v>
      </c>
      <c r="N16">
        <v>98</v>
      </c>
      <c r="O16">
        <v>0.27500000000000002</v>
      </c>
      <c r="P16">
        <v>0.379</v>
      </c>
      <c r="Q16">
        <v>0.58399999999999996</v>
      </c>
      <c r="R16">
        <v>0.54700000000000004</v>
      </c>
      <c r="S16">
        <v>12.6</v>
      </c>
      <c r="T16">
        <v>20.100000000000001</v>
      </c>
      <c r="U16">
        <v>0.214</v>
      </c>
      <c r="V16">
        <v>0.54</v>
      </c>
      <c r="W16">
        <v>12.2</v>
      </c>
      <c r="X16">
        <v>77.3</v>
      </c>
      <c r="Y16">
        <v>0.16600000000000001</v>
      </c>
      <c r="Z16" t="s">
        <v>80</v>
      </c>
      <c r="AA16">
        <v>843042</v>
      </c>
      <c r="AB16">
        <v>20562</v>
      </c>
      <c r="AD16">
        <f t="shared" si="1"/>
        <v>14</v>
      </c>
      <c r="AE16" t="str">
        <f t="shared" si="2"/>
        <v>Cleveland Cavaliers*</v>
      </c>
      <c r="AF16">
        <f t="shared" si="5"/>
        <v>54.7</v>
      </c>
      <c r="AG16">
        <f t="shared" si="6"/>
        <v>12.6</v>
      </c>
      <c r="AH16">
        <f t="shared" si="7"/>
        <v>20.100000000000001</v>
      </c>
      <c r="AI16">
        <f t="shared" si="8"/>
        <v>21.4</v>
      </c>
      <c r="AJ16">
        <f t="shared" si="9"/>
        <v>1</v>
      </c>
      <c r="AK16" s="5">
        <v>3.7310999999999979</v>
      </c>
      <c r="AL16" s="5">
        <v>0.97659448897465184</v>
      </c>
      <c r="AM16" s="5">
        <v>1</v>
      </c>
    </row>
    <row r="17" spans="1:39" x14ac:dyDescent="0.3">
      <c r="A17">
        <v>15</v>
      </c>
      <c r="B17" t="s">
        <v>134</v>
      </c>
      <c r="C17">
        <v>26.9</v>
      </c>
      <c r="D17">
        <v>43</v>
      </c>
      <c r="E17">
        <v>39</v>
      </c>
      <c r="F17">
        <v>43</v>
      </c>
      <c r="G17">
        <v>39</v>
      </c>
      <c r="H17">
        <v>0.59</v>
      </c>
      <c r="I17">
        <v>-0.06</v>
      </c>
      <c r="J17">
        <v>0.53</v>
      </c>
      <c r="K17">
        <v>109.3</v>
      </c>
      <c r="L17">
        <v>108.7</v>
      </c>
      <c r="M17">
        <v>0.6</v>
      </c>
      <c r="N17">
        <v>96.6</v>
      </c>
      <c r="O17">
        <v>0.254</v>
      </c>
      <c r="P17">
        <v>0.31</v>
      </c>
      <c r="Q17">
        <v>0.56000000000000005</v>
      </c>
      <c r="R17">
        <v>0.52500000000000002</v>
      </c>
      <c r="S17">
        <v>13.3</v>
      </c>
      <c r="T17">
        <v>23.5</v>
      </c>
      <c r="U17">
        <v>0.19600000000000001</v>
      </c>
      <c r="V17">
        <v>0.52200000000000002</v>
      </c>
      <c r="W17">
        <v>13.6</v>
      </c>
      <c r="X17">
        <v>77.099999999999994</v>
      </c>
      <c r="Y17">
        <v>0.21199999999999999</v>
      </c>
      <c r="Z17" t="s">
        <v>70</v>
      </c>
      <c r="AA17">
        <v>739302</v>
      </c>
      <c r="AB17">
        <v>18032</v>
      </c>
      <c r="AD17">
        <f t="shared" si="1"/>
        <v>15</v>
      </c>
      <c r="AE17" t="str">
        <f t="shared" si="2"/>
        <v>Washington Wizards*</v>
      </c>
      <c r="AF17">
        <f t="shared" si="5"/>
        <v>52.5</v>
      </c>
      <c r="AG17">
        <f t="shared" si="6"/>
        <v>13.3</v>
      </c>
      <c r="AH17">
        <f t="shared" si="7"/>
        <v>23.5</v>
      </c>
      <c r="AI17">
        <f t="shared" si="8"/>
        <v>19.600000000000001</v>
      </c>
      <c r="AJ17">
        <f t="shared" si="9"/>
        <v>1</v>
      </c>
      <c r="AK17" s="5">
        <v>0.18250000000000455</v>
      </c>
      <c r="AL17" s="5">
        <v>0.54549878721278322</v>
      </c>
      <c r="AM17" s="5">
        <v>1</v>
      </c>
    </row>
    <row r="18" spans="1:39" x14ac:dyDescent="0.3">
      <c r="A18">
        <v>16</v>
      </c>
      <c r="B18" t="s">
        <v>135</v>
      </c>
      <c r="C18">
        <v>27</v>
      </c>
      <c r="D18">
        <v>42</v>
      </c>
      <c r="E18">
        <v>40</v>
      </c>
      <c r="F18">
        <v>41</v>
      </c>
      <c r="G18">
        <v>41</v>
      </c>
      <c r="H18">
        <v>0.04</v>
      </c>
      <c r="I18">
        <v>0.11</v>
      </c>
      <c r="J18">
        <v>0.15</v>
      </c>
      <c r="K18">
        <v>110.3</v>
      </c>
      <c r="L18">
        <v>110.2</v>
      </c>
      <c r="M18">
        <v>0.1</v>
      </c>
      <c r="N18">
        <v>98.7</v>
      </c>
      <c r="O18">
        <v>0.29899999999999999</v>
      </c>
      <c r="P18">
        <v>0.314</v>
      </c>
      <c r="Q18">
        <v>0.56399999999999995</v>
      </c>
      <c r="R18">
        <v>0.52700000000000002</v>
      </c>
      <c r="S18">
        <v>13.2</v>
      </c>
      <c r="T18">
        <v>23.5</v>
      </c>
      <c r="U18">
        <v>0.222</v>
      </c>
      <c r="V18">
        <v>0.52</v>
      </c>
      <c r="W18">
        <v>12.6</v>
      </c>
      <c r="X18">
        <v>76.099999999999994</v>
      </c>
      <c r="Y18">
        <v>0.20300000000000001</v>
      </c>
      <c r="Z18" t="s">
        <v>47</v>
      </c>
      <c r="AA18">
        <v>697812</v>
      </c>
      <c r="AB18">
        <v>17020</v>
      </c>
      <c r="AD18">
        <f t="shared" si="1"/>
        <v>16</v>
      </c>
      <c r="AE18" t="str">
        <f t="shared" si="2"/>
        <v>Los Angeles Clippers</v>
      </c>
      <c r="AF18">
        <f t="shared" si="5"/>
        <v>52.7</v>
      </c>
      <c r="AG18">
        <f t="shared" si="6"/>
        <v>13.2</v>
      </c>
      <c r="AH18">
        <f t="shared" si="7"/>
        <v>23.5</v>
      </c>
      <c r="AI18">
        <f t="shared" si="8"/>
        <v>22.2</v>
      </c>
      <c r="AJ18">
        <f t="shared" si="9"/>
        <v>0</v>
      </c>
      <c r="AK18" s="5">
        <v>0.50509999999999877</v>
      </c>
      <c r="AL18" s="5">
        <v>0.62365709948061887</v>
      </c>
      <c r="AM18" s="5">
        <v>1</v>
      </c>
    </row>
    <row r="19" spans="1:39" x14ac:dyDescent="0.3">
      <c r="A19">
        <v>17</v>
      </c>
      <c r="B19" t="s">
        <v>136</v>
      </c>
      <c r="C19">
        <v>26.5</v>
      </c>
      <c r="D19">
        <v>44</v>
      </c>
      <c r="E19">
        <v>38</v>
      </c>
      <c r="F19">
        <v>42</v>
      </c>
      <c r="G19">
        <v>40</v>
      </c>
      <c r="H19">
        <v>0.48</v>
      </c>
      <c r="I19">
        <v>-0.33</v>
      </c>
      <c r="J19">
        <v>0.15</v>
      </c>
      <c r="K19">
        <v>106.8</v>
      </c>
      <c r="L19">
        <v>106.3</v>
      </c>
      <c r="M19">
        <v>0.5</v>
      </c>
      <c r="N19">
        <v>95.6</v>
      </c>
      <c r="O19">
        <v>0.22900000000000001</v>
      </c>
      <c r="P19">
        <v>0.35799999999999998</v>
      </c>
      <c r="Q19">
        <v>0.55100000000000005</v>
      </c>
      <c r="R19">
        <v>0.52</v>
      </c>
      <c r="S19">
        <v>13.3</v>
      </c>
      <c r="T19">
        <v>21.5</v>
      </c>
      <c r="U19">
        <v>0.17299999999999999</v>
      </c>
      <c r="V19">
        <v>0.50700000000000001</v>
      </c>
      <c r="W19">
        <v>13.1</v>
      </c>
      <c r="X19">
        <v>79</v>
      </c>
      <c r="Y19">
        <v>0.215</v>
      </c>
      <c r="Z19" t="s">
        <v>53</v>
      </c>
      <c r="AA19">
        <v>804850</v>
      </c>
      <c r="AB19">
        <v>19630</v>
      </c>
      <c r="AD19">
        <f t="shared" si="1"/>
        <v>17</v>
      </c>
      <c r="AE19" t="str">
        <f t="shared" si="2"/>
        <v>Miami Heat*</v>
      </c>
      <c r="AF19">
        <f t="shared" si="5"/>
        <v>52</v>
      </c>
      <c r="AG19">
        <f t="shared" si="6"/>
        <v>13.3</v>
      </c>
      <c r="AH19">
        <f t="shared" si="7"/>
        <v>21.5</v>
      </c>
      <c r="AI19">
        <f t="shared" si="8"/>
        <v>17.299999999999997</v>
      </c>
      <c r="AJ19">
        <f t="shared" si="9"/>
        <v>1</v>
      </c>
      <c r="AK19" s="5">
        <v>-0.62399999999999523</v>
      </c>
      <c r="AL19" s="5">
        <v>0.34887226139659605</v>
      </c>
      <c r="AM19" s="5">
        <v>0</v>
      </c>
    </row>
    <row r="20" spans="1:39" x14ac:dyDescent="0.3">
      <c r="A20">
        <v>18</v>
      </c>
      <c r="B20" t="s">
        <v>64</v>
      </c>
      <c r="C20">
        <v>26.6</v>
      </c>
      <c r="D20">
        <v>36</v>
      </c>
      <c r="E20">
        <v>46</v>
      </c>
      <c r="F20">
        <v>42</v>
      </c>
      <c r="G20">
        <v>40</v>
      </c>
      <c r="H20">
        <v>0.26</v>
      </c>
      <c r="I20">
        <v>-0.19</v>
      </c>
      <c r="J20">
        <v>7.0000000000000007E-2</v>
      </c>
      <c r="K20">
        <v>109.4</v>
      </c>
      <c r="L20">
        <v>109.1</v>
      </c>
      <c r="M20">
        <v>0.3</v>
      </c>
      <c r="N20">
        <v>98.4</v>
      </c>
      <c r="O20">
        <v>0.312</v>
      </c>
      <c r="P20">
        <v>0.314</v>
      </c>
      <c r="Q20">
        <v>0.54900000000000004</v>
      </c>
      <c r="R20">
        <v>0.50800000000000001</v>
      </c>
      <c r="S20">
        <v>11.4</v>
      </c>
      <c r="T20">
        <v>22.2</v>
      </c>
      <c r="U20">
        <v>0.23300000000000001</v>
      </c>
      <c r="V20">
        <v>0.53200000000000003</v>
      </c>
      <c r="W20">
        <v>12.4</v>
      </c>
      <c r="X20">
        <v>80.7</v>
      </c>
      <c r="Y20">
        <v>0.16500000000000001</v>
      </c>
      <c r="Z20" t="s">
        <v>65</v>
      </c>
      <c r="AA20">
        <v>671404</v>
      </c>
      <c r="AB20">
        <v>16376</v>
      </c>
      <c r="AD20">
        <f t="shared" si="1"/>
        <v>18</v>
      </c>
      <c r="AE20" t="str">
        <f t="shared" si="2"/>
        <v>Charlotte Hornets</v>
      </c>
      <c r="AF20">
        <f t="shared" si="5"/>
        <v>50.8</v>
      </c>
      <c r="AG20">
        <f t="shared" si="6"/>
        <v>11.4</v>
      </c>
      <c r="AH20">
        <f t="shared" si="7"/>
        <v>22.2</v>
      </c>
      <c r="AI20">
        <f t="shared" si="8"/>
        <v>23.3</v>
      </c>
      <c r="AJ20">
        <f t="shared" si="9"/>
        <v>0</v>
      </c>
      <c r="AK20" s="5">
        <v>-2.5596000000000032</v>
      </c>
      <c r="AL20" s="5">
        <v>7.1784190187061503E-2</v>
      </c>
      <c r="AM20" s="5">
        <v>0</v>
      </c>
    </row>
    <row r="21" spans="1:39" x14ac:dyDescent="0.3">
      <c r="A21">
        <v>19</v>
      </c>
      <c r="B21" t="s">
        <v>137</v>
      </c>
      <c r="C21">
        <v>25.9</v>
      </c>
      <c r="D21">
        <v>39</v>
      </c>
      <c r="E21">
        <v>43</v>
      </c>
      <c r="F21">
        <v>41</v>
      </c>
      <c r="G21">
        <v>41</v>
      </c>
      <c r="H21">
        <v>-0.15</v>
      </c>
      <c r="I21">
        <v>-0.11</v>
      </c>
      <c r="J21">
        <v>-0.26</v>
      </c>
      <c r="K21">
        <v>107.2</v>
      </c>
      <c r="L21">
        <v>107.3</v>
      </c>
      <c r="M21">
        <v>-0.1</v>
      </c>
      <c r="N21">
        <v>96.2</v>
      </c>
      <c r="O21">
        <v>0.22700000000000001</v>
      </c>
      <c r="P21">
        <v>0.33300000000000002</v>
      </c>
      <c r="Q21">
        <v>0.54300000000000004</v>
      </c>
      <c r="R21">
        <v>0.51200000000000001</v>
      </c>
      <c r="S21">
        <v>12.3</v>
      </c>
      <c r="T21">
        <v>22.7</v>
      </c>
      <c r="U21">
        <v>0.16900000000000001</v>
      </c>
      <c r="V21">
        <v>0.52400000000000002</v>
      </c>
      <c r="W21">
        <v>13.7</v>
      </c>
      <c r="X21">
        <v>78.5</v>
      </c>
      <c r="Y21">
        <v>0.17199999999999999</v>
      </c>
      <c r="Z21" t="s">
        <v>55</v>
      </c>
      <c r="AA21">
        <v>713945</v>
      </c>
      <c r="AB21">
        <v>17413</v>
      </c>
      <c r="AD21">
        <f t="shared" si="1"/>
        <v>19</v>
      </c>
      <c r="AE21" t="str">
        <f t="shared" si="2"/>
        <v>Detroit Pistons</v>
      </c>
      <c r="AF21">
        <f t="shared" si="5"/>
        <v>51.2</v>
      </c>
      <c r="AG21">
        <f t="shared" si="6"/>
        <v>12.3</v>
      </c>
      <c r="AH21">
        <f t="shared" si="7"/>
        <v>22.7</v>
      </c>
      <c r="AI21">
        <f t="shared" si="8"/>
        <v>16.900000000000002</v>
      </c>
      <c r="AJ21">
        <f t="shared" si="9"/>
        <v>0</v>
      </c>
      <c r="AK21" s="5">
        <v>-1.9144000000000005</v>
      </c>
      <c r="AL21" s="5">
        <v>0.12848734150630589</v>
      </c>
      <c r="AM21" s="5">
        <v>0</v>
      </c>
    </row>
    <row r="22" spans="1:39" x14ac:dyDescent="0.3">
      <c r="A22">
        <v>20</v>
      </c>
      <c r="B22" t="s">
        <v>22</v>
      </c>
      <c r="C22">
        <v>25.9</v>
      </c>
      <c r="D22">
        <v>44</v>
      </c>
      <c r="E22">
        <v>38</v>
      </c>
      <c r="F22">
        <v>40</v>
      </c>
      <c r="G22">
        <v>42</v>
      </c>
      <c r="H22">
        <v>-0.3</v>
      </c>
      <c r="I22">
        <v>-0.15</v>
      </c>
      <c r="J22">
        <v>-0.45</v>
      </c>
      <c r="K22">
        <v>109.8</v>
      </c>
      <c r="L22">
        <v>110.1</v>
      </c>
      <c r="M22">
        <v>-0.3</v>
      </c>
      <c r="N22">
        <v>96.2</v>
      </c>
      <c r="O22">
        <v>0.28100000000000003</v>
      </c>
      <c r="P22">
        <v>0.29699999999999999</v>
      </c>
      <c r="Q22">
        <v>0.57099999999999995</v>
      </c>
      <c r="R22">
        <v>0.53100000000000003</v>
      </c>
      <c r="S22">
        <v>12.9</v>
      </c>
      <c r="T22">
        <v>20.399999999999999</v>
      </c>
      <c r="U22">
        <v>0.22</v>
      </c>
      <c r="V22">
        <v>0.52800000000000002</v>
      </c>
      <c r="W22">
        <v>14.2</v>
      </c>
      <c r="X22">
        <v>75.900000000000006</v>
      </c>
      <c r="Y22">
        <v>0.22</v>
      </c>
      <c r="Z22" t="s">
        <v>138</v>
      </c>
      <c r="AA22">
        <v>685303</v>
      </c>
      <c r="AB22">
        <v>16856</v>
      </c>
      <c r="AD22">
        <f t="shared" si="1"/>
        <v>20</v>
      </c>
      <c r="AE22" t="str">
        <f t="shared" si="2"/>
        <v>Milwaukee Bucks*</v>
      </c>
      <c r="AF22">
        <f t="shared" si="5"/>
        <v>53.1</v>
      </c>
      <c r="AG22">
        <f t="shared" si="6"/>
        <v>12.9</v>
      </c>
      <c r="AH22">
        <f t="shared" si="7"/>
        <v>20.399999999999999</v>
      </c>
      <c r="AI22">
        <f t="shared" si="8"/>
        <v>22</v>
      </c>
      <c r="AJ22">
        <f t="shared" si="9"/>
        <v>1</v>
      </c>
      <c r="AK22" s="5">
        <v>1.1503000000000014</v>
      </c>
      <c r="AL22" s="5">
        <v>0.75956570890816211</v>
      </c>
      <c r="AM22" s="5">
        <v>1</v>
      </c>
    </row>
    <row r="23" spans="1:39" x14ac:dyDescent="0.3">
      <c r="A23">
        <v>21</v>
      </c>
      <c r="B23" t="s">
        <v>66</v>
      </c>
      <c r="C23">
        <v>23.7</v>
      </c>
      <c r="D23">
        <v>35</v>
      </c>
      <c r="E23">
        <v>47</v>
      </c>
      <c r="F23">
        <v>37</v>
      </c>
      <c r="G23">
        <v>45</v>
      </c>
      <c r="H23">
        <v>-1.55</v>
      </c>
      <c r="I23">
        <v>0.11</v>
      </c>
      <c r="J23">
        <v>-1.44</v>
      </c>
      <c r="K23">
        <v>106.5</v>
      </c>
      <c r="L23">
        <v>108</v>
      </c>
      <c r="M23">
        <v>-1.5</v>
      </c>
      <c r="N23">
        <v>100.3</v>
      </c>
      <c r="O23">
        <v>0.26400000000000001</v>
      </c>
      <c r="P23">
        <v>0.32900000000000001</v>
      </c>
      <c r="Q23">
        <v>0.54800000000000004</v>
      </c>
      <c r="R23">
        <v>0.51700000000000002</v>
      </c>
      <c r="S23">
        <v>13.8</v>
      </c>
      <c r="T23">
        <v>23.6</v>
      </c>
      <c r="U23">
        <v>0.188</v>
      </c>
      <c r="V23">
        <v>0.51400000000000001</v>
      </c>
      <c r="W23">
        <v>12.5</v>
      </c>
      <c r="X23">
        <v>77.7</v>
      </c>
      <c r="Y23">
        <v>0.19</v>
      </c>
      <c r="Z23" t="s">
        <v>47</v>
      </c>
      <c r="AA23">
        <v>776327</v>
      </c>
      <c r="AB23">
        <v>18935</v>
      </c>
      <c r="AD23">
        <f t="shared" si="1"/>
        <v>21</v>
      </c>
      <c r="AE23" t="str">
        <f t="shared" si="2"/>
        <v>Los Angeles Lakers</v>
      </c>
      <c r="AF23">
        <f t="shared" si="5"/>
        <v>51.7</v>
      </c>
      <c r="AG23">
        <f t="shared" si="6"/>
        <v>13.8</v>
      </c>
      <c r="AH23">
        <f t="shared" si="7"/>
        <v>23.6</v>
      </c>
      <c r="AI23">
        <f t="shared" si="8"/>
        <v>18.8</v>
      </c>
      <c r="AJ23">
        <f t="shared" si="9"/>
        <v>0</v>
      </c>
      <c r="AK23" s="5">
        <v>-1.1079000000000008</v>
      </c>
      <c r="AL23" s="5">
        <v>0.24826260073020809</v>
      </c>
      <c r="AM23" s="5">
        <v>0</v>
      </c>
    </row>
    <row r="24" spans="1:39" x14ac:dyDescent="0.3">
      <c r="A24">
        <v>22</v>
      </c>
      <c r="B24" t="s">
        <v>58</v>
      </c>
      <c r="C24">
        <v>27.7</v>
      </c>
      <c r="D24">
        <v>24</v>
      </c>
      <c r="E24">
        <v>58</v>
      </c>
      <c r="F24">
        <v>33</v>
      </c>
      <c r="G24">
        <v>49</v>
      </c>
      <c r="H24">
        <v>-3.04</v>
      </c>
      <c r="I24">
        <v>0.34</v>
      </c>
      <c r="J24">
        <v>-2.7</v>
      </c>
      <c r="K24">
        <v>106.3</v>
      </c>
      <c r="L24">
        <v>109.5</v>
      </c>
      <c r="M24">
        <v>-3.2</v>
      </c>
      <c r="N24">
        <v>95.6</v>
      </c>
      <c r="O24">
        <v>0.217</v>
      </c>
      <c r="P24">
        <v>0.38200000000000001</v>
      </c>
      <c r="Q24">
        <v>0.54400000000000004</v>
      </c>
      <c r="R24">
        <v>0.51300000000000001</v>
      </c>
      <c r="S24">
        <v>11.6</v>
      </c>
      <c r="T24">
        <v>18</v>
      </c>
      <c r="U24">
        <v>0.16600000000000001</v>
      </c>
      <c r="V24">
        <v>0.53200000000000003</v>
      </c>
      <c r="W24">
        <v>12.9</v>
      </c>
      <c r="X24">
        <v>78.900000000000006</v>
      </c>
      <c r="Y24">
        <v>0.193</v>
      </c>
      <c r="Z24" t="s">
        <v>59</v>
      </c>
      <c r="AA24">
        <v>811453</v>
      </c>
      <c r="AB24">
        <v>19792</v>
      </c>
      <c r="AD24">
        <f t="shared" si="1"/>
        <v>22</v>
      </c>
      <c r="AE24" t="str">
        <f t="shared" si="2"/>
        <v>Dallas Mavericks</v>
      </c>
      <c r="AF24">
        <f t="shared" si="5"/>
        <v>51.300000000000004</v>
      </c>
      <c r="AG24">
        <f t="shared" si="6"/>
        <v>11.6</v>
      </c>
      <c r="AH24">
        <f t="shared" si="7"/>
        <v>18</v>
      </c>
      <c r="AI24">
        <f t="shared" si="8"/>
        <v>16.600000000000001</v>
      </c>
      <c r="AJ24">
        <f t="shared" si="9"/>
        <v>0</v>
      </c>
      <c r="AK24" s="5">
        <v>-1.7530999999999892</v>
      </c>
      <c r="AL24" s="5">
        <v>0.14765662388376075</v>
      </c>
      <c r="AM24" s="5">
        <v>0</v>
      </c>
    </row>
    <row r="25" spans="1:39" x14ac:dyDescent="0.3">
      <c r="A25">
        <v>23</v>
      </c>
      <c r="B25" t="s">
        <v>77</v>
      </c>
      <c r="C25">
        <v>26.3</v>
      </c>
      <c r="D25">
        <v>29</v>
      </c>
      <c r="E25">
        <v>53</v>
      </c>
      <c r="F25">
        <v>32</v>
      </c>
      <c r="G25">
        <v>50</v>
      </c>
      <c r="H25">
        <v>-3.56</v>
      </c>
      <c r="I25">
        <v>0.03</v>
      </c>
      <c r="J25">
        <v>-3.53</v>
      </c>
      <c r="K25">
        <v>107.1</v>
      </c>
      <c r="L25">
        <v>110.7</v>
      </c>
      <c r="M25">
        <v>-3.6</v>
      </c>
      <c r="N25">
        <v>96.8</v>
      </c>
      <c r="O25">
        <v>0.216</v>
      </c>
      <c r="P25">
        <v>0.26600000000000001</v>
      </c>
      <c r="Q25">
        <v>0.54400000000000004</v>
      </c>
      <c r="R25">
        <v>0.51</v>
      </c>
      <c r="S25">
        <v>13.3</v>
      </c>
      <c r="T25">
        <v>24.1</v>
      </c>
      <c r="U25">
        <v>0.17</v>
      </c>
      <c r="V25">
        <v>0.52200000000000002</v>
      </c>
      <c r="W25">
        <v>12.2</v>
      </c>
      <c r="X25">
        <v>76.7</v>
      </c>
      <c r="Y25">
        <v>0.20799999999999999</v>
      </c>
      <c r="Z25" t="s">
        <v>78</v>
      </c>
      <c r="AA25">
        <v>792608</v>
      </c>
      <c r="AB25">
        <v>19332</v>
      </c>
      <c r="AD25">
        <f t="shared" si="1"/>
        <v>23</v>
      </c>
      <c r="AE25" t="str">
        <f t="shared" si="2"/>
        <v>New York Knicks</v>
      </c>
      <c r="AF25">
        <f t="shared" si="5"/>
        <v>51</v>
      </c>
      <c r="AG25">
        <f t="shared" si="6"/>
        <v>13.3</v>
      </c>
      <c r="AH25">
        <f t="shared" si="7"/>
        <v>24.1</v>
      </c>
      <c r="AI25">
        <f t="shared" si="8"/>
        <v>17</v>
      </c>
      <c r="AJ25">
        <f t="shared" si="9"/>
        <v>0</v>
      </c>
      <c r="AK25" s="5">
        <v>-2.2369999999999948</v>
      </c>
      <c r="AL25" s="5">
        <v>9.6476732242564714E-2</v>
      </c>
      <c r="AM25" s="5">
        <v>0</v>
      </c>
    </row>
    <row r="26" spans="1:39" x14ac:dyDescent="0.3">
      <c r="A26">
        <v>24</v>
      </c>
      <c r="B26" t="s">
        <v>139</v>
      </c>
      <c r="C26">
        <v>25.1</v>
      </c>
      <c r="D26">
        <v>28</v>
      </c>
      <c r="E26">
        <v>54</v>
      </c>
      <c r="F26">
        <v>31</v>
      </c>
      <c r="G26">
        <v>51</v>
      </c>
      <c r="H26">
        <v>-3.74</v>
      </c>
      <c r="I26">
        <v>7.0000000000000007E-2</v>
      </c>
      <c r="J26">
        <v>-3.67</v>
      </c>
      <c r="K26">
        <v>106.9</v>
      </c>
      <c r="L26">
        <v>110.6</v>
      </c>
      <c r="M26">
        <v>-3.7</v>
      </c>
      <c r="N26">
        <v>98.9</v>
      </c>
      <c r="O26">
        <v>0.26</v>
      </c>
      <c r="P26">
        <v>0.41099999999999998</v>
      </c>
      <c r="Q26">
        <v>0.55100000000000005</v>
      </c>
      <c r="R26">
        <v>0.51400000000000001</v>
      </c>
      <c r="S26">
        <v>13.6</v>
      </c>
      <c r="T26">
        <v>21</v>
      </c>
      <c r="U26">
        <v>0.20100000000000001</v>
      </c>
      <c r="V26">
        <v>0.51700000000000002</v>
      </c>
      <c r="W26">
        <v>11</v>
      </c>
      <c r="X26">
        <v>77</v>
      </c>
      <c r="Y26">
        <v>0.20100000000000001</v>
      </c>
      <c r="Z26" t="s">
        <v>51</v>
      </c>
      <c r="AA26">
        <v>640010</v>
      </c>
      <c r="AB26">
        <v>15376</v>
      </c>
      <c r="AD26">
        <f t="shared" si="1"/>
        <v>24</v>
      </c>
      <c r="AE26" t="str">
        <f t="shared" si="2"/>
        <v>Brooklyn Nets</v>
      </c>
      <c r="AF26">
        <f t="shared" si="5"/>
        <v>51.4</v>
      </c>
      <c r="AG26">
        <f t="shared" si="6"/>
        <v>13.6</v>
      </c>
      <c r="AH26">
        <f t="shared" si="7"/>
        <v>21</v>
      </c>
      <c r="AI26">
        <f t="shared" si="8"/>
        <v>20.100000000000001</v>
      </c>
      <c r="AJ26">
        <f t="shared" si="9"/>
        <v>0</v>
      </c>
      <c r="AK26" s="5">
        <v>-1.5918000000000063</v>
      </c>
      <c r="AL26" s="5">
        <v>0.16913080023616478</v>
      </c>
      <c r="AM26" s="5">
        <v>0</v>
      </c>
    </row>
    <row r="27" spans="1:39" x14ac:dyDescent="0.3">
      <c r="A27">
        <v>25</v>
      </c>
      <c r="B27" t="s">
        <v>140</v>
      </c>
      <c r="C27">
        <v>25.6</v>
      </c>
      <c r="D27">
        <v>25</v>
      </c>
      <c r="E27">
        <v>57</v>
      </c>
      <c r="F27">
        <v>28</v>
      </c>
      <c r="G27">
        <v>54</v>
      </c>
      <c r="H27">
        <v>-4.82</v>
      </c>
      <c r="I27">
        <v>-0.1</v>
      </c>
      <c r="J27">
        <v>-4.92</v>
      </c>
      <c r="K27">
        <v>105.2</v>
      </c>
      <c r="L27">
        <v>110.1</v>
      </c>
      <c r="M27">
        <v>-4.9000000000000004</v>
      </c>
      <c r="N27">
        <v>98.1</v>
      </c>
      <c r="O27">
        <v>0.23799999999999999</v>
      </c>
      <c r="P27">
        <v>0.34200000000000003</v>
      </c>
      <c r="Q27">
        <v>0.54500000000000004</v>
      </c>
      <c r="R27">
        <v>0.51200000000000001</v>
      </c>
      <c r="S27">
        <v>13.3</v>
      </c>
      <c r="T27">
        <v>20</v>
      </c>
      <c r="U27">
        <v>0.18</v>
      </c>
      <c r="V27">
        <v>0.52500000000000002</v>
      </c>
      <c r="W27">
        <v>12.8</v>
      </c>
      <c r="X27">
        <v>75.599999999999994</v>
      </c>
      <c r="Y27">
        <v>0.187</v>
      </c>
      <c r="Z27" t="s">
        <v>49</v>
      </c>
      <c r="AA27">
        <v>734531</v>
      </c>
      <c r="AB27">
        <v>17915</v>
      </c>
      <c r="AD27">
        <f t="shared" si="1"/>
        <v>25</v>
      </c>
      <c r="AE27" t="str">
        <f t="shared" si="2"/>
        <v>Orlando Magic</v>
      </c>
      <c r="AF27">
        <f t="shared" si="5"/>
        <v>51.2</v>
      </c>
      <c r="AG27">
        <f t="shared" si="6"/>
        <v>13.3</v>
      </c>
      <c r="AH27">
        <f t="shared" si="7"/>
        <v>20</v>
      </c>
      <c r="AI27">
        <f t="shared" si="8"/>
        <v>18</v>
      </c>
      <c r="AJ27">
        <f t="shared" si="9"/>
        <v>0</v>
      </c>
      <c r="AK27" s="5">
        <v>-1.9144000000000005</v>
      </c>
      <c r="AL27" s="5">
        <v>0.12848734150630589</v>
      </c>
      <c r="AM27" s="5">
        <v>0</v>
      </c>
    </row>
    <row r="28" spans="1:39" x14ac:dyDescent="0.3">
      <c r="A28">
        <v>26</v>
      </c>
      <c r="B28" t="s">
        <v>71</v>
      </c>
      <c r="C28">
        <v>25.4</v>
      </c>
      <c r="D28">
        <v>24</v>
      </c>
      <c r="E28">
        <v>58</v>
      </c>
      <c r="F28">
        <v>27</v>
      </c>
      <c r="G28">
        <v>55</v>
      </c>
      <c r="H28">
        <v>-5.45</v>
      </c>
      <c r="I28">
        <v>0.15</v>
      </c>
      <c r="J28">
        <v>-5.3</v>
      </c>
      <c r="K28">
        <v>105</v>
      </c>
      <c r="L28">
        <v>110.6</v>
      </c>
      <c r="M28">
        <v>-5.6</v>
      </c>
      <c r="N28">
        <v>98.3</v>
      </c>
      <c r="O28">
        <v>0.23599999999999999</v>
      </c>
      <c r="P28">
        <v>0.36299999999999999</v>
      </c>
      <c r="Q28">
        <v>0.54700000000000004</v>
      </c>
      <c r="R28">
        <v>0.51200000000000001</v>
      </c>
      <c r="S28">
        <v>14.1</v>
      </c>
      <c r="T28">
        <v>21.1</v>
      </c>
      <c r="U28">
        <v>0.185</v>
      </c>
      <c r="V28">
        <v>0.53600000000000003</v>
      </c>
      <c r="W28">
        <v>13.6</v>
      </c>
      <c r="X28">
        <v>76.2</v>
      </c>
      <c r="Y28">
        <v>0.183</v>
      </c>
      <c r="Z28" t="s">
        <v>141</v>
      </c>
      <c r="AA28">
        <v>590769</v>
      </c>
      <c r="AB28">
        <v>14409</v>
      </c>
      <c r="AD28">
        <f t="shared" si="1"/>
        <v>26</v>
      </c>
      <c r="AE28" t="str">
        <f t="shared" si="2"/>
        <v>Atlanta Hawks</v>
      </c>
      <c r="AF28">
        <f t="shared" si="5"/>
        <v>51.2</v>
      </c>
      <c r="AG28">
        <f t="shared" si="6"/>
        <v>14.1</v>
      </c>
      <c r="AH28">
        <f t="shared" si="7"/>
        <v>21.1</v>
      </c>
      <c r="AI28">
        <f t="shared" si="8"/>
        <v>18.5</v>
      </c>
      <c r="AJ28">
        <f t="shared" si="9"/>
        <v>0</v>
      </c>
      <c r="AK28" s="5">
        <v>-1.9144000000000005</v>
      </c>
      <c r="AL28" s="5">
        <v>0.12848734150630589</v>
      </c>
      <c r="AM28" s="5">
        <v>0</v>
      </c>
    </row>
    <row r="29" spans="1:39" x14ac:dyDescent="0.3">
      <c r="A29">
        <v>27</v>
      </c>
      <c r="B29" t="s">
        <v>67</v>
      </c>
      <c r="C29">
        <v>26</v>
      </c>
      <c r="D29">
        <v>22</v>
      </c>
      <c r="E29">
        <v>60</v>
      </c>
      <c r="F29">
        <v>25</v>
      </c>
      <c r="G29">
        <v>57</v>
      </c>
      <c r="H29">
        <v>-6.21</v>
      </c>
      <c r="I29">
        <v>0.39</v>
      </c>
      <c r="J29">
        <v>-5.81</v>
      </c>
      <c r="K29">
        <v>104.5</v>
      </c>
      <c r="L29">
        <v>111</v>
      </c>
      <c r="M29">
        <v>-6.5</v>
      </c>
      <c r="N29">
        <v>94.9</v>
      </c>
      <c r="O29">
        <v>0.255</v>
      </c>
      <c r="P29">
        <v>0.317</v>
      </c>
      <c r="Q29">
        <v>0.53900000000000003</v>
      </c>
      <c r="R29">
        <v>0.5</v>
      </c>
      <c r="S29">
        <v>14</v>
      </c>
      <c r="T29">
        <v>22.4</v>
      </c>
      <c r="U29">
        <v>0.20100000000000001</v>
      </c>
      <c r="V29">
        <v>0.52900000000000003</v>
      </c>
      <c r="W29">
        <v>13.8</v>
      </c>
      <c r="X29">
        <v>76.5</v>
      </c>
      <c r="Y29">
        <v>0.25600000000000001</v>
      </c>
      <c r="Z29" t="s">
        <v>68</v>
      </c>
      <c r="AA29">
        <v>653863</v>
      </c>
      <c r="AB29">
        <v>15948</v>
      </c>
      <c r="AD29">
        <f t="shared" si="1"/>
        <v>27</v>
      </c>
      <c r="AE29" t="str">
        <f t="shared" si="2"/>
        <v>Memphis Grizzlies</v>
      </c>
      <c r="AF29">
        <f t="shared" si="5"/>
        <v>50</v>
      </c>
      <c r="AG29">
        <f t="shared" si="6"/>
        <v>14</v>
      </c>
      <c r="AH29">
        <f t="shared" si="7"/>
        <v>22.4</v>
      </c>
      <c r="AI29">
        <f t="shared" si="8"/>
        <v>20.100000000000001</v>
      </c>
      <c r="AJ29">
        <f t="shared" si="9"/>
        <v>0</v>
      </c>
      <c r="AK29" s="5">
        <v>-3.8499999999999943</v>
      </c>
      <c r="AL29" s="5">
        <v>2.0836344518680543E-2</v>
      </c>
      <c r="AM29" s="5">
        <v>0</v>
      </c>
    </row>
    <row r="30" spans="1:39" x14ac:dyDescent="0.3">
      <c r="A30">
        <v>28</v>
      </c>
      <c r="B30" t="s">
        <v>56</v>
      </c>
      <c r="C30">
        <v>26.4</v>
      </c>
      <c r="D30">
        <v>27</v>
      </c>
      <c r="E30">
        <v>55</v>
      </c>
      <c r="F30">
        <v>23</v>
      </c>
      <c r="G30">
        <v>59</v>
      </c>
      <c r="H30">
        <v>-6.99</v>
      </c>
      <c r="I30">
        <v>0.39</v>
      </c>
      <c r="J30">
        <v>-6.6</v>
      </c>
      <c r="K30">
        <v>103.7</v>
      </c>
      <c r="L30">
        <v>111.1</v>
      </c>
      <c r="M30">
        <v>-7.4</v>
      </c>
      <c r="N30">
        <v>94.9</v>
      </c>
      <c r="O30">
        <v>0.19400000000000001</v>
      </c>
      <c r="P30">
        <v>0.27800000000000002</v>
      </c>
      <c r="Q30">
        <v>0.52900000000000003</v>
      </c>
      <c r="R30">
        <v>0.502</v>
      </c>
      <c r="S30">
        <v>12.8</v>
      </c>
      <c r="T30">
        <v>21.5</v>
      </c>
      <c r="U30">
        <v>0.14299999999999999</v>
      </c>
      <c r="V30">
        <v>0.54200000000000004</v>
      </c>
      <c r="W30">
        <v>13.5</v>
      </c>
      <c r="X30">
        <v>77.599999999999994</v>
      </c>
      <c r="Y30">
        <v>0.19900000000000001</v>
      </c>
      <c r="Z30" t="s">
        <v>57</v>
      </c>
      <c r="AA30">
        <v>714680</v>
      </c>
      <c r="AB30">
        <v>17431</v>
      </c>
      <c r="AD30">
        <f t="shared" si="1"/>
        <v>28</v>
      </c>
      <c r="AE30" t="str">
        <f t="shared" si="2"/>
        <v>Sacramento Kings</v>
      </c>
      <c r="AF30">
        <f t="shared" si="5"/>
        <v>50.2</v>
      </c>
      <c r="AG30">
        <f t="shared" si="6"/>
        <v>12.8</v>
      </c>
      <c r="AH30">
        <f t="shared" si="7"/>
        <v>21.5</v>
      </c>
      <c r="AI30">
        <f t="shared" si="8"/>
        <v>14.299999999999999</v>
      </c>
      <c r="AJ30">
        <f t="shared" si="9"/>
        <v>0</v>
      </c>
      <c r="AK30" s="5">
        <v>-3.5274000000000001</v>
      </c>
      <c r="AL30" s="5">
        <v>2.8542591959724656E-2</v>
      </c>
      <c r="AM30" s="5">
        <v>0</v>
      </c>
    </row>
    <row r="31" spans="1:39" x14ac:dyDescent="0.3">
      <c r="A31">
        <v>29</v>
      </c>
      <c r="B31" t="s">
        <v>73</v>
      </c>
      <c r="C31">
        <v>24.4</v>
      </c>
      <c r="D31">
        <v>27</v>
      </c>
      <c r="E31">
        <v>55</v>
      </c>
      <c r="F31">
        <v>23</v>
      </c>
      <c r="G31">
        <v>59</v>
      </c>
      <c r="H31">
        <v>-7.04</v>
      </c>
      <c r="I31">
        <v>0.2</v>
      </c>
      <c r="J31">
        <v>-6.84</v>
      </c>
      <c r="K31">
        <v>103.8</v>
      </c>
      <c r="L31">
        <v>110.9</v>
      </c>
      <c r="M31">
        <v>-7.1</v>
      </c>
      <c r="N31">
        <v>98.3</v>
      </c>
      <c r="O31">
        <v>0.216</v>
      </c>
      <c r="P31">
        <v>0.35</v>
      </c>
      <c r="Q31">
        <v>0.52900000000000003</v>
      </c>
      <c r="R31">
        <v>0.497</v>
      </c>
      <c r="S31">
        <v>12.6</v>
      </c>
      <c r="T31">
        <v>20.6</v>
      </c>
      <c r="U31">
        <v>0.16400000000000001</v>
      </c>
      <c r="V31">
        <v>0.54200000000000004</v>
      </c>
      <c r="W31">
        <v>12.4</v>
      </c>
      <c r="X31">
        <v>80.599999999999994</v>
      </c>
      <c r="Y31">
        <v>0.184</v>
      </c>
      <c r="Z31" t="s">
        <v>74</v>
      </c>
      <c r="AA31">
        <v>851824</v>
      </c>
      <c r="AB31">
        <v>20776</v>
      </c>
      <c r="AD31">
        <f t="shared" si="1"/>
        <v>29</v>
      </c>
      <c r="AE31" t="str">
        <f t="shared" si="2"/>
        <v>Chicago Bulls</v>
      </c>
      <c r="AF31">
        <f t="shared" si="5"/>
        <v>49.7</v>
      </c>
      <c r="AG31">
        <f t="shared" si="6"/>
        <v>12.6</v>
      </c>
      <c r="AH31">
        <f t="shared" si="7"/>
        <v>20.6</v>
      </c>
      <c r="AI31">
        <f t="shared" si="8"/>
        <v>16.400000000000002</v>
      </c>
      <c r="AJ31">
        <f t="shared" si="9"/>
        <v>0</v>
      </c>
      <c r="AK31" s="5">
        <v>-4.3338999999999999</v>
      </c>
      <c r="AL31" s="5">
        <v>1.2946484170537119E-2</v>
      </c>
      <c r="AM31" s="5">
        <v>0</v>
      </c>
    </row>
    <row r="32" spans="1:39" x14ac:dyDescent="0.3">
      <c r="A32">
        <v>30</v>
      </c>
      <c r="B32" t="s">
        <v>75</v>
      </c>
      <c r="C32">
        <v>23.7</v>
      </c>
      <c r="D32">
        <v>21</v>
      </c>
      <c r="E32">
        <v>61</v>
      </c>
      <c r="F32">
        <v>19</v>
      </c>
      <c r="G32">
        <v>63</v>
      </c>
      <c r="H32">
        <v>-9.3699999999999992</v>
      </c>
      <c r="I32">
        <v>0.56999999999999995</v>
      </c>
      <c r="J32">
        <v>-8.8000000000000007</v>
      </c>
      <c r="K32">
        <v>103.5</v>
      </c>
      <c r="L32">
        <v>112.8</v>
      </c>
      <c r="M32">
        <v>-9.3000000000000007</v>
      </c>
      <c r="N32">
        <v>100.3</v>
      </c>
      <c r="O32">
        <v>0.27500000000000002</v>
      </c>
      <c r="P32">
        <v>0.32</v>
      </c>
      <c r="Q32">
        <v>0.53200000000000003</v>
      </c>
      <c r="R32">
        <v>0.495</v>
      </c>
      <c r="S32">
        <v>13.9</v>
      </c>
      <c r="T32">
        <v>22.5</v>
      </c>
      <c r="U32">
        <v>0.20300000000000001</v>
      </c>
      <c r="V32">
        <v>0.53300000000000003</v>
      </c>
      <c r="W32">
        <v>11.9</v>
      </c>
      <c r="X32">
        <v>76.5</v>
      </c>
      <c r="Y32">
        <v>0.21199999999999999</v>
      </c>
      <c r="Z32" t="s">
        <v>76</v>
      </c>
      <c r="AA32">
        <v>690576</v>
      </c>
      <c r="AB32">
        <v>16843</v>
      </c>
      <c r="AD32">
        <f t="shared" si="1"/>
        <v>30</v>
      </c>
      <c r="AE32" t="str">
        <f t="shared" si="2"/>
        <v>Phoenix Suns</v>
      </c>
      <c r="AF32">
        <f t="shared" si="5"/>
        <v>49.5</v>
      </c>
      <c r="AG32">
        <f t="shared" si="6"/>
        <v>13.9</v>
      </c>
      <c r="AH32">
        <f t="shared" si="7"/>
        <v>22.5</v>
      </c>
      <c r="AI32">
        <f t="shared" si="8"/>
        <v>20.3</v>
      </c>
      <c r="AJ32">
        <f t="shared" si="9"/>
        <v>0</v>
      </c>
      <c r="AK32" s="5">
        <v>-4.6564999999999941</v>
      </c>
      <c r="AL32" s="5">
        <v>9.410258875290331E-3</v>
      </c>
      <c r="AM32" s="5">
        <v>0</v>
      </c>
    </row>
    <row r="33" spans="2:28" x14ac:dyDescent="0.3">
      <c r="B33" t="s">
        <v>81</v>
      </c>
      <c r="C33">
        <v>26.6</v>
      </c>
      <c r="F33">
        <v>41</v>
      </c>
      <c r="G33">
        <v>41</v>
      </c>
      <c r="H33">
        <v>0</v>
      </c>
      <c r="I33">
        <v>0</v>
      </c>
      <c r="J33">
        <v>0</v>
      </c>
      <c r="K33">
        <v>108.6</v>
      </c>
      <c r="L33">
        <v>108.6</v>
      </c>
      <c r="N33">
        <v>97.3</v>
      </c>
      <c r="O33">
        <v>0.252</v>
      </c>
      <c r="P33">
        <v>0.33700000000000002</v>
      </c>
      <c r="Q33">
        <v>0.55600000000000005</v>
      </c>
      <c r="R33">
        <v>0.52100000000000002</v>
      </c>
      <c r="S33">
        <v>13</v>
      </c>
      <c r="T33">
        <v>22.3</v>
      </c>
      <c r="U33">
        <v>0.193</v>
      </c>
      <c r="V33">
        <v>0.52100000000000002</v>
      </c>
      <c r="W33">
        <v>13</v>
      </c>
      <c r="X33">
        <v>77.7</v>
      </c>
      <c r="Y33">
        <v>0.193</v>
      </c>
      <c r="AA33">
        <v>737485</v>
      </c>
      <c r="AB33">
        <v>17989</v>
      </c>
    </row>
  </sheetData>
  <autoFilter ref="A2:AB32" xr:uid="{D4B2BC75-1605-4376-8574-9F22A379CB6E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2018-19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Riazul Islam</dc:creator>
  <cp:lastModifiedBy>Riazul Islam</cp:lastModifiedBy>
  <dcterms:created xsi:type="dcterms:W3CDTF">2019-12-15T20:45:26Z</dcterms:created>
  <dcterms:modified xsi:type="dcterms:W3CDTF">2019-12-19T20:53:58Z</dcterms:modified>
</cp:coreProperties>
</file>