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zu\Google Drive\Glucksman Fellowship\23 Stock Return Prediction\04 ARs &amp; CARs\"/>
    </mc:Choice>
  </mc:AlternateContent>
  <xr:revisionPtr revIDLastSave="0" documentId="13_ncr:1_{0CA79BF9-C523-466F-8E96-DE738D565717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car_file" sheetId="1" r:id="rId1"/>
    <sheet name="Table output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2" l="1"/>
  <c r="K23" i="2"/>
  <c r="J23" i="2"/>
  <c r="I23" i="2"/>
  <c r="H23" i="2"/>
  <c r="G23" i="2"/>
  <c r="F23" i="2"/>
  <c r="E23" i="2"/>
  <c r="D23" i="2"/>
  <c r="C23" i="2"/>
  <c r="L22" i="2"/>
  <c r="K22" i="2"/>
  <c r="J22" i="2"/>
  <c r="I22" i="2"/>
  <c r="H22" i="2"/>
  <c r="G22" i="2"/>
  <c r="F22" i="2"/>
  <c r="E22" i="2"/>
  <c r="D22" i="2"/>
  <c r="C22" i="2"/>
  <c r="L20" i="2"/>
  <c r="K20" i="2"/>
  <c r="J20" i="2"/>
  <c r="I20" i="2"/>
  <c r="H20" i="2"/>
  <c r="G20" i="2"/>
  <c r="F20" i="2"/>
  <c r="E20" i="2"/>
  <c r="D20" i="2"/>
  <c r="C20" i="2"/>
  <c r="L19" i="2"/>
  <c r="K19" i="2"/>
  <c r="J19" i="2"/>
  <c r="I19" i="2"/>
  <c r="H19" i="2"/>
  <c r="G19" i="2"/>
  <c r="F19" i="2"/>
  <c r="E19" i="2"/>
  <c r="D19" i="2"/>
  <c r="C19" i="2"/>
  <c r="L17" i="2"/>
  <c r="K17" i="2"/>
  <c r="J17" i="2"/>
  <c r="I17" i="2"/>
  <c r="H17" i="2"/>
  <c r="G17" i="2"/>
  <c r="F17" i="2"/>
  <c r="E17" i="2"/>
  <c r="D17" i="2"/>
  <c r="C17" i="2"/>
  <c r="L16" i="2"/>
  <c r="K16" i="2"/>
  <c r="J16" i="2"/>
  <c r="I16" i="2"/>
  <c r="H16" i="2"/>
  <c r="G16" i="2"/>
  <c r="F16" i="2"/>
  <c r="E16" i="2"/>
  <c r="D16" i="2"/>
  <c r="C16" i="2"/>
  <c r="L15" i="2"/>
  <c r="K15" i="2"/>
  <c r="J15" i="2"/>
  <c r="I15" i="2"/>
  <c r="H15" i="2"/>
  <c r="G15" i="2"/>
  <c r="F15" i="2"/>
  <c r="E15" i="2"/>
  <c r="D15" i="2"/>
  <c r="C15" i="2"/>
  <c r="B23" i="2"/>
  <c r="B22" i="2"/>
  <c r="B20" i="2"/>
  <c r="B19" i="2"/>
  <c r="B17" i="2"/>
  <c r="B16" i="2"/>
  <c r="B1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B12" i="2"/>
  <c r="B11" i="2"/>
  <c r="B9" i="2"/>
  <c r="B8" i="2"/>
  <c r="B6" i="2"/>
  <c r="B5" i="2"/>
  <c r="B4" i="2"/>
  <c r="D96" i="1" l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D97" i="1"/>
  <c r="E97" i="1"/>
  <c r="E98" i="1" s="1"/>
  <c r="F97" i="1"/>
  <c r="F98" i="1" s="1"/>
  <c r="G97" i="1"/>
  <c r="G98" i="1" s="1"/>
  <c r="H97" i="1"/>
  <c r="I97" i="1"/>
  <c r="J97" i="1"/>
  <c r="J98" i="1" s="1"/>
  <c r="K97" i="1"/>
  <c r="L97" i="1"/>
  <c r="M97" i="1"/>
  <c r="M98" i="1" s="1"/>
  <c r="N97" i="1"/>
  <c r="N98" i="1" s="1"/>
  <c r="O97" i="1"/>
  <c r="O98" i="1" s="1"/>
  <c r="P97" i="1"/>
  <c r="Q97" i="1"/>
  <c r="R97" i="1"/>
  <c r="R98" i="1" s="1"/>
  <c r="S97" i="1"/>
  <c r="T97" i="1"/>
  <c r="U97" i="1"/>
  <c r="U98" i="1" s="1"/>
  <c r="V97" i="1"/>
  <c r="V98" i="1" s="1"/>
  <c r="W97" i="1"/>
  <c r="W98" i="1" s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C101" i="1"/>
  <c r="C100" i="1"/>
  <c r="C97" i="1"/>
  <c r="C96" i="1"/>
  <c r="T98" i="1" l="1"/>
  <c r="L98" i="1"/>
  <c r="D98" i="1"/>
  <c r="S98" i="1"/>
  <c r="K98" i="1"/>
  <c r="S104" i="1"/>
  <c r="S103" i="1"/>
  <c r="K104" i="1"/>
  <c r="K103" i="1"/>
  <c r="R104" i="1"/>
  <c r="R103" i="1"/>
  <c r="J104" i="1"/>
  <c r="J103" i="1"/>
  <c r="Q104" i="1"/>
  <c r="Q103" i="1"/>
  <c r="I104" i="1"/>
  <c r="I103" i="1"/>
  <c r="W103" i="1"/>
  <c r="W104" i="1"/>
  <c r="O103" i="1"/>
  <c r="O104" i="1"/>
  <c r="G103" i="1"/>
  <c r="G104" i="1"/>
  <c r="P104" i="1"/>
  <c r="P103" i="1"/>
  <c r="C98" i="1"/>
  <c r="V103" i="1"/>
  <c r="V104" i="1"/>
  <c r="N103" i="1"/>
  <c r="N104" i="1"/>
  <c r="F103" i="1"/>
  <c r="F104" i="1"/>
  <c r="H104" i="1"/>
  <c r="H103" i="1"/>
  <c r="C104" i="1"/>
  <c r="C103" i="1"/>
  <c r="U104" i="1"/>
  <c r="U103" i="1"/>
  <c r="M103" i="1"/>
  <c r="M104" i="1"/>
  <c r="E103" i="1"/>
  <c r="E104" i="1"/>
  <c r="Q98" i="1"/>
  <c r="I98" i="1"/>
  <c r="T103" i="1"/>
  <c r="T104" i="1"/>
  <c r="L103" i="1"/>
  <c r="L104" i="1"/>
  <c r="D103" i="1"/>
  <c r="D104" i="1"/>
  <c r="P98" i="1"/>
  <c r="H98" i="1"/>
</calcChain>
</file>

<file path=xl/sharedStrings.xml><?xml version="1.0" encoding="utf-8"?>
<sst xmlns="http://schemas.openxmlformats.org/spreadsheetml/2006/main" count="183" uniqueCount="140">
  <si>
    <t>ticker</t>
  </si>
  <si>
    <t>tm10</t>
  </si>
  <si>
    <t>tm9</t>
  </si>
  <si>
    <t>tm8</t>
  </si>
  <si>
    <t>tm7</t>
  </si>
  <si>
    <t>tm6</t>
  </si>
  <si>
    <t>tm5</t>
  </si>
  <si>
    <t>tm4</t>
  </si>
  <si>
    <t>tm3</t>
  </si>
  <si>
    <t>tm2</t>
  </si>
  <si>
    <t>tm1</t>
  </si>
  <si>
    <t>t0</t>
  </si>
  <si>
    <t>tp1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</si>
  <si>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</si>
  <si>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</si>
  <si>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</si>
  <si>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</si>
  <si>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</si>
  <si>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</si>
  <si>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</si>
  <si>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</si>
  <si>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</si>
  <si>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mgm</t>
  </si>
  <si>
    <t>msft1</t>
  </si>
  <si>
    <t>fb1</t>
  </si>
  <si>
    <t>msft2</t>
  </si>
  <si>
    <t>tmus1</t>
  </si>
  <si>
    <t>m</t>
  </si>
  <si>
    <t>adbe</t>
  </si>
  <si>
    <t>el</t>
  </si>
  <si>
    <t>znga</t>
  </si>
  <si>
    <t>chh</t>
  </si>
  <si>
    <t>pson</t>
  </si>
  <si>
    <t>cof</t>
  </si>
  <si>
    <t>s</t>
  </si>
  <si>
    <t>dgx1</t>
  </si>
  <si>
    <t>faf</t>
  </si>
  <si>
    <t>justdial</t>
  </si>
  <si>
    <t>hig</t>
  </si>
  <si>
    <t>fb2</t>
  </si>
  <si>
    <t>jwn</t>
  </si>
  <si>
    <t>wbc</t>
  </si>
  <si>
    <t>sgms</t>
  </si>
  <si>
    <t>googl1</t>
  </si>
  <si>
    <t>mar</t>
  </si>
  <si>
    <t>cno</t>
  </si>
  <si>
    <t>googl2</t>
  </si>
  <si>
    <t>grmn</t>
  </si>
  <si>
    <t>fb3</t>
  </si>
  <si>
    <t>chgg</t>
  </si>
  <si>
    <t>iag</t>
  </si>
  <si>
    <t>ac</t>
  </si>
  <si>
    <t>dri</t>
  </si>
  <si>
    <t>tmus2</t>
  </si>
  <si>
    <t>nlok</t>
  </si>
  <si>
    <t>bmo</t>
  </si>
  <si>
    <t>cmcsa1</t>
  </si>
  <si>
    <t>nuan</t>
  </si>
  <si>
    <t>sti</t>
  </si>
  <si>
    <t>ingn</t>
  </si>
  <si>
    <t>dal</t>
  </si>
  <si>
    <t>hbc</t>
  </si>
  <si>
    <t>uaa</t>
  </si>
  <si>
    <t>expe</t>
  </si>
  <si>
    <t>fdx</t>
  </si>
  <si>
    <t>ry</t>
  </si>
  <si>
    <t>bce1</t>
  </si>
  <si>
    <t>pypl</t>
  </si>
  <si>
    <t>yum</t>
  </si>
  <si>
    <t>h1</t>
  </si>
  <si>
    <t>fpay</t>
  </si>
  <si>
    <t>efx</t>
  </si>
  <si>
    <t>ucg</t>
  </si>
  <si>
    <t>wfc</t>
  </si>
  <si>
    <t>nwsa</t>
  </si>
  <si>
    <t>vz1</t>
  </si>
  <si>
    <t>wwe</t>
  </si>
  <si>
    <t>shldq</t>
  </si>
  <si>
    <t>bce2</t>
  </si>
  <si>
    <t>sabr</t>
  </si>
  <si>
    <t>rad</t>
  </si>
  <si>
    <t>gme</t>
  </si>
  <si>
    <t>pay</t>
  </si>
  <si>
    <t>ihg</t>
  </si>
  <si>
    <t>yhoo</t>
  </si>
  <si>
    <t>dgx2</t>
  </si>
  <si>
    <t>dis</t>
  </si>
  <si>
    <t>somc</t>
  </si>
  <si>
    <t>kr</t>
  </si>
  <si>
    <t>adp</t>
  </si>
  <si>
    <t>vz2</t>
  </si>
  <si>
    <t>baba</t>
  </si>
  <si>
    <t>wen</t>
  </si>
  <si>
    <t>cnc</t>
  </si>
  <si>
    <t>twc</t>
  </si>
  <si>
    <t>h2</t>
  </si>
  <si>
    <t>hot</t>
  </si>
  <si>
    <t>cmcsa2</t>
  </si>
  <si>
    <t>talk</t>
  </si>
  <si>
    <t>tmus3</t>
  </si>
  <si>
    <t>hlt</t>
  </si>
  <si>
    <t>moh</t>
  </si>
  <si>
    <t>azo</t>
  </si>
  <si>
    <t>dc</t>
  </si>
  <si>
    <t>akrx</t>
  </si>
  <si>
    <t>sbh</t>
  </si>
  <si>
    <t>ngvc</t>
  </si>
  <si>
    <t>antm</t>
  </si>
  <si>
    <t>ms</t>
  </si>
  <si>
    <t>t-10</t>
  </si>
  <si>
    <t>t-9</t>
  </si>
  <si>
    <t>t-8</t>
  </si>
  <si>
    <t>t-7</t>
  </si>
  <si>
    <t>t-6</t>
  </si>
  <si>
    <t>t-5</t>
  </si>
  <si>
    <t>t-4</t>
  </si>
  <si>
    <t>t-3</t>
  </si>
  <si>
    <t>t-2</t>
  </si>
  <si>
    <t>t-1</t>
  </si>
  <si>
    <t>t-0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</si>
  <si>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</si>
  <si>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</si>
  <si>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</si>
  <si>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</si>
  <si>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</si>
  <si>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</si>
  <si>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</si>
  <si>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</si>
  <si>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</si>
  <si>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</si>
  <si>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% stocks with negative CAR</t>
  </si>
  <si>
    <t>Positive CAR</t>
  </si>
  <si>
    <t>Negative CAR</t>
  </si>
  <si>
    <t>Mean</t>
  </si>
  <si>
    <t>Standard Deviation</t>
  </si>
  <si>
    <t>Mean - 1.96 Standard Deviations</t>
  </si>
  <si>
    <t>Mean + 1.96 Standard Deviations</t>
  </si>
  <si>
    <t>% Negative CAR</t>
  </si>
  <si>
    <t>Mean + 1.96 SD</t>
  </si>
  <si>
    <t>Mean - 1.96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</si>
</sst>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10" fontId="0" fillId="0" borderId="0" xfId="0" applyNumberFormat="1"/>
    <xf numFmtId="0" fontId="18" fillId="0" borderId="0" xfId="0" applyFont="1"/>
    <xf numFmtId="0" fontId="19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8" fillId="0" borderId="11" xfId="0" applyFont="1" applyBorder="1" applyAlignment="1">
      <alignment horizontal="center"/>
    </xf>
    <xf numFmtId="0" fontId="18" fillId="0" borderId="0" xfId="0" applyFont="1" applyAlignment="1">
      <alignment horizontal="center"/>
    </xf>
    <xf numFmtId="10" fontId="18" fillId="0" borderId="11" xfId="0" applyNumberFormat="1" applyFont="1" applyBorder="1" applyAlignment="1">
      <alignment horizontal="center"/>
    </xf>
    <xf numFmtId="10" fontId="18" fillId="0" borderId="0" xfId="0" applyNumberFormat="1" applyFont="1" applyAlignment="1">
      <alignment horizontal="center"/>
    </xf>
    <xf numFmtId="10" fontId="18" fillId="0" borderId="12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output'!$A$8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'Table output'!$B$3:$V$3</c:f>
              <c:strCache>
                <c:ptCount val="21"/>
                <c:pt idx="0">
                  <c:v>t-10</c:v>
                </c:pt>
                <c:pt idx="1">
                  <c:v>t-9</c:v>
                </c:pt>
                <c:pt idx="2">
                  <c:v>t-8</c:v>
                </c:pt>
                <c:pt idx="3">
                  <c:v>t-7</c:v>
                </c:pt>
                <c:pt idx="4">
                  <c:v>t-6</c:v>
                </c:pt>
                <c:pt idx="5">
                  <c:v>t-5</c:v>
                </c:pt>
                <c:pt idx="6">
                  <c:v>t-4</c:v>
                </c:pt>
                <c:pt idx="7">
                  <c:v>t-3</c:v>
                </c:pt>
                <c:pt idx="8">
                  <c:v>t-2</c:v>
                </c:pt>
                <c:pt idx="9">
                  <c:v>t-1</c:v>
                </c:pt>
                <c:pt idx="10">
                  <c:v>t-0</c:v>
                </c:pt>
                <c:pt idx="11">
                  <c:v>t+1</c:v>
                </c:pt>
                <c:pt idx="12">
                  <c:v>t+2</c:v>
                </c:pt>
                <c:pt idx="13">
                  <c:v>t+3</c:v>
                </c:pt>
                <c:pt idx="14">
                  <c:v>t+4</c:v>
                </c:pt>
                <c:pt idx="15">
                  <c:v>t+5</c:v>
                </c:pt>
                <c:pt idx="16">
                  <c:v>t+6</c:v>
                </c:pt>
                <c:pt idx="17">
                  <c:v>t+7</c:v>
                </c:pt>
                <c:pt idx="18">
                  <c:v>t+8</c:v>
                </c:pt>
                <c:pt idx="19">
                  <c:v>t+9</c:v>
                </c:pt>
                <c:pt idx="20">
                  <c:v>t+10</c:v>
                </c:pt>
              </c:strCache>
            </c:strRef>
          </c:cat>
          <c:val>
            <c:numRef>
              <c:f>'Table output'!$B$8:$V$8</c:f>
              <c:numCache>
                <c:formatCode>0.00%</c:formatCode>
                <c:ptCount val="21"/>
                <c:pt idx="0">
                  <c:v>-1.2619004975892051E-3</c:v>
                </c:pt>
                <c:pt idx="1">
                  <c:v>-6.5616050656530601E-4</c:v>
                </c:pt>
                <c:pt idx="2">
                  <c:v>-6.3085246810137686E-5</c:v>
                </c:pt>
                <c:pt idx="3">
                  <c:v>6.7881914809082161E-4</c:v>
                </c:pt>
                <c:pt idx="4">
                  <c:v>1.1484512796569033E-3</c:v>
                </c:pt>
                <c:pt idx="5">
                  <c:v>8.7129536620550267E-4</c:v>
                </c:pt>
                <c:pt idx="6">
                  <c:v>2.1925997377863155E-3</c:v>
                </c:pt>
                <c:pt idx="7">
                  <c:v>1.9400840163376909E-4</c:v>
                </c:pt>
                <c:pt idx="8">
                  <c:v>4.8241712979584986E-5</c:v>
                </c:pt>
                <c:pt idx="9">
                  <c:v>-4.3671783942889272E-3</c:v>
                </c:pt>
                <c:pt idx="10">
                  <c:v>-4.215669621255645E-3</c:v>
                </c:pt>
                <c:pt idx="11">
                  <c:v>-1.3392477387155943E-2</c:v>
                </c:pt>
                <c:pt idx="12">
                  <c:v>-1.6583512487384714E-2</c:v>
                </c:pt>
                <c:pt idx="13">
                  <c:v>-1.5827829882602274E-2</c:v>
                </c:pt>
                <c:pt idx="14">
                  <c:v>-1.6756835693147086E-2</c:v>
                </c:pt>
                <c:pt idx="15">
                  <c:v>-1.994974533338064E-2</c:v>
                </c:pt>
                <c:pt idx="16">
                  <c:v>-1.8048252617007401E-2</c:v>
                </c:pt>
                <c:pt idx="17">
                  <c:v>-1.8514625274034319E-2</c:v>
                </c:pt>
                <c:pt idx="18">
                  <c:v>-1.9751215487692108E-2</c:v>
                </c:pt>
                <c:pt idx="19">
                  <c:v>-2.2431943674108341E-2</c:v>
                </c:pt>
                <c:pt idx="20">
                  <c:v>-2.3928130899692087E-2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7-44F7-A7EF-E81FA9081404}"/>
            </c:ext>
          </c:extLst>
        </c:ser>
        <c:ser>
          <c:idx val="1"/>
          <c:order val="1"/>
          <c:tx>
            <c:strRef>
              <c:f>'Table output'!$A$11</c:f>
              <c:strCache>
                <c:ptCount val="1"/>
                <c:pt idx="0">
                  <c:v>Mean + 1.96 SD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'Table output'!$B$3:$V$3</c:f>
              <c:strCache>
                <c:ptCount val="21"/>
                <c:pt idx="0">
                  <c:v>t-10</c:v>
                </c:pt>
                <c:pt idx="1">
                  <c:v>t-9</c:v>
                </c:pt>
                <c:pt idx="2">
                  <c:v>t-8</c:v>
                </c:pt>
                <c:pt idx="3">
                  <c:v>t-7</c:v>
                </c:pt>
                <c:pt idx="4">
                  <c:v>t-6</c:v>
                </c:pt>
                <c:pt idx="5">
                  <c:v>t-5</c:v>
                </c:pt>
                <c:pt idx="6">
                  <c:v>t-4</c:v>
                </c:pt>
                <c:pt idx="7">
                  <c:v>t-3</c:v>
                </c:pt>
                <c:pt idx="8">
                  <c:v>t-2</c:v>
                </c:pt>
                <c:pt idx="9">
                  <c:v>t-1</c:v>
                </c:pt>
                <c:pt idx="10">
                  <c:v>t-0</c:v>
                </c:pt>
                <c:pt idx="11">
                  <c:v>t+1</c:v>
                </c:pt>
                <c:pt idx="12">
                  <c:v>t+2</c:v>
                </c:pt>
                <c:pt idx="13">
                  <c:v>t+3</c:v>
                </c:pt>
                <c:pt idx="14">
                  <c:v>t+4</c:v>
                </c:pt>
                <c:pt idx="15">
                  <c:v>t+5</c:v>
                </c:pt>
                <c:pt idx="16">
                  <c:v>t+6</c:v>
                </c:pt>
                <c:pt idx="17">
                  <c:v>t+7</c:v>
                </c:pt>
                <c:pt idx="18">
                  <c:v>t+8</c:v>
                </c:pt>
                <c:pt idx="19">
                  <c:v>t+9</c:v>
                </c:pt>
                <c:pt idx="20">
                  <c:v>t+10</c:v>
                </c:pt>
              </c:strCache>
            </c:strRef>
          </c:cat>
          <c:val>
            <c:numRef>
              <c:f>'Table output'!$B$11:$V$11</c:f>
              <c:numCache>
                <c:formatCode>0.00%</c:formatCode>
                <c:ptCount val="21"/>
                <c:pt idx="0">
                  <c:v>4.219595220858223E-2</c:v>
                </c:pt>
                <c:pt idx="1">
                  <c:v>5.3153321039966735E-2</c:v>
                </c:pt>
                <c:pt idx="2">
                  <c:v>5.2791991388619557E-2</c:v>
                </c:pt>
                <c:pt idx="3">
                  <c:v>6.5995097363685404E-2</c:v>
                </c:pt>
                <c:pt idx="4">
                  <c:v>7.5511296839687547E-2</c:v>
                </c:pt>
                <c:pt idx="5">
                  <c:v>8.5370295974577917E-2</c:v>
                </c:pt>
                <c:pt idx="6">
                  <c:v>9.4221887196144716E-2</c:v>
                </c:pt>
                <c:pt idx="7">
                  <c:v>0.10250286371404592</c:v>
                </c:pt>
                <c:pt idx="8">
                  <c:v>0.11374266437690257</c:v>
                </c:pt>
                <c:pt idx="9">
                  <c:v>0.11287786337306618</c:v>
                </c:pt>
                <c:pt idx="10">
                  <c:v>0.12356983868287337</c:v>
                </c:pt>
                <c:pt idx="11">
                  <c:v>0.13214940063469022</c:v>
                </c:pt>
                <c:pt idx="12">
                  <c:v>0.14806917630246846</c:v>
                </c:pt>
                <c:pt idx="13">
                  <c:v>0.13787133864706963</c:v>
                </c:pt>
                <c:pt idx="14">
                  <c:v>0.1509283594676547</c:v>
                </c:pt>
                <c:pt idx="15">
                  <c:v>0.1531548176093688</c:v>
                </c:pt>
                <c:pt idx="16">
                  <c:v>0.16140325032403102</c:v>
                </c:pt>
                <c:pt idx="17">
                  <c:v>0.16249499159277833</c:v>
                </c:pt>
                <c:pt idx="18">
                  <c:v>0.16828865381106037</c:v>
                </c:pt>
                <c:pt idx="19">
                  <c:v>0.17164598057850419</c:v>
                </c:pt>
                <c:pt idx="20">
                  <c:v>0.18103490602103592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7-44F7-A7EF-E81FA9081404}"/>
            </c:ext>
          </c:extLst>
        </c:ser>
        <c:ser>
          <c:idx val="2"/>
          <c:order val="2"/>
          <c:tx>
            <c:strRef>
              <c:f>'Table output'!$A$12</c:f>
              <c:strCache>
                <c:ptCount val="1"/>
                <c:pt idx="0">
                  <c:v>Mean - 1.96 SD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'Table output'!$B$3:$V$3</c:f>
              <c:strCache>
                <c:ptCount val="21"/>
                <c:pt idx="0">
                  <c:v>t-10</c:v>
                </c:pt>
                <c:pt idx="1">
                  <c:v>t-9</c:v>
                </c:pt>
                <c:pt idx="2">
                  <c:v>t-8</c:v>
                </c:pt>
                <c:pt idx="3">
                  <c:v>t-7</c:v>
                </c:pt>
                <c:pt idx="4">
                  <c:v>t-6</c:v>
                </c:pt>
                <c:pt idx="5">
                  <c:v>t-5</c:v>
                </c:pt>
                <c:pt idx="6">
                  <c:v>t-4</c:v>
                </c:pt>
                <c:pt idx="7">
                  <c:v>t-3</c:v>
                </c:pt>
                <c:pt idx="8">
                  <c:v>t-2</c:v>
                </c:pt>
                <c:pt idx="9">
                  <c:v>t-1</c:v>
                </c:pt>
                <c:pt idx="10">
                  <c:v>t-0</c:v>
                </c:pt>
                <c:pt idx="11">
                  <c:v>t+1</c:v>
                </c:pt>
                <c:pt idx="12">
                  <c:v>t+2</c:v>
                </c:pt>
                <c:pt idx="13">
                  <c:v>t+3</c:v>
                </c:pt>
                <c:pt idx="14">
                  <c:v>t+4</c:v>
                </c:pt>
                <c:pt idx="15">
                  <c:v>t+5</c:v>
                </c:pt>
                <c:pt idx="16">
                  <c:v>t+6</c:v>
                </c:pt>
                <c:pt idx="17">
                  <c:v>t+7</c:v>
                </c:pt>
                <c:pt idx="18">
                  <c:v>t+8</c:v>
                </c:pt>
                <c:pt idx="19">
                  <c:v>t+9</c:v>
                </c:pt>
                <c:pt idx="20">
                  <c:v>t+10</c:v>
                </c:pt>
              </c:strCache>
            </c:strRef>
          </c:cat>
          <c:val>
            <c:numRef>
              <c:f>'Table output'!$B$12:$V$12</c:f>
              <c:numCache>
                <c:formatCode>0.00%</c:formatCode>
                <c:ptCount val="21"/>
                <c:pt idx="0">
                  <c:v>-4.4719753203760634E-2</c:v>
                </c:pt>
                <c:pt idx="1">
                  <c:v>-5.4465642053097348E-2</c:v>
                </c:pt>
                <c:pt idx="2">
                  <c:v>-5.2918161882239835E-2</c:v>
                </c:pt>
                <c:pt idx="3">
                  <c:v>-6.4637459067503747E-2</c:v>
                </c:pt>
                <c:pt idx="4">
                  <c:v>-7.321439428037374E-2</c:v>
                </c:pt>
                <c:pt idx="5">
                  <c:v>-8.3627705242166908E-2</c:v>
                </c:pt>
                <c:pt idx="6">
                  <c:v>-8.9836687720572073E-2</c:v>
                </c:pt>
                <c:pt idx="7">
                  <c:v>-0.10211484691077839</c:v>
                </c:pt>
                <c:pt idx="8">
                  <c:v>-0.11364618095094341</c:v>
                </c:pt>
                <c:pt idx="9">
                  <c:v>-0.12161222016164405</c:v>
                </c:pt>
                <c:pt idx="10">
                  <c:v>-0.13200117792538466</c:v>
                </c:pt>
                <c:pt idx="11">
                  <c:v>-0.15893435540900208</c:v>
                </c:pt>
                <c:pt idx="12">
                  <c:v>-0.18123620127723788</c:v>
                </c:pt>
                <c:pt idx="13">
                  <c:v>-0.1695269984122742</c:v>
                </c:pt>
                <c:pt idx="14">
                  <c:v>-0.18444203085394889</c:v>
                </c:pt>
                <c:pt idx="15">
                  <c:v>-0.1930543082761301</c:v>
                </c:pt>
                <c:pt idx="16">
                  <c:v>-0.19749975555804583</c:v>
                </c:pt>
                <c:pt idx="17">
                  <c:v>-0.19952424214084699</c:v>
                </c:pt>
                <c:pt idx="18">
                  <c:v>-0.20779108478644456</c:v>
                </c:pt>
                <c:pt idx="19">
                  <c:v>-0.21650986792672086</c:v>
                </c:pt>
                <c:pt idx="20">
                  <c:v>-0.2288911678204201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57-44F7-A7EF-E81FA9081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595840"/>
        <c:axId val="682597808"/>
      </c:lineChart>
      <c:catAx>
        <c:axId val="6825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597808"/>
        <c:crosses val="autoZero"/>
        <c:auto val="1"/>
        <c:lblAlgn val="ctr"/>
        <c:lblOffset val="100"/>
        <c:noMultiLvlLbl val="0"/>
      </c:catAx>
      <c:valAx>
        <c:axId val="6825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5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>
              <a:alpha val="97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26</xdr:row>
      <xdr:rowOff>22860</xdr:rowOff>
    </xdr:from>
    <xdr:to>
      <xdr:col>8</xdr:col>
      <xdr:colOff>396240</xdr:colOff>
      <xdr:row>42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7B5468-7F70-4019-A38C-9E4BE4D7C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_file_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_file_11"/>
      <sheetName val="Table output"/>
    </sheetNames>
    <sheetDataSet>
      <sheetData sheetId="0"/>
      <sheetData sheetId="1">
        <row r="3">
          <cell r="B3" t="str">
            <v>t-0</v>
          </cell>
          <cell r="C3" t="str">
            <v>t+1</v>
          </cell>
          <cell r="D3" t="str">
            <v>t+2</v>
          </cell>
          <cell r="E3" t="str">
            <v>t+3</v>
          </cell>
          <cell r="F3" t="str">
            <v>t+4</v>
          </cell>
          <cell r="G3" t="str">
            <v>t+5</v>
          </cell>
          <cell r="H3" t="str">
            <v>t+6</v>
          </cell>
          <cell r="I3" t="str">
            <v>t+7</v>
          </cell>
          <cell r="J3" t="str">
            <v>t+8</v>
          </cell>
          <cell r="K3" t="str">
            <v>t+9</v>
          </cell>
          <cell r="L3" t="str">
            <v>t+10</v>
          </cell>
        </row>
        <row r="8">
          <cell r="A8" t="str">
            <v>Mean</v>
          </cell>
          <cell r="B8">
            <v>1.5150877303329407E-4</v>
          </cell>
          <cell r="C8">
            <v>-9.0252989928670171E-3</v>
          </cell>
          <cell r="D8">
            <v>-1.2216334093095799E-2</v>
          </cell>
          <cell r="E8">
            <v>-1.1460651488313352E-2</v>
          </cell>
          <cell r="F8">
            <v>-1.2389657298858188E-2</v>
          </cell>
          <cell r="G8">
            <v>-1.5582566939091706E-2</v>
          </cell>
          <cell r="H8">
            <v>-1.368107422271848E-2</v>
          </cell>
          <cell r="I8">
            <v>-1.4147446879745366E-2</v>
          </cell>
          <cell r="J8">
            <v>-1.5384037093403202E-2</v>
          </cell>
          <cell r="K8">
            <v>-1.8064765279819397E-2</v>
          </cell>
          <cell r="L8">
            <v>-1.9560952505403167E-2</v>
          </cell>
        </row>
        <row r="11">
          <cell r="A11" t="str">
            <v>Mean + 1.96 SD</v>
          </cell>
          <cell r="B11">
            <v>3.3483728608609681E-2</v>
          </cell>
          <cell r="C11">
            <v>5.0859767318827999E-2</v>
          </cell>
          <cell r="D11">
            <v>7.3025669314633071E-2</v>
          </cell>
          <cell r="E11">
            <v>6.666862569216199E-2</v>
          </cell>
          <cell r="F11">
            <v>9.1390482205582935E-2</v>
          </cell>
          <cell r="G11">
            <v>9.5879865625405153E-2</v>
          </cell>
          <cell r="H11">
            <v>0.10957567191008348</v>
          </cell>
          <cell r="I11">
            <v>0.11293715887289626</v>
          </cell>
          <cell r="J11">
            <v>0.11995452788865539</v>
          </cell>
          <cell r="K11">
            <v>0.1198167039160011</v>
          </cell>
          <cell r="L11">
            <v>0.13057126841979044</v>
          </cell>
        </row>
        <row r="12">
          <cell r="A12" t="str">
            <v>Mean - 1.96 SD</v>
          </cell>
          <cell r="B12">
            <v>-3.3180711062543097E-2</v>
          </cell>
          <cell r="C12">
            <v>-6.891036530456203E-2</v>
          </cell>
          <cell r="D12">
            <v>-9.7458337500824679E-2</v>
          </cell>
          <cell r="E12">
            <v>-8.958992866878869E-2</v>
          </cell>
          <cell r="F12">
            <v>-0.11616979680329931</v>
          </cell>
          <cell r="G12">
            <v>-0.12704499950358858</v>
          </cell>
          <cell r="H12">
            <v>-0.13693782035552043</v>
          </cell>
          <cell r="I12">
            <v>-0.141232052632387</v>
          </cell>
          <cell r="J12">
            <v>-0.15072260207546179</v>
          </cell>
          <cell r="K12">
            <v>-0.15594623447563991</v>
          </cell>
          <cell r="L12">
            <v>-0.16969317343059676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4"/>
  <sheetViews>
    <sheetView workbookViewId="0">
      <pane xSplit="2" ySplit="1" topLeftCell="C73" activePane="bottomRight" state="frozen"/>
      <selection pane="topRight" activeCell="C1" sqref="C1"/>
      <selection pane="bottomLeft" activeCell="A2" sqref="A2"/>
      <selection pane="bottomRight" activeCell="C95" sqref="C95:W95"/>
    </sheetView>
  </sheetViews>
  <sheetFormatPr defaultRowHeight="14.4" x14ac:dyDescent="0.3"/>
  <sheetData>
    <row r="1" spans="1:2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>
        <v>1</v>
      </c>
      <c r="B2" t="s">
        <v>22</v>
      </c>
      <c r="C2">
        <v>1.21869073906669E-2</v>
      </c>
      <c r="D2">
        <v>7.1185207617303195E-5</v>
      </c>
      <c r="E2">
        <v>-2.1769353666384701E-3</v>
      </c>
      <c r="F2">
        <v>-3.1601238615293299E-2</v>
      </c>
      <c r="G2">
        <v>-1.8766761276569299E-2</v>
      </c>
      <c r="H2">
        <v>-3.7806212981651402E-3</v>
      </c>
      <c r="I2">
        <v>1.5162355704988299E-2</v>
      </c>
      <c r="J2">
        <v>-4.0912058515317699E-2</v>
      </c>
      <c r="K2">
        <v>-5.34862346923883E-2</v>
      </c>
      <c r="L2" s="1">
        <v>-3.5308609441808997E-2</v>
      </c>
      <c r="M2">
        <v>-4.0551983301028598E-2</v>
      </c>
      <c r="N2">
        <v>-2.9189986039913001E-2</v>
      </c>
      <c r="O2">
        <v>-4.6664610519885803E-2</v>
      </c>
      <c r="P2">
        <v>-5.9227853310237097E-2</v>
      </c>
      <c r="Q2">
        <v>-8.3653936278625399E-2</v>
      </c>
      <c r="R2">
        <v>-0.12333908620513701</v>
      </c>
      <c r="S2">
        <v>-0.111793001184604</v>
      </c>
      <c r="T2">
        <v>-0.14079078500801001</v>
      </c>
      <c r="U2">
        <v>-0.180671282610085</v>
      </c>
      <c r="V2">
        <v>-0.21754317726932301</v>
      </c>
      <c r="W2">
        <v>-0.27242524776456001</v>
      </c>
    </row>
    <row r="3" spans="1:23" x14ac:dyDescent="0.3">
      <c r="A3">
        <v>2</v>
      </c>
      <c r="B3" t="s">
        <v>23</v>
      </c>
      <c r="C3">
        <v>8.4059238252185992E-3</v>
      </c>
      <c r="D3">
        <v>6.1062529492732602E-3</v>
      </c>
      <c r="E3">
        <v>3.89486973632984E-4</v>
      </c>
      <c r="F3">
        <v>-1.0275745011219799E-3</v>
      </c>
      <c r="G3">
        <v>2.19508018534862E-3</v>
      </c>
      <c r="H3">
        <v>7.02781832733901E-3</v>
      </c>
      <c r="I3">
        <v>6.06912631401124E-3</v>
      </c>
      <c r="J3">
        <v>6.2396230705098598E-3</v>
      </c>
      <c r="K3">
        <v>8.1512075654048798E-3</v>
      </c>
      <c r="L3">
        <v>1.00492699637712E-2</v>
      </c>
      <c r="M3">
        <v>8.7260749259727398E-3</v>
      </c>
      <c r="N3">
        <v>5.8787597381179599E-3</v>
      </c>
      <c r="O3">
        <v>1.3956018742329299E-2</v>
      </c>
      <c r="P3">
        <v>1.0358176091262E-2</v>
      </c>
      <c r="Q3">
        <v>8.6605729068602692E-3</v>
      </c>
      <c r="R3">
        <v>3.10929734572134E-3</v>
      </c>
      <c r="S3">
        <v>1.2942122183119501E-2</v>
      </c>
      <c r="T3">
        <v>1.7211824310579899E-2</v>
      </c>
      <c r="U3">
        <v>1.6248406683265701E-2</v>
      </c>
      <c r="V3">
        <v>1.96604763601404E-2</v>
      </c>
      <c r="W3">
        <v>1.4593154999537899E-2</v>
      </c>
    </row>
    <row r="4" spans="1:23" x14ac:dyDescent="0.3">
      <c r="A4">
        <v>3</v>
      </c>
      <c r="B4" t="s">
        <v>24</v>
      </c>
      <c r="C4">
        <v>2.7695706974629401E-3</v>
      </c>
      <c r="D4">
        <v>8.1239565691253995E-3</v>
      </c>
      <c r="E4">
        <v>1.4122644377122299E-4</v>
      </c>
      <c r="F4">
        <v>2.3512629336436401E-3</v>
      </c>
      <c r="G4">
        <v>-3.4020348344527499E-4</v>
      </c>
      <c r="H4">
        <v>6.2403219470955097E-3</v>
      </c>
      <c r="I4">
        <v>6.2971882236691904E-3</v>
      </c>
      <c r="J4">
        <v>1.0274773702111301E-2</v>
      </c>
      <c r="K4">
        <v>-2.77387592466928E-2</v>
      </c>
      <c r="L4">
        <v>-4.0408868326883701E-2</v>
      </c>
      <c r="M4">
        <v>-2.9484154375103301E-2</v>
      </c>
      <c r="N4">
        <v>-2.6619130370364699E-2</v>
      </c>
      <c r="O4">
        <v>-4.6029010012729301E-3</v>
      </c>
      <c r="P4">
        <v>7.8608608797963407E-3</v>
      </c>
      <c r="Q4">
        <v>3.4157024484086701E-3</v>
      </c>
      <c r="R4">
        <v>2.6261642660603901E-3</v>
      </c>
      <c r="S4">
        <v>-1.3290471919320799E-3</v>
      </c>
      <c r="T4">
        <v>5.7537362484013799E-3</v>
      </c>
      <c r="U4">
        <v>8.1355681721924401E-3</v>
      </c>
      <c r="V4">
        <v>-1.1245831829283499E-3</v>
      </c>
      <c r="W4">
        <v>1.1631417917822599E-5</v>
      </c>
    </row>
    <row r="5" spans="1:23" x14ac:dyDescent="0.3">
      <c r="A5">
        <v>4</v>
      </c>
      <c r="B5" t="s">
        <v>25</v>
      </c>
      <c r="C5">
        <v>1.37831725141404E-3</v>
      </c>
      <c r="D5">
        <v>-1.12541482404542E-4</v>
      </c>
      <c r="E5">
        <v>2.1499083404294102E-3</v>
      </c>
      <c r="F5">
        <v>5.1753400771263804E-3</v>
      </c>
      <c r="G5">
        <v>2.44701099664257E-3</v>
      </c>
      <c r="H5">
        <v>1.51305586078373E-3</v>
      </c>
      <c r="I5">
        <v>2.27040327462065E-4</v>
      </c>
      <c r="J5">
        <v>7.0688947965760196E-3</v>
      </c>
      <c r="K5">
        <v>3.4624443055172398E-3</v>
      </c>
      <c r="L5">
        <v>2.58419724008772E-3</v>
      </c>
      <c r="M5">
        <v>4.0606272420902001E-3</v>
      </c>
      <c r="N5">
        <v>5.7171478453732598E-3</v>
      </c>
      <c r="O5">
        <v>5.92617412931186E-3</v>
      </c>
      <c r="P5">
        <v>6.5822348010516696E-3</v>
      </c>
      <c r="Q5">
        <v>6.7666158957362301E-3</v>
      </c>
      <c r="R5">
        <v>1.5462939257935701E-2</v>
      </c>
      <c r="S5">
        <v>1.37096530850669E-2</v>
      </c>
      <c r="T5">
        <v>8.29274730036581E-3</v>
      </c>
      <c r="U5">
        <v>7.1476811838477698E-3</v>
      </c>
      <c r="V5">
        <v>1.08195638386046E-2</v>
      </c>
      <c r="W5">
        <v>1.6119197451380698E-2</v>
      </c>
    </row>
    <row r="6" spans="1:23" x14ac:dyDescent="0.3">
      <c r="A6">
        <v>5</v>
      </c>
      <c r="B6" t="s">
        <v>26</v>
      </c>
      <c r="C6">
        <v>-1.3617202818587601E-2</v>
      </c>
      <c r="D6">
        <v>-5.7743464800136E-2</v>
      </c>
      <c r="E6">
        <v>-5.15352107444585E-2</v>
      </c>
      <c r="F6">
        <v>-6.6987000846801703E-2</v>
      </c>
      <c r="G6">
        <v>-5.7774651982315697E-2</v>
      </c>
      <c r="H6">
        <v>-5.6804827317431403E-2</v>
      </c>
      <c r="I6">
        <v>-6.9699912242722498E-2</v>
      </c>
      <c r="J6">
        <v>-6.0431186443030999E-2</v>
      </c>
      <c r="K6">
        <v>-5.8447839937964298E-2</v>
      </c>
      <c r="L6">
        <v>-4.9049150377761801E-2</v>
      </c>
      <c r="M6">
        <v>-6.3097693770966801E-2</v>
      </c>
      <c r="N6">
        <v>-5.9352556771277203E-2</v>
      </c>
      <c r="O6">
        <v>-5.6307230856660902E-2</v>
      </c>
      <c r="P6">
        <v>-5.84816117366573E-2</v>
      </c>
      <c r="Q6">
        <v>-6.2887163047700007E-2</v>
      </c>
      <c r="R6">
        <v>-5.2597921579184602E-2</v>
      </c>
      <c r="S6">
        <v>-5.3885158072971E-2</v>
      </c>
      <c r="T6">
        <v>-7.3333882946021098E-2</v>
      </c>
      <c r="U6">
        <v>-7.0876310594441702E-2</v>
      </c>
      <c r="V6">
        <v>-9.2663687959238697E-2</v>
      </c>
      <c r="W6">
        <v>-0.103131674881658</v>
      </c>
    </row>
    <row r="7" spans="1:23" x14ac:dyDescent="0.3">
      <c r="A7">
        <v>6</v>
      </c>
      <c r="B7" t="s">
        <v>27</v>
      </c>
      <c r="C7">
        <v>-1.02315359723581E-2</v>
      </c>
      <c r="D7">
        <v>3.2283461826187998E-3</v>
      </c>
      <c r="E7">
        <v>1.88349482318847E-2</v>
      </c>
      <c r="F7">
        <v>3.4855525963973198E-2</v>
      </c>
      <c r="G7">
        <v>9.5243571692047904E-2</v>
      </c>
      <c r="H7">
        <v>5.41261976760005E-2</v>
      </c>
      <c r="I7">
        <v>7.0229071793704995E-2</v>
      </c>
      <c r="J7">
        <v>4.9918755854161799E-2</v>
      </c>
      <c r="K7">
        <v>6.8588154855252506E-2</v>
      </c>
      <c r="L7">
        <v>7.2133140586974398E-2</v>
      </c>
      <c r="M7">
        <v>8.6590191154267998E-2</v>
      </c>
      <c r="N7">
        <v>0.11522661356543</v>
      </c>
      <c r="O7">
        <v>0.121539832857399</v>
      </c>
      <c r="P7">
        <v>1.26077566363624E-2</v>
      </c>
      <c r="Q7">
        <v>2.34155909371563E-2</v>
      </c>
      <c r="R7">
        <v>8.0909115478955095E-3</v>
      </c>
      <c r="S7">
        <v>6.0153110895154099E-2</v>
      </c>
      <c r="T7">
        <v>6.0631028522403499E-2</v>
      </c>
      <c r="U7">
        <v>4.9862620181622103E-2</v>
      </c>
      <c r="V7">
        <v>5.4994650460866198E-2</v>
      </c>
      <c r="W7">
        <v>5.7199198293229503E-2</v>
      </c>
    </row>
    <row r="8" spans="1:23" x14ac:dyDescent="0.3">
      <c r="A8">
        <v>7</v>
      </c>
      <c r="B8" t="s">
        <v>28</v>
      </c>
      <c r="C8">
        <v>-4.90065630784574E-3</v>
      </c>
      <c r="D8">
        <v>-6.13098249252946E-3</v>
      </c>
      <c r="E8">
        <v>-1.23750397168966E-2</v>
      </c>
      <c r="F8">
        <v>-3.3392845417711599E-2</v>
      </c>
      <c r="G8">
        <v>-4.9009423299463298E-2</v>
      </c>
      <c r="H8">
        <v>-5.72495879344588E-2</v>
      </c>
      <c r="I8">
        <v>-6.03486075427868E-2</v>
      </c>
      <c r="J8">
        <v>-7.6906904326333902E-2</v>
      </c>
      <c r="K8">
        <v>-7.8981598379355006E-2</v>
      </c>
      <c r="L8">
        <v>-4.9189696048395001E-2</v>
      </c>
      <c r="M8">
        <v>-4.8966878814497301E-2</v>
      </c>
      <c r="N8">
        <v>-5.4024411364993002E-2</v>
      </c>
      <c r="O8">
        <v>-5.1924567778194597E-2</v>
      </c>
      <c r="P8">
        <v>-3.00755446888584E-2</v>
      </c>
      <c r="Q8">
        <v>-2.7280332339022099E-2</v>
      </c>
      <c r="R8">
        <v>-3.9263922195108998E-2</v>
      </c>
      <c r="S8">
        <v>-4.44568147515009E-2</v>
      </c>
      <c r="T8">
        <v>-6.6271975850189105E-4</v>
      </c>
      <c r="U8">
        <v>-7.4421081913282599E-3</v>
      </c>
      <c r="V8">
        <v>1.41199608976632E-3</v>
      </c>
      <c r="W8">
        <v>4.6214436880472496E-3</v>
      </c>
    </row>
    <row r="9" spans="1:23" x14ac:dyDescent="0.3">
      <c r="A9">
        <v>8</v>
      </c>
      <c r="B9" t="s">
        <v>29</v>
      </c>
      <c r="C9">
        <v>-1.46028999677143E-2</v>
      </c>
      <c r="D9">
        <v>-1.8584288856430001E-2</v>
      </c>
      <c r="E9">
        <v>-1.53838241901894E-2</v>
      </c>
      <c r="F9">
        <v>-1.0402916241447799E-2</v>
      </c>
      <c r="G9">
        <v>-1.40820520465636E-2</v>
      </c>
      <c r="H9">
        <v>6.1403881133530996E-3</v>
      </c>
      <c r="I9">
        <v>5.6264652221875704E-4</v>
      </c>
      <c r="J9">
        <v>4.5468287626912601E-3</v>
      </c>
      <c r="K9">
        <v>9.2587895289175503E-3</v>
      </c>
      <c r="L9">
        <v>1.00114511039881E-2</v>
      </c>
      <c r="M9">
        <v>-1.02423152589143E-2</v>
      </c>
      <c r="N9">
        <v>-9.1513485806324901E-3</v>
      </c>
      <c r="O9">
        <v>-2.8422670419819801E-2</v>
      </c>
      <c r="P9">
        <v>-3.3505187062121897E-2</v>
      </c>
      <c r="Q9">
        <v>-4.1312432232689801E-2</v>
      </c>
      <c r="R9">
        <v>-3.8078990739785303E-2</v>
      </c>
      <c r="S9">
        <v>-3.5697289711092997E-2</v>
      </c>
      <c r="T9">
        <v>-4.3077959951329597E-2</v>
      </c>
      <c r="U9">
        <v>-5.2225963002786202E-2</v>
      </c>
      <c r="V9">
        <v>-4.7189914877048697E-2</v>
      </c>
      <c r="W9">
        <v>-3.63123257803055E-2</v>
      </c>
    </row>
    <row r="10" spans="1:23" x14ac:dyDescent="0.3">
      <c r="A10">
        <v>9</v>
      </c>
      <c r="B10" t="s">
        <v>30</v>
      </c>
      <c r="C10">
        <v>-4.9121956553395503E-3</v>
      </c>
      <c r="D10">
        <v>-6.6403067078241304E-3</v>
      </c>
      <c r="E10">
        <v>-2.1905224690683699E-2</v>
      </c>
      <c r="F10">
        <v>-4.1256826249261497E-2</v>
      </c>
      <c r="G10">
        <v>-4.1042652118986701E-2</v>
      </c>
      <c r="H10">
        <v>-5.1698562447853598E-2</v>
      </c>
      <c r="I10">
        <v>-1.50246499306036E-2</v>
      </c>
      <c r="J10">
        <v>-3.6400476814242501E-2</v>
      </c>
      <c r="K10">
        <v>-4.0945355478537698E-2</v>
      </c>
      <c r="L10">
        <v>-4.12412312326969E-2</v>
      </c>
      <c r="M10">
        <v>-2.3981796281371599E-2</v>
      </c>
      <c r="N10">
        <v>-1.7308915001811E-2</v>
      </c>
      <c r="O10">
        <v>-2.37214868507272E-2</v>
      </c>
      <c r="P10">
        <v>1.7386471026268301E-3</v>
      </c>
      <c r="Q10">
        <v>6.6419532730674401E-4</v>
      </c>
      <c r="R10">
        <v>1.30394995003759E-2</v>
      </c>
      <c r="S10">
        <v>2.3215369211632302E-2</v>
      </c>
      <c r="T10">
        <v>2.2537555788766799E-2</v>
      </c>
      <c r="U10">
        <v>8.0655104478594801E-3</v>
      </c>
      <c r="V10">
        <v>3.4168916648473599E-3</v>
      </c>
      <c r="W10">
        <v>-1.8001922578761E-3</v>
      </c>
    </row>
    <row r="11" spans="1:23" x14ac:dyDescent="0.3">
      <c r="A11">
        <v>10</v>
      </c>
      <c r="B11" t="s">
        <v>31</v>
      </c>
      <c r="C11">
        <v>-2.8764409213694799E-3</v>
      </c>
      <c r="D11">
        <v>-1.0007287801554E-2</v>
      </c>
      <c r="E11">
        <v>-7.2680480817511797E-3</v>
      </c>
      <c r="F11">
        <v>-1.0723701442928399E-2</v>
      </c>
      <c r="G11">
        <v>-2.1243693539224999E-2</v>
      </c>
      <c r="H11">
        <v>1.8584908209986199E-2</v>
      </c>
      <c r="I11">
        <v>2.06185701531784E-2</v>
      </c>
      <c r="J11">
        <v>2.9366820475625E-2</v>
      </c>
      <c r="K11">
        <v>4.7686493217201198E-2</v>
      </c>
      <c r="L11">
        <v>5.9694116046773098E-2</v>
      </c>
      <c r="M11">
        <v>5.1331419217625102E-2</v>
      </c>
      <c r="N11">
        <v>4.8059286513780899E-2</v>
      </c>
      <c r="O11">
        <v>4.2200843773835997E-2</v>
      </c>
      <c r="P11">
        <v>3.5253354638371197E-2</v>
      </c>
      <c r="Q11">
        <v>3.0026420326511299E-2</v>
      </c>
      <c r="R11">
        <v>2.9712728391349499E-2</v>
      </c>
      <c r="S11">
        <v>1.5872772004039401E-2</v>
      </c>
      <c r="T11">
        <v>2.8090102151737E-2</v>
      </c>
      <c r="U11">
        <v>3.7715968354093403E-2</v>
      </c>
      <c r="V11">
        <v>4.3308501788611002E-2</v>
      </c>
      <c r="W11">
        <v>5.2528778669781603E-2</v>
      </c>
    </row>
    <row r="12" spans="1:23" x14ac:dyDescent="0.3">
      <c r="A12">
        <v>11</v>
      </c>
      <c r="B12" t="s">
        <v>32</v>
      </c>
      <c r="C12">
        <v>-9.1540084121577506E-3</v>
      </c>
      <c r="D12">
        <v>-1.47754135640918E-2</v>
      </c>
      <c r="E12">
        <v>-7.7769322322239097E-3</v>
      </c>
      <c r="F12">
        <v>1.9704416530492998E-3</v>
      </c>
      <c r="G12">
        <v>-4.5505628825126404E-3</v>
      </c>
      <c r="H12">
        <v>-1.3196863036932901E-2</v>
      </c>
      <c r="I12">
        <v>-1.55706012666818E-2</v>
      </c>
      <c r="J12">
        <v>4.0201106354690999E-2</v>
      </c>
      <c r="K12">
        <v>3.6127767974278899E-2</v>
      </c>
      <c r="L12">
        <v>8.2586023459282898E-3</v>
      </c>
      <c r="M12">
        <v>-1.5524318271011899E-2</v>
      </c>
      <c r="N12">
        <v>-3.7583600427057801E-2</v>
      </c>
      <c r="O12">
        <v>-5.7428722866947397E-2</v>
      </c>
      <c r="P12">
        <v>-6.5214163522083493E-2</v>
      </c>
      <c r="Q12">
        <v>-7.5969153184792401E-2</v>
      </c>
      <c r="R12">
        <v>-5.9627499510790001E-2</v>
      </c>
      <c r="S12">
        <v>-5.28101019995805E-2</v>
      </c>
      <c r="T12">
        <v>-5.6010540118100999E-2</v>
      </c>
      <c r="U12">
        <v>-6.1325630185195303E-2</v>
      </c>
      <c r="V12">
        <v>-6.8134086244372102E-2</v>
      </c>
      <c r="W12">
        <v>-6.3476832264890301E-2</v>
      </c>
    </row>
    <row r="13" spans="1:23" x14ac:dyDescent="0.3">
      <c r="A13">
        <v>12</v>
      </c>
      <c r="B13" t="s">
        <v>33</v>
      </c>
      <c r="C13">
        <v>-1.5576954643868801E-2</v>
      </c>
      <c r="D13">
        <v>-9.3456743350806698E-3</v>
      </c>
      <c r="E13">
        <v>-2.0091370743109901E-2</v>
      </c>
      <c r="F13">
        <v>-1.9566894938881401E-2</v>
      </c>
      <c r="G13">
        <v>9.7785858737181996E-3</v>
      </c>
      <c r="H13" s="1">
        <v>1.6684418147859099E-2</v>
      </c>
      <c r="I13">
        <v>3.4212788143955501E-2</v>
      </c>
      <c r="J13">
        <v>5.3678578753630697E-2</v>
      </c>
      <c r="K13">
        <v>5.0035866797216597E-2</v>
      </c>
      <c r="L13">
        <v>6.1100101669242401E-2</v>
      </c>
      <c r="M13">
        <v>5.0827507619696101E-2</v>
      </c>
      <c r="N13">
        <v>-6.8701689921827E-3</v>
      </c>
      <c r="O13">
        <v>2.14809099138774E-2</v>
      </c>
      <c r="P13">
        <v>2.1686025648573502E-2</v>
      </c>
      <c r="Q13">
        <v>1.5563112332346E-2</v>
      </c>
      <c r="R13">
        <v>2.21184151338065E-2</v>
      </c>
      <c r="S13">
        <v>2.1805556098640801E-2</v>
      </c>
      <c r="T13">
        <v>1.5982058677810902E-2</v>
      </c>
      <c r="U13">
        <v>-2.5862663124630999E-3</v>
      </c>
      <c r="V13">
        <v>-5.5772449607485496E-3</v>
      </c>
      <c r="W13">
        <v>-1.21478362107295E-2</v>
      </c>
    </row>
    <row r="14" spans="1:23" x14ac:dyDescent="0.3">
      <c r="A14">
        <v>13</v>
      </c>
      <c r="B14" t="s">
        <v>34</v>
      </c>
      <c r="C14">
        <v>-3.54643661754737E-3</v>
      </c>
      <c r="D14">
        <v>3.8073259328066301E-2</v>
      </c>
      <c r="E14">
        <v>4.7435534699377099E-2</v>
      </c>
      <c r="F14">
        <v>5.5140321674137897E-2</v>
      </c>
      <c r="G14">
        <v>3.11968414226504E-2</v>
      </c>
      <c r="H14">
        <v>2.4609496782193901E-2</v>
      </c>
      <c r="I14">
        <v>6.6665170634135601E-2</v>
      </c>
      <c r="J14">
        <v>2.8448495908956602E-2</v>
      </c>
      <c r="K14">
        <v>5.1858854222407297E-2</v>
      </c>
      <c r="L14">
        <v>5.1528754049109199E-2</v>
      </c>
      <c r="M14">
        <v>6.6740892460351198E-2</v>
      </c>
      <c r="N14">
        <v>4.98314121392682E-2</v>
      </c>
      <c r="O14">
        <v>2.2307920751671401E-2</v>
      </c>
      <c r="P14">
        <v>2.7735394823654402E-2</v>
      </c>
      <c r="Q14">
        <v>3.1984245355812201E-2</v>
      </c>
      <c r="R14">
        <v>4.0057615998658098E-2</v>
      </c>
      <c r="S14">
        <v>0.113640346348251</v>
      </c>
      <c r="T14">
        <v>8.5190078966496996E-2</v>
      </c>
      <c r="U14">
        <v>0.15156979754868699</v>
      </c>
      <c r="V14">
        <v>0.12399612409199599</v>
      </c>
      <c r="W14">
        <v>8.9495879884484597E-2</v>
      </c>
    </row>
    <row r="15" spans="1:23" x14ac:dyDescent="0.3">
      <c r="A15">
        <v>14</v>
      </c>
      <c r="B15" t="s">
        <v>35</v>
      </c>
      <c r="C15">
        <v>-1.54695652520655E-2</v>
      </c>
      <c r="D15">
        <v>-2.43893765620671E-3</v>
      </c>
      <c r="E15">
        <v>9.7179492776981703E-4</v>
      </c>
      <c r="F15">
        <v>3.0613207894853701E-3</v>
      </c>
      <c r="G15">
        <v>3.9033814595864401E-3</v>
      </c>
      <c r="H15">
        <v>1.24672326790691E-2</v>
      </c>
      <c r="I15">
        <v>1.6201175095774002E-2</v>
      </c>
      <c r="J15">
        <v>1.2591697842905E-2</v>
      </c>
      <c r="K15">
        <v>1.46588710254858E-2</v>
      </c>
      <c r="L15">
        <v>5.4142628884835901E-3</v>
      </c>
      <c r="M15">
        <v>1.3679555294265301E-2</v>
      </c>
      <c r="N15">
        <v>1.8618488834E-2</v>
      </c>
      <c r="O15">
        <v>1.6152926411986599E-2</v>
      </c>
      <c r="P15">
        <v>1.6910118970185802E-2</v>
      </c>
      <c r="Q15">
        <v>2.3619621218481601E-2</v>
      </c>
      <c r="R15">
        <v>2.32812499596587E-2</v>
      </c>
      <c r="S15">
        <v>2.4087497639129301E-2</v>
      </c>
      <c r="T15">
        <v>1.7290206394715599E-2</v>
      </c>
      <c r="U15">
        <v>2.49965654950659E-2</v>
      </c>
      <c r="V15">
        <v>3.6426727444888701E-2</v>
      </c>
      <c r="W15">
        <v>3.9689572634787902E-2</v>
      </c>
    </row>
    <row r="16" spans="1:23" x14ac:dyDescent="0.3">
      <c r="A16">
        <v>15</v>
      </c>
      <c r="B16" t="s">
        <v>36</v>
      </c>
      <c r="C16">
        <v>3.28104822249679E-3</v>
      </c>
      <c r="D16">
        <v>-7.0994369625269503E-3</v>
      </c>
      <c r="E16">
        <v>-1.09299540140645E-2</v>
      </c>
      <c r="F16">
        <v>3.9384958604052299E-3</v>
      </c>
      <c r="G16">
        <v>-5.1341704010820499E-3</v>
      </c>
      <c r="H16">
        <v>-1.04220651630031E-2</v>
      </c>
      <c r="I16">
        <v>-7.3450180786717202E-3</v>
      </c>
      <c r="J16">
        <v>-4.6697019769941697E-3</v>
      </c>
      <c r="K16">
        <v>-1.18879751738301E-3</v>
      </c>
      <c r="L16">
        <v>-1.1092240313121501E-2</v>
      </c>
      <c r="M16">
        <v>-6.3264817379088999E-3</v>
      </c>
      <c r="N16">
        <v>-6.9265452118694698E-2</v>
      </c>
      <c r="O16">
        <v>-5.6231215214060402E-2</v>
      </c>
      <c r="P16">
        <v>-7.0751881790699703E-2</v>
      </c>
      <c r="Q16">
        <v>-6.9817832732383095E-2</v>
      </c>
      <c r="R16">
        <v>-4.84952503743366E-2</v>
      </c>
      <c r="S16">
        <v>-5.63866282603206E-2</v>
      </c>
      <c r="T16">
        <v>-5.46025410402462E-2</v>
      </c>
      <c r="U16">
        <v>-6.3891150167759703E-2</v>
      </c>
      <c r="V16">
        <v>-7.3777668499320798E-2</v>
      </c>
      <c r="W16">
        <v>-8.0062615926206906E-2</v>
      </c>
    </row>
    <row r="17" spans="1:23" x14ac:dyDescent="0.3">
      <c r="A17">
        <v>16</v>
      </c>
      <c r="B17" t="s">
        <v>37</v>
      </c>
      <c r="C17">
        <v>-2.8566049115819201E-2</v>
      </c>
      <c r="D17">
        <v>2.59547426261688E-2</v>
      </c>
      <c r="E17">
        <v>-8.13426884703187E-3</v>
      </c>
      <c r="F17">
        <v>-2.1232947991422701E-3</v>
      </c>
      <c r="G17">
        <v>-2.7272415906398902E-2</v>
      </c>
      <c r="H17">
        <v>-9.2451948329850299E-3</v>
      </c>
      <c r="I17">
        <v>-1.73834798579969E-2</v>
      </c>
      <c r="J17">
        <v>2.29564556272351E-3</v>
      </c>
      <c r="K17">
        <v>-7.0325010660071303E-3</v>
      </c>
      <c r="L17">
        <v>-8.9075573252383293E-3</v>
      </c>
      <c r="M17">
        <v>-5.4421056850594299E-2</v>
      </c>
      <c r="N17">
        <v>-8.5738023953065498E-2</v>
      </c>
      <c r="O17">
        <v>-8.4358746801933102E-2</v>
      </c>
      <c r="P17">
        <v>-6.2327306648069902E-2</v>
      </c>
      <c r="Q17">
        <v>-6.6468235487230298E-2</v>
      </c>
      <c r="R17">
        <v>-6.0841383510486E-2</v>
      </c>
      <c r="S17">
        <v>-6.3486331128381202E-2</v>
      </c>
      <c r="T17">
        <v>-6.6795085634266907E-2</v>
      </c>
      <c r="U17">
        <v>-6.7460952519989598E-2</v>
      </c>
      <c r="V17">
        <v>-5.6671338607704097E-2</v>
      </c>
      <c r="W17">
        <v>-6.2472343767412501E-2</v>
      </c>
    </row>
    <row r="18" spans="1:23" x14ac:dyDescent="0.3">
      <c r="A18">
        <v>17</v>
      </c>
      <c r="B18" t="s">
        <v>38</v>
      </c>
      <c r="C18">
        <v>1.0801547311339601E-3</v>
      </c>
      <c r="D18">
        <v>-5.54952576045322E-3</v>
      </c>
      <c r="E18">
        <v>-1.42272224846415E-2</v>
      </c>
      <c r="F18">
        <v>-1.3076348807485601E-2</v>
      </c>
      <c r="G18">
        <v>-1.04990099246019E-2</v>
      </c>
      <c r="H18">
        <v>-1.6667543111395799E-2</v>
      </c>
      <c r="I18">
        <v>-1.98020973798806E-2</v>
      </c>
      <c r="J18">
        <v>-2.1305294295972801E-2</v>
      </c>
      <c r="K18">
        <v>-1.9468871090983501E-2</v>
      </c>
      <c r="L18">
        <v>-9.3815946130198901E-3</v>
      </c>
      <c r="M18">
        <v>-5.6430822454435403E-3</v>
      </c>
      <c r="N18">
        <v>-1.31224487587274E-2</v>
      </c>
      <c r="O18">
        <v>-1.9726507296190798E-3</v>
      </c>
      <c r="P18">
        <v>-1.8518982009844601E-2</v>
      </c>
      <c r="Q18">
        <v>-1.41205469548821E-2</v>
      </c>
      <c r="R18">
        <v>-1.7411303265098599E-2</v>
      </c>
      <c r="S18">
        <v>-2.0700107772997502E-2</v>
      </c>
      <c r="T18">
        <v>-1.82923221076043E-2</v>
      </c>
      <c r="U18">
        <v>-2.4947048227242499E-2</v>
      </c>
      <c r="V18">
        <v>-1.8237372677992799E-2</v>
      </c>
      <c r="W18">
        <v>-1.65215737796401E-2</v>
      </c>
    </row>
    <row r="19" spans="1:23" x14ac:dyDescent="0.3">
      <c r="A19">
        <v>18</v>
      </c>
      <c r="B19">
        <v>7203</v>
      </c>
      <c r="C19">
        <v>1.0843734046542401E-2</v>
      </c>
      <c r="D19">
        <v>1.6076523320992801E-2</v>
      </c>
      <c r="E19">
        <v>1.8154274450210998E-2</v>
      </c>
      <c r="F19">
        <v>2.7070353269540201E-2</v>
      </c>
      <c r="G19">
        <v>2.6713127261508901E-2</v>
      </c>
      <c r="H19">
        <v>3.2426643917511301E-2</v>
      </c>
      <c r="I19">
        <v>1.1179233098661701E-2</v>
      </c>
      <c r="J19">
        <v>3.3421576703400201E-2</v>
      </c>
      <c r="K19">
        <v>1.3271070970553901E-2</v>
      </c>
      <c r="L19">
        <v>-3.3629078425309899E-3</v>
      </c>
      <c r="M19">
        <v>-7.6937873076975E-3</v>
      </c>
      <c r="N19">
        <v>1.6132641580389E-2</v>
      </c>
      <c r="O19">
        <v>2.27000111617204E-2</v>
      </c>
      <c r="P19">
        <v>2.85377041589037E-2</v>
      </c>
      <c r="Q19">
        <v>3.53785036560803E-2</v>
      </c>
      <c r="R19">
        <v>4.4989233210925302E-2</v>
      </c>
      <c r="S19">
        <v>3.74305870881999E-2</v>
      </c>
      <c r="T19">
        <v>4.4132589962783901E-2</v>
      </c>
      <c r="U19">
        <v>3.8814241953438397E-2</v>
      </c>
      <c r="V19">
        <v>3.0952654421551901E-2</v>
      </c>
      <c r="W19">
        <v>3.7876295664292903E-2</v>
      </c>
    </row>
    <row r="20" spans="1:23" x14ac:dyDescent="0.3">
      <c r="A20">
        <v>19</v>
      </c>
      <c r="B20" t="s">
        <v>39</v>
      </c>
      <c r="C20">
        <v>-1.14923582847629E-2</v>
      </c>
      <c r="D20">
        <v>-8.2916575390338393E-3</v>
      </c>
      <c r="E20">
        <v>-1.5202401023902801E-2</v>
      </c>
      <c r="F20">
        <v>-2.2288939606730101E-2</v>
      </c>
      <c r="G20">
        <v>-2.52914486383146E-2</v>
      </c>
      <c r="H20">
        <v>-4.5149697667069597E-2</v>
      </c>
      <c r="I20">
        <v>-7.8931466989545201E-2</v>
      </c>
      <c r="J20">
        <v>-0.119884432373996</v>
      </c>
      <c r="K20">
        <v>-0.115241275986045</v>
      </c>
      <c r="L20">
        <v>-9.0082963818291104E-2</v>
      </c>
      <c r="M20">
        <v>-0.102679632172893</v>
      </c>
      <c r="N20">
        <v>-9.0566390401575894E-2</v>
      </c>
      <c r="O20">
        <v>-8.0040751689211903E-2</v>
      </c>
      <c r="P20">
        <v>-8.34276690053916E-2</v>
      </c>
      <c r="Q20">
        <v>-9.0572601319717796E-2</v>
      </c>
      <c r="R20">
        <v>-9.9547690039335196E-2</v>
      </c>
      <c r="S20">
        <v>-0.10381757108826099</v>
      </c>
      <c r="T20">
        <v>-0.10921689900650999</v>
      </c>
      <c r="U20">
        <v>-7.9519083022126694E-2</v>
      </c>
      <c r="V20">
        <v>-8.8482046076607104E-2</v>
      </c>
      <c r="W20">
        <v>-7.9376326823533697E-2</v>
      </c>
    </row>
    <row r="21" spans="1:23" x14ac:dyDescent="0.3">
      <c r="A21">
        <v>20</v>
      </c>
      <c r="B21" t="s">
        <v>40</v>
      </c>
      <c r="C21">
        <v>1.32936846165211E-2</v>
      </c>
      <c r="D21">
        <v>1.4832955316822301E-3</v>
      </c>
      <c r="E21">
        <v>6.2131828998511999E-3</v>
      </c>
      <c r="F21">
        <v>1.2238263283856E-2</v>
      </c>
      <c r="G21">
        <v>1.3745830559740199E-2</v>
      </c>
      <c r="H21">
        <v>2.0334507517033199E-2</v>
      </c>
      <c r="I21">
        <v>6.1709626473113099E-3</v>
      </c>
      <c r="J21">
        <v>1.9581517370741298E-2</v>
      </c>
      <c r="K21">
        <v>3.4147435305509601E-2</v>
      </c>
      <c r="L21">
        <v>1.73923125508006E-2</v>
      </c>
      <c r="M21">
        <v>2.2024769634422899E-2</v>
      </c>
      <c r="N21">
        <v>2.4252563590860299E-2</v>
      </c>
      <c r="O21">
        <v>4.5149680723637099E-2</v>
      </c>
      <c r="P21">
        <v>4.9922701819528799E-2</v>
      </c>
      <c r="Q21">
        <v>8.0567471837010393E-2</v>
      </c>
      <c r="R21">
        <v>7.6414951262571099E-2</v>
      </c>
      <c r="S21">
        <v>7.8539528927779406E-2</v>
      </c>
      <c r="T21">
        <v>8.7145549387834101E-2</v>
      </c>
      <c r="U21">
        <v>7.1641135032374695E-2</v>
      </c>
      <c r="V21">
        <v>8.5790388434402398E-2</v>
      </c>
      <c r="W21">
        <v>0.116498976385912</v>
      </c>
    </row>
    <row r="22" spans="1:23" x14ac:dyDescent="0.3">
      <c r="A22">
        <v>21</v>
      </c>
      <c r="B22" t="s">
        <v>41</v>
      </c>
      <c r="C22">
        <v>1.15363040574451E-2</v>
      </c>
      <c r="D22">
        <v>8.26696661771682E-2</v>
      </c>
      <c r="E22">
        <v>7.1462131713840998E-2</v>
      </c>
      <c r="F22">
        <v>9.2983111524273507E-2</v>
      </c>
      <c r="G22">
        <v>9.0398557359228707E-2</v>
      </c>
      <c r="H22">
        <v>7.5739753645782795E-2</v>
      </c>
      <c r="I22">
        <v>6.7740510249432506E-2</v>
      </c>
      <c r="J22">
        <v>7.4985414983116103E-2</v>
      </c>
      <c r="K22">
        <v>6.9053995621082803E-2</v>
      </c>
      <c r="L22">
        <v>7.0123742391721006E-2</v>
      </c>
      <c r="M22">
        <v>8.5140508445204696E-2</v>
      </c>
      <c r="N22">
        <v>7.8194055918080804E-2</v>
      </c>
      <c r="O22">
        <v>9.27906004305772E-2</v>
      </c>
      <c r="P22">
        <v>9.2654209328509901E-2</v>
      </c>
      <c r="Q22">
        <v>9.4455785409205698E-2</v>
      </c>
      <c r="R22">
        <v>8.5331376211525603E-2</v>
      </c>
      <c r="S22">
        <v>9.2681276055641096E-2</v>
      </c>
      <c r="T22">
        <v>0.103696699390793</v>
      </c>
      <c r="U22">
        <v>0.105337563601084</v>
      </c>
      <c r="V22">
        <v>0.106459880886088</v>
      </c>
      <c r="W22">
        <v>0.107886025128813</v>
      </c>
    </row>
    <row r="23" spans="1:23" x14ac:dyDescent="0.3">
      <c r="A23">
        <v>22</v>
      </c>
      <c r="B23" t="s">
        <v>42</v>
      </c>
      <c r="C23">
        <v>-7.3729222288106498E-3</v>
      </c>
      <c r="D23">
        <v>4.2167872099814499E-2</v>
      </c>
      <c r="E23">
        <v>2.31651876069663E-2</v>
      </c>
      <c r="F23">
        <v>5.85410580894326E-2</v>
      </c>
      <c r="G23">
        <v>3.6910251803262198E-2</v>
      </c>
      <c r="H23">
        <v>8.9051842539874092E-3</v>
      </c>
      <c r="I23">
        <v>1.7961275750238599E-2</v>
      </c>
      <c r="J23">
        <v>3.8502556994024197E-2</v>
      </c>
      <c r="K23">
        <v>2.4789213050254E-2</v>
      </c>
      <c r="L23">
        <v>-1.7706023978163898E-2</v>
      </c>
      <c r="M23">
        <v>1.07693167602354E-3</v>
      </c>
      <c r="N23">
        <v>1.34839050167096E-2</v>
      </c>
      <c r="O23">
        <v>2.2655328978461202E-3</v>
      </c>
      <c r="P23">
        <v>6.9646971054841895E-4</v>
      </c>
      <c r="Q23">
        <v>1.01471008322896E-3</v>
      </c>
      <c r="R23">
        <v>1.1667647627978299E-2</v>
      </c>
      <c r="S23">
        <v>9.1571683197579296E-4</v>
      </c>
      <c r="T23">
        <v>6.0391707208568802E-3</v>
      </c>
      <c r="U23">
        <v>8.83458165396722E-3</v>
      </c>
      <c r="V23">
        <v>1.4765226610210401E-2</v>
      </c>
      <c r="W23">
        <v>0.11759370348085101</v>
      </c>
    </row>
    <row r="24" spans="1:23" x14ac:dyDescent="0.3">
      <c r="A24">
        <v>23</v>
      </c>
      <c r="B24" t="s">
        <v>43</v>
      </c>
      <c r="C24">
        <v>-2.9001874140624898E-3</v>
      </c>
      <c r="D24">
        <v>2.9957164619239798E-3</v>
      </c>
      <c r="E24">
        <v>-3.4154645130612701E-3</v>
      </c>
      <c r="F24">
        <v>4.9923240980619E-3</v>
      </c>
      <c r="G24">
        <v>1.1758499533526401E-2</v>
      </c>
      <c r="H24">
        <v>1.6070753513339801E-2</v>
      </c>
      <c r="I24">
        <v>9.1612993209016103E-3</v>
      </c>
      <c r="J24">
        <v>4.1527824293536497E-3</v>
      </c>
      <c r="K24">
        <v>2.2065833238527E-2</v>
      </c>
      <c r="L24">
        <v>2.4678362256565101E-2</v>
      </c>
      <c r="M24">
        <v>2.99789100802649E-2</v>
      </c>
      <c r="N24">
        <v>3.9782545010667497E-2</v>
      </c>
      <c r="O24">
        <v>4.5339282974001797E-2</v>
      </c>
      <c r="P24">
        <v>4.6752878237303702E-2</v>
      </c>
      <c r="Q24">
        <v>5.2801824351870703E-2</v>
      </c>
      <c r="R24">
        <v>5.65669154306477E-2</v>
      </c>
      <c r="S24">
        <v>7.4944539310171698E-2</v>
      </c>
      <c r="T24">
        <v>8.8967662750309096E-2</v>
      </c>
      <c r="U24">
        <v>9.9597012488399E-2</v>
      </c>
      <c r="V24">
        <v>9.6105520952657106E-2</v>
      </c>
      <c r="W24">
        <v>0.12681041994619</v>
      </c>
    </row>
    <row r="25" spans="1:23" x14ac:dyDescent="0.3">
      <c r="A25">
        <v>24</v>
      </c>
      <c r="B25" t="s">
        <v>44</v>
      </c>
      <c r="C25">
        <v>2.4287391801914998E-3</v>
      </c>
      <c r="D25">
        <v>3.6953397502659398E-3</v>
      </c>
      <c r="E25" s="1">
        <v>1.6763494153419E-2</v>
      </c>
      <c r="F25">
        <v>2.9296528387955201E-2</v>
      </c>
      <c r="G25">
        <v>3.8879177604123301E-2</v>
      </c>
      <c r="H25">
        <v>4.6819050769545997E-2</v>
      </c>
      <c r="I25">
        <v>4.5869223314672997E-2</v>
      </c>
      <c r="J25">
        <v>4.21994880667955E-2</v>
      </c>
      <c r="K25">
        <v>4.35372735019635E-2</v>
      </c>
      <c r="L25">
        <v>-2.0665592307935101E-2</v>
      </c>
      <c r="M25">
        <v>8.1518253587609894E-3</v>
      </c>
      <c r="N25">
        <v>-7.1053626616820204E-3</v>
      </c>
      <c r="O25">
        <v>1.22978205312071E-2</v>
      </c>
      <c r="P25">
        <v>3.0830936920612701E-3</v>
      </c>
      <c r="Q25">
        <v>-8.46031943245928E-4</v>
      </c>
      <c r="R25">
        <v>-5.6459782546583797E-3</v>
      </c>
      <c r="S25">
        <v>-9.0775882268724403E-3</v>
      </c>
      <c r="T25">
        <v>-1.8122140085291099E-2</v>
      </c>
      <c r="U25">
        <v>-6.9510253852733397E-3</v>
      </c>
      <c r="V25">
        <v>1.7028491947834901E-2</v>
      </c>
      <c r="W25">
        <v>2.4197165766865099E-2</v>
      </c>
    </row>
    <row r="26" spans="1:23" x14ac:dyDescent="0.3">
      <c r="A26">
        <v>25</v>
      </c>
      <c r="B26" t="s">
        <v>45</v>
      </c>
      <c r="C26">
        <v>-3.0378533005169801E-2</v>
      </c>
      <c r="D26">
        <v>-5.7683009945787102E-2</v>
      </c>
      <c r="E26">
        <v>-5.1831307700344401E-2</v>
      </c>
      <c r="F26">
        <v>-6.06618854652652E-2</v>
      </c>
      <c r="G26">
        <v>-5.2451013287357198E-2</v>
      </c>
      <c r="H26">
        <v>-6.3161605463416898E-2</v>
      </c>
      <c r="I26">
        <v>-5.5207443177296499E-2</v>
      </c>
      <c r="J26">
        <v>-6.0017090042431602E-2</v>
      </c>
      <c r="K26">
        <v>-6.6785353705012901E-2</v>
      </c>
      <c r="L26">
        <v>-8.5921295256522506E-2</v>
      </c>
      <c r="M26">
        <v>-9.1139605117499994E-2</v>
      </c>
      <c r="N26">
        <v>-9.5463343643061402E-2</v>
      </c>
      <c r="O26">
        <v>-8.7880227532593197E-2</v>
      </c>
      <c r="P26">
        <v>-8.2672578295003504E-2</v>
      </c>
      <c r="Q26">
        <v>-8.7392103141696695E-2</v>
      </c>
      <c r="R26">
        <v>-0.108300422668565</v>
      </c>
      <c r="S26">
        <v>-0.119843764667797</v>
      </c>
      <c r="T26">
        <v>-0.105880174078096</v>
      </c>
      <c r="U26">
        <v>-9.1355368459259095E-2</v>
      </c>
      <c r="V26">
        <v>-0.11663464826936799</v>
      </c>
      <c r="W26">
        <v>-0.104192260771394</v>
      </c>
    </row>
    <row r="27" spans="1:23" x14ac:dyDescent="0.3">
      <c r="A27">
        <v>26</v>
      </c>
      <c r="B27">
        <v>293</v>
      </c>
      <c r="C27">
        <v>3.4141678395655697E-2</v>
      </c>
      <c r="D27">
        <v>2.9966377312127999E-2</v>
      </c>
      <c r="E27">
        <v>2.0997841421976401E-2</v>
      </c>
      <c r="F27">
        <v>2.29113782385734E-2</v>
      </c>
      <c r="G27">
        <v>-2.41248386186859E-2</v>
      </c>
      <c r="H27">
        <v>-2.0068701821530099E-2</v>
      </c>
      <c r="I27">
        <v>8.1637757453206592E-3</v>
      </c>
      <c r="J27">
        <v>1.41849766301231E-2</v>
      </c>
      <c r="K27">
        <v>3.6708254296340601E-2</v>
      </c>
      <c r="L27">
        <v>2.1407481443140801E-2</v>
      </c>
      <c r="M27">
        <v>5.1789463762927597E-2</v>
      </c>
      <c r="N27">
        <v>4.86384580560112E-4</v>
      </c>
      <c r="O27">
        <v>-3.5956091115743102E-3</v>
      </c>
      <c r="P27">
        <v>1.6933701189068601E-4</v>
      </c>
      <c r="Q27">
        <v>1.9168464044464399E-3</v>
      </c>
      <c r="R27">
        <v>-1.2047327340070701E-2</v>
      </c>
      <c r="S27">
        <v>-5.7703034535362798E-3</v>
      </c>
      <c r="T27">
        <v>4.2723168190547299E-2</v>
      </c>
      <c r="U27">
        <v>3.95736058029297E-2</v>
      </c>
      <c r="V27">
        <v>6.2295915470695101E-2</v>
      </c>
      <c r="W27">
        <v>4.33479324270604E-2</v>
      </c>
    </row>
    <row r="28" spans="1:23" x14ac:dyDescent="0.3">
      <c r="A28">
        <v>27</v>
      </c>
      <c r="B28" t="s">
        <v>46</v>
      </c>
      <c r="C28">
        <v>1.08527327668502E-2</v>
      </c>
      <c r="D28">
        <v>2.4064433463464398E-2</v>
      </c>
      <c r="E28">
        <v>2.8391086429449999E-2</v>
      </c>
      <c r="F28">
        <v>3.4378457684845203E-2</v>
      </c>
      <c r="G28">
        <v>3.3292765048830102E-2</v>
      </c>
      <c r="H28">
        <v>2.8065434925925999E-2</v>
      </c>
      <c r="I28">
        <v>2.7070433031785999E-2</v>
      </c>
      <c r="J28">
        <v>2.83376293249018E-2</v>
      </c>
      <c r="K28">
        <v>1.11816144157594E-2</v>
      </c>
      <c r="L28">
        <v>1.0932293900168699E-2</v>
      </c>
      <c r="M28">
        <v>-6.74657980830523E-3</v>
      </c>
      <c r="N28">
        <v>-3.8425462638061701E-3</v>
      </c>
      <c r="O28">
        <v>2.5819769983080599E-2</v>
      </c>
      <c r="P28">
        <v>3.0319656355263701E-2</v>
      </c>
      <c r="Q28">
        <v>2.2241433226289499E-2</v>
      </c>
      <c r="R28">
        <v>1.6237988038077002E-2</v>
      </c>
      <c r="S28">
        <v>1.09074132914402E-2</v>
      </c>
      <c r="T28">
        <v>5.5624162596849703E-3</v>
      </c>
      <c r="U28">
        <v>1.18593356384792E-2</v>
      </c>
      <c r="V28">
        <v>2.3180553435796301E-2</v>
      </c>
      <c r="W28">
        <v>3.3963141123832599E-2</v>
      </c>
    </row>
    <row r="29" spans="1:23" x14ac:dyDescent="0.3">
      <c r="A29">
        <v>28</v>
      </c>
      <c r="B29" t="s">
        <v>47</v>
      </c>
      <c r="C29">
        <v>-1.39102384515807E-3</v>
      </c>
      <c r="D29">
        <v>-9.7531319521381398E-4</v>
      </c>
      <c r="E29">
        <v>1.8183224089677299E-3</v>
      </c>
      <c r="F29">
        <v>-1.1821563697573701E-3</v>
      </c>
      <c r="G29">
        <v>5.2241900904096902E-3</v>
      </c>
      <c r="H29">
        <v>-1.90424574425245E-3</v>
      </c>
      <c r="I29">
        <v>-7.2487142039071297E-3</v>
      </c>
      <c r="J29">
        <v>-9.0978717270193306E-3</v>
      </c>
      <c r="K29">
        <v>-3.82854275189093E-3</v>
      </c>
      <c r="L29">
        <v>-5.6295767940163204E-3</v>
      </c>
      <c r="M29">
        <v>-2.3954137130934298E-2</v>
      </c>
      <c r="N29">
        <v>-2.6533119777295801E-2</v>
      </c>
      <c r="O29">
        <v>-2.8941316980956599E-2</v>
      </c>
      <c r="P29">
        <v>-5.1014953624938297E-2</v>
      </c>
      <c r="Q29">
        <v>-5.1125636774586002E-2</v>
      </c>
      <c r="R29">
        <v>-6.0022043895387601E-2</v>
      </c>
      <c r="S29">
        <v>-6.1193371933994302E-2</v>
      </c>
      <c r="T29">
        <v>-5.7236931602016997E-2</v>
      </c>
      <c r="U29">
        <v>-6.2165586546147303E-2</v>
      </c>
      <c r="V29">
        <v>-4.7241131834215799E-2</v>
      </c>
      <c r="W29">
        <v>-4.2021636047127102E-2</v>
      </c>
    </row>
    <row r="30" spans="1:23" x14ac:dyDescent="0.3">
      <c r="A30">
        <v>29</v>
      </c>
      <c r="B30" t="s">
        <v>48</v>
      </c>
      <c r="C30">
        <v>6.8174995105065098E-3</v>
      </c>
      <c r="D30">
        <v>7.3550846498571304E-3</v>
      </c>
      <c r="E30">
        <v>-2.5526232443721202E-3</v>
      </c>
      <c r="F30">
        <v>1.36663057437962E-2</v>
      </c>
      <c r="G30">
        <v>1.9120980245747699E-2</v>
      </c>
      <c r="H30">
        <v>2.3640085658081702E-3</v>
      </c>
      <c r="I30">
        <v>2.5114899137872099E-2</v>
      </c>
      <c r="J30">
        <v>2.5788957588926801E-2</v>
      </c>
      <c r="K30">
        <v>4.5330977722614803E-2</v>
      </c>
      <c r="L30">
        <v>5.30462473332627E-2</v>
      </c>
      <c r="M30">
        <v>2.8148239868315501E-2</v>
      </c>
      <c r="N30">
        <v>1.06906201511308E-2</v>
      </c>
      <c r="O30">
        <v>-6.5616551842007697E-3</v>
      </c>
      <c r="P30">
        <v>1.28201032493714E-2</v>
      </c>
      <c r="Q30">
        <v>6.5245352655273099E-3</v>
      </c>
      <c r="R30">
        <v>8.1679979659435003E-3</v>
      </c>
      <c r="S30">
        <v>1.6392207160271101E-2</v>
      </c>
      <c r="T30">
        <v>3.5123172044425402E-2</v>
      </c>
      <c r="U30">
        <v>8.6455927936251703E-2</v>
      </c>
      <c r="V30">
        <v>6.5251123073404499E-2</v>
      </c>
      <c r="W30">
        <v>7.5746315087442798E-2</v>
      </c>
    </row>
    <row r="31" spans="1:23" x14ac:dyDescent="0.3">
      <c r="A31">
        <v>30</v>
      </c>
      <c r="B31" t="s">
        <v>49</v>
      </c>
      <c r="C31">
        <v>7.1483479374720204E-3</v>
      </c>
      <c r="D31">
        <v>-6.3740428947450696E-3</v>
      </c>
      <c r="E31">
        <v>-1.5253504231670999E-2</v>
      </c>
      <c r="F31">
        <v>-9.3700479754590706E-3</v>
      </c>
      <c r="G31">
        <v>-2.6993210285652099E-2</v>
      </c>
      <c r="H31">
        <v>-2.0922357481369801E-2</v>
      </c>
      <c r="I31">
        <v>-3.6129065501420601E-2</v>
      </c>
      <c r="J31">
        <v>-3.6009371424158602E-2</v>
      </c>
      <c r="K31">
        <v>-3.5255119154653299E-2</v>
      </c>
      <c r="L31">
        <v>-3.5584447514978801E-2</v>
      </c>
      <c r="M31">
        <v>-6.58119724294467E-3</v>
      </c>
      <c r="N31">
        <v>-0.13262223013973901</v>
      </c>
      <c r="O31">
        <v>-0.15009496471429301</v>
      </c>
      <c r="P31">
        <v>-0.13935444430023</v>
      </c>
      <c r="Q31">
        <v>-0.18216149064095499</v>
      </c>
      <c r="R31">
        <v>-0.13556261637252301</v>
      </c>
      <c r="S31">
        <v>-0.13264146435608301</v>
      </c>
      <c r="T31">
        <v>-0.16687812710814501</v>
      </c>
      <c r="U31">
        <v>-0.15409109969451701</v>
      </c>
      <c r="V31">
        <v>-0.168444671137885</v>
      </c>
      <c r="W31">
        <v>-0.17974107841888601</v>
      </c>
    </row>
    <row r="32" spans="1:23" x14ac:dyDescent="0.3">
      <c r="A32">
        <v>31</v>
      </c>
      <c r="B32" t="s">
        <v>50</v>
      </c>
      <c r="C32">
        <v>-3.5609531218060999E-4</v>
      </c>
      <c r="D32">
        <v>6.5916715746610298E-4</v>
      </c>
      <c r="E32">
        <v>-1.7932284744316799E-3</v>
      </c>
      <c r="F32">
        <v>-8.8747771272846797E-3</v>
      </c>
      <c r="G32">
        <v>-1.60152777502589E-3</v>
      </c>
      <c r="H32">
        <v>-1.35329418754884E-2</v>
      </c>
      <c r="I32">
        <v>-2.82008852703883E-2</v>
      </c>
      <c r="J32">
        <v>-3.4197870763215503E-2</v>
      </c>
      <c r="K32">
        <v>-2.62871401585471E-2</v>
      </c>
      <c r="L32">
        <v>-2.6636571670505899E-2</v>
      </c>
      <c r="M32">
        <v>-4.34521241288717E-2</v>
      </c>
      <c r="N32">
        <v>-5.5879328079541199E-2</v>
      </c>
      <c r="O32">
        <v>-6.5917591289301802E-2</v>
      </c>
      <c r="P32">
        <v>-6.94281739251459E-2</v>
      </c>
      <c r="Q32">
        <v>-5.9671725083673799E-2</v>
      </c>
      <c r="R32">
        <v>-5.5613505216827001E-2</v>
      </c>
      <c r="S32">
        <v>-5.2711052441542797E-2</v>
      </c>
      <c r="T32">
        <v>-4.4921464166128799E-2</v>
      </c>
      <c r="U32">
        <v>-4.8628017869677999E-2</v>
      </c>
      <c r="V32">
        <v>-4.9773959288152002E-2</v>
      </c>
      <c r="W32">
        <v>-5.7866945729656803E-2</v>
      </c>
    </row>
    <row r="33" spans="1:23" x14ac:dyDescent="0.3">
      <c r="A33">
        <v>32</v>
      </c>
      <c r="B33" t="s">
        <v>51</v>
      </c>
      <c r="C33">
        <v>2.5746139601756598E-3</v>
      </c>
      <c r="D33">
        <v>2.3272493003972099E-2</v>
      </c>
      <c r="E33">
        <v>3.17064471238084E-2</v>
      </c>
      <c r="F33">
        <v>6.3781089570703706E-2</v>
      </c>
      <c r="G33">
        <v>0.14689711929579</v>
      </c>
      <c r="H33">
        <v>0.141169509064098</v>
      </c>
      <c r="I33">
        <v>0.155085234887301</v>
      </c>
      <c r="J33">
        <v>0.15842547490313699</v>
      </c>
      <c r="K33">
        <v>0.15895959889823599</v>
      </c>
      <c r="L33">
        <v>0.17348841196540399</v>
      </c>
      <c r="M33">
        <v>0.17293889078281599</v>
      </c>
      <c r="N33">
        <v>0.17297703634255401</v>
      </c>
      <c r="O33">
        <v>0.17419336357160201</v>
      </c>
      <c r="P33">
        <v>0.168216699403131</v>
      </c>
      <c r="Q33">
        <v>0.174689193858167</v>
      </c>
      <c r="R33">
        <v>0.18673530776548899</v>
      </c>
      <c r="S33">
        <v>0.19408480251757901</v>
      </c>
      <c r="T33">
        <v>0.19722502415416601</v>
      </c>
      <c r="U33">
        <v>0.218114626987089</v>
      </c>
      <c r="V33">
        <v>0.216349882052016</v>
      </c>
      <c r="W33">
        <v>0.202979017761933</v>
      </c>
    </row>
    <row r="34" spans="1:23" x14ac:dyDescent="0.3">
      <c r="A34">
        <v>33</v>
      </c>
      <c r="B34" t="s">
        <v>52</v>
      </c>
      <c r="C34">
        <v>-4.2800688086652803E-3</v>
      </c>
      <c r="D34">
        <v>-1.14481607011712E-2</v>
      </c>
      <c r="E34">
        <v>-1.2047202729237301E-2</v>
      </c>
      <c r="F34">
        <v>-1.54341553991119E-2</v>
      </c>
      <c r="G34">
        <v>-4.4369910192831302E-3</v>
      </c>
      <c r="H34">
        <v>5.2310767328570601E-3</v>
      </c>
      <c r="I34">
        <v>3.9124210297149303E-3</v>
      </c>
      <c r="J34">
        <v>7.8924920762373698E-3</v>
      </c>
      <c r="K34">
        <v>8.0858279992505593E-3</v>
      </c>
      <c r="L34">
        <v>7.7875591751006197E-4</v>
      </c>
      <c r="M34">
        <v>-4.6551947093360401E-3</v>
      </c>
      <c r="N34">
        <v>-2.7214686666680601E-3</v>
      </c>
      <c r="O34">
        <v>-8.0862390617963305E-3</v>
      </c>
      <c r="P34">
        <v>-1.80611313051178E-2</v>
      </c>
      <c r="Q34">
        <v>-1.1998667080089301E-2</v>
      </c>
      <c r="R34">
        <v>-1.8241481690983399E-2</v>
      </c>
      <c r="S34">
        <v>-1.3784708201498099E-2</v>
      </c>
      <c r="T34">
        <v>-1.36633534456211E-2</v>
      </c>
      <c r="U34">
        <v>-6.0215745312830497E-3</v>
      </c>
      <c r="V34">
        <v>5.0161100879572299E-3</v>
      </c>
      <c r="W34">
        <v>2.2837559173059701E-3</v>
      </c>
    </row>
    <row r="35" spans="1:23" x14ac:dyDescent="0.3">
      <c r="A35">
        <v>34</v>
      </c>
      <c r="B35" t="s">
        <v>53</v>
      </c>
      <c r="C35">
        <v>7.1780617364729002E-2</v>
      </c>
      <c r="D35">
        <v>5.52506188481654E-2</v>
      </c>
      <c r="E35">
        <v>5.9398319470703197E-2</v>
      </c>
      <c r="F35">
        <v>5.4102159960264101E-2</v>
      </c>
      <c r="G35">
        <v>6.3255159381693807E-2</v>
      </c>
      <c r="H35">
        <v>7.9889439826079003E-2</v>
      </c>
      <c r="I35">
        <v>7.8202637143049397E-2</v>
      </c>
      <c r="J35">
        <v>7.9358146540052701E-2</v>
      </c>
      <c r="K35">
        <v>8.0752241510020195E-2</v>
      </c>
      <c r="L35">
        <v>7.7205870559643702E-2</v>
      </c>
      <c r="M35">
        <v>7.4928074362435496E-2</v>
      </c>
      <c r="N35">
        <v>8.40789029317143E-2</v>
      </c>
      <c r="O35">
        <v>7.5188706832613E-2</v>
      </c>
      <c r="P35">
        <v>6.9127050094430695E-2</v>
      </c>
      <c r="Q35">
        <v>6.6755434352482795E-2</v>
      </c>
      <c r="R35">
        <v>6.5684305760673606E-2</v>
      </c>
      <c r="S35">
        <v>6.3456974368512803E-2</v>
      </c>
      <c r="T35">
        <v>6.4489011594935294E-2</v>
      </c>
      <c r="U35">
        <v>7.1019335259199207E-2</v>
      </c>
      <c r="V35">
        <v>7.2590462007794898E-2</v>
      </c>
      <c r="W35">
        <v>7.1549549367264598E-2</v>
      </c>
    </row>
    <row r="36" spans="1:23" x14ac:dyDescent="0.3">
      <c r="A36">
        <v>35</v>
      </c>
      <c r="B36" t="s">
        <v>54</v>
      </c>
      <c r="C36">
        <v>3.12814074837884E-3</v>
      </c>
      <c r="D36">
        <v>1.77024546433515E-2</v>
      </c>
      <c r="E36">
        <v>2.3794112869130898E-2</v>
      </c>
      <c r="F36">
        <v>2.34204692400257E-2</v>
      </c>
      <c r="G36">
        <v>2.6217972218533898E-2</v>
      </c>
      <c r="H36">
        <v>2.8822599649629799E-2</v>
      </c>
      <c r="I36">
        <v>2.3343360610175699E-2</v>
      </c>
      <c r="J36">
        <v>2.4236318209587899E-2</v>
      </c>
      <c r="K36">
        <v>1.3744151628094101E-2</v>
      </c>
      <c r="L36">
        <v>-2.2848394944672201E-3</v>
      </c>
      <c r="M36">
        <v>2.9993623255167401E-3</v>
      </c>
      <c r="N36">
        <v>5.1530820878982597E-3</v>
      </c>
      <c r="O36">
        <v>2.0309531117020201E-2</v>
      </c>
      <c r="P36">
        <v>8.1664272561172493E-3</v>
      </c>
      <c r="Q36">
        <v>4.9954802530229603E-3</v>
      </c>
      <c r="R36">
        <v>2.05171177383561E-2</v>
      </c>
      <c r="S36">
        <v>4.3548400570268903E-2</v>
      </c>
      <c r="T36">
        <v>-3.6305403015750998E-2</v>
      </c>
      <c r="U36">
        <v>-1.7403481975619601E-2</v>
      </c>
      <c r="V36">
        <v>-2.1694303079077298E-2</v>
      </c>
      <c r="W36">
        <v>-1.7020905169730802E-2</v>
      </c>
    </row>
    <row r="37" spans="1:23" x14ac:dyDescent="0.3">
      <c r="A37">
        <v>36</v>
      </c>
      <c r="B37" t="s">
        <v>55</v>
      </c>
      <c r="C37">
        <v>4.5167942299498597E-3</v>
      </c>
      <c r="D37">
        <v>8.7781524205040005E-3</v>
      </c>
      <c r="E37">
        <v>1.22441706360856E-2</v>
      </c>
      <c r="F37">
        <v>1.4331487113922599E-2</v>
      </c>
      <c r="G37">
        <v>1.71638955226062E-2</v>
      </c>
      <c r="H37">
        <v>1.47461149179477E-2</v>
      </c>
      <c r="I37">
        <v>2.1977848491369901E-2</v>
      </c>
      <c r="J37">
        <v>1.9980910500651101E-2</v>
      </c>
      <c r="K37">
        <v>1.9082794769194899E-2</v>
      </c>
      <c r="L37">
        <v>2.1284071150320501E-2</v>
      </c>
      <c r="M37">
        <v>9.4087807255362095E-3</v>
      </c>
      <c r="N37">
        <v>6.6189271839486603E-3</v>
      </c>
      <c r="O37">
        <v>1.6582627029079301E-2</v>
      </c>
      <c r="P37">
        <v>1.10884922095202E-2</v>
      </c>
      <c r="Q37">
        <v>1.5699127848664299E-2</v>
      </c>
      <c r="R37">
        <v>1.57796420530215E-2</v>
      </c>
      <c r="S37">
        <v>1.8206849599477399E-2</v>
      </c>
      <c r="T37">
        <v>2.5990860617599702E-2</v>
      </c>
      <c r="U37">
        <v>2.7870962852286799E-2</v>
      </c>
      <c r="V37">
        <v>2.3185731300417799E-2</v>
      </c>
      <c r="W37">
        <v>2.3115367570769998E-2</v>
      </c>
    </row>
    <row r="38" spans="1:23" x14ac:dyDescent="0.3">
      <c r="A38">
        <v>37</v>
      </c>
      <c r="B38" t="s">
        <v>56</v>
      </c>
      <c r="C38">
        <v>-5.4551743003782599E-2</v>
      </c>
      <c r="D38">
        <v>-5.70367646817709E-2</v>
      </c>
      <c r="E38">
        <v>-3.7133944831676403E-2</v>
      </c>
      <c r="F38">
        <v>-2.5719532485392702E-2</v>
      </c>
      <c r="G38">
        <v>-1.6723627481723801E-2</v>
      </c>
      <c r="H38">
        <v>-1.1697013405722E-2</v>
      </c>
      <c r="I38">
        <v>3.4378411892418302E-3</v>
      </c>
      <c r="J38">
        <v>2.3347561832061299E-3</v>
      </c>
      <c r="K38">
        <v>1.67946097641462E-2</v>
      </c>
      <c r="L38">
        <v>2.8999894284342098E-4</v>
      </c>
      <c r="M38">
        <v>1.0968236375847399E-2</v>
      </c>
      <c r="N38">
        <v>-9.4019558953970604E-3</v>
      </c>
      <c r="O38">
        <v>-1.2931726238775001E-2</v>
      </c>
      <c r="P38">
        <v>-4.4728640118223799E-3</v>
      </c>
      <c r="Q38">
        <v>1.6659471085361699E-3</v>
      </c>
      <c r="R38">
        <v>-9.2541204199410899E-3</v>
      </c>
      <c r="S38">
        <v>-9.7240042239909903E-3</v>
      </c>
      <c r="T38">
        <v>-1.53411455998003E-2</v>
      </c>
      <c r="U38">
        <v>-1.6386085557178701E-2</v>
      </c>
      <c r="V38">
        <v>-2.14405576967606E-2</v>
      </c>
      <c r="W38">
        <v>1.01614109686682E-2</v>
      </c>
    </row>
    <row r="39" spans="1:23" x14ac:dyDescent="0.3">
      <c r="A39">
        <v>38</v>
      </c>
      <c r="B39" t="s">
        <v>57</v>
      </c>
      <c r="C39">
        <v>-2.3238944454174299E-3</v>
      </c>
      <c r="D39">
        <v>1.88331562540581E-3</v>
      </c>
      <c r="E39">
        <v>3.65947174098791E-3</v>
      </c>
      <c r="F39">
        <v>-1.23380595183638E-3</v>
      </c>
      <c r="G39">
        <v>6.3497452058912402E-3</v>
      </c>
      <c r="H39">
        <v>1.0273193642012299E-2</v>
      </c>
      <c r="I39">
        <v>2.84457863826236E-2</v>
      </c>
      <c r="J39">
        <v>2.8755667816240098E-2</v>
      </c>
      <c r="K39">
        <v>2.7193994022023101E-2</v>
      </c>
      <c r="L39">
        <v>-0.104504007678957</v>
      </c>
      <c r="M39">
        <v>-0.148485572266956</v>
      </c>
      <c r="N39">
        <v>-0.14702844242528301</v>
      </c>
      <c r="O39">
        <v>-0.154772621705971</v>
      </c>
      <c r="P39">
        <v>-0.140675878859987</v>
      </c>
      <c r="Q39">
        <v>-0.12690862512030501</v>
      </c>
      <c r="R39">
        <v>-8.2028638952803296E-2</v>
      </c>
      <c r="S39">
        <v>-6.9977920810870495E-2</v>
      </c>
      <c r="T39">
        <v>-5.7802061779904698E-2</v>
      </c>
      <c r="U39">
        <v>-6.4327936126986104E-2</v>
      </c>
      <c r="V39">
        <v>-8.2661018506486605E-2</v>
      </c>
      <c r="W39">
        <v>-6.8173629396015303E-2</v>
      </c>
    </row>
    <row r="40" spans="1:23" x14ac:dyDescent="0.3">
      <c r="A40">
        <v>39</v>
      </c>
      <c r="B40" t="s">
        <v>58</v>
      </c>
      <c r="C40">
        <v>1.3156492973576401E-2</v>
      </c>
      <c r="D40">
        <v>7.4418340995241698E-3</v>
      </c>
      <c r="E40">
        <v>6.0624471735658903E-3</v>
      </c>
      <c r="F40">
        <v>1.6893047530229899E-2</v>
      </c>
      <c r="G40">
        <v>-6.1203724743222297E-3</v>
      </c>
      <c r="H40">
        <v>-1.52891893601981E-2</v>
      </c>
      <c r="I40">
        <v>-5.0908299889747502E-2</v>
      </c>
      <c r="J40">
        <v>-6.0956039882929101E-2</v>
      </c>
      <c r="K40">
        <v>-3.0708874442470401E-2</v>
      </c>
      <c r="L40">
        <v>-2.4494096332292801E-2</v>
      </c>
      <c r="M40">
        <v>-1.9451674604615301E-2</v>
      </c>
      <c r="N40">
        <v>-4.2406124427896499E-4</v>
      </c>
      <c r="O40">
        <v>-6.5192216230360303E-3</v>
      </c>
      <c r="P40">
        <v>-2.60950492638309E-2</v>
      </c>
      <c r="Q40">
        <v>-1.6495264512071499E-2</v>
      </c>
      <c r="R40">
        <v>-2.06401170825403E-2</v>
      </c>
      <c r="S40">
        <v>-1.7731455944797601E-2</v>
      </c>
      <c r="T40">
        <v>-1.9787991224465701E-2</v>
      </c>
      <c r="U40">
        <v>-2.6480654273955798E-2</v>
      </c>
      <c r="V40">
        <v>-3.3775055153356E-2</v>
      </c>
      <c r="W40">
        <v>-3.5329894980673203E-2</v>
      </c>
    </row>
    <row r="41" spans="1:23" x14ac:dyDescent="0.3">
      <c r="A41">
        <v>40</v>
      </c>
      <c r="B41" t="s">
        <v>59</v>
      </c>
      <c r="C41">
        <v>1.49217403817946E-2</v>
      </c>
      <c r="D41">
        <v>4.3621437474781803E-2</v>
      </c>
      <c r="E41">
        <v>6.3512365447845803E-2</v>
      </c>
      <c r="F41">
        <v>5.8917079067084301E-2</v>
      </c>
      <c r="G41">
        <v>7.3165343222483303E-2</v>
      </c>
      <c r="H41">
        <v>7.5137526420728407E-2</v>
      </c>
      <c r="I41">
        <v>9.83726608629681E-2</v>
      </c>
      <c r="J41">
        <v>0.100225213474431</v>
      </c>
      <c r="K41">
        <v>0.11144441136837099</v>
      </c>
      <c r="L41">
        <v>0.13209689425167001</v>
      </c>
      <c r="M41">
        <v>0.147088077346438</v>
      </c>
      <c r="N41">
        <v>0.14519898325003999</v>
      </c>
      <c r="O41">
        <v>0.164981810111965</v>
      </c>
      <c r="P41">
        <v>0.15657100091807499</v>
      </c>
      <c r="Q41">
        <v>0.15737185253323099</v>
      </c>
      <c r="R41">
        <v>0.16512950899849499</v>
      </c>
      <c r="S41">
        <v>0.17483298732590799</v>
      </c>
      <c r="T41">
        <v>0.16102696847179199</v>
      </c>
      <c r="U41">
        <v>0.15681470552252499</v>
      </c>
      <c r="V41">
        <v>0.17687552068704901</v>
      </c>
      <c r="W41">
        <v>0.18660517483365099</v>
      </c>
    </row>
    <row r="42" spans="1:23" x14ac:dyDescent="0.3">
      <c r="A42">
        <v>41</v>
      </c>
      <c r="B42" t="s">
        <v>60</v>
      </c>
      <c r="C42">
        <v>8.0825330271488798E-3</v>
      </c>
      <c r="D42">
        <v>7.8588512793574205E-5</v>
      </c>
      <c r="E42">
        <v>2.1316111581112401E-3</v>
      </c>
      <c r="F42">
        <v>8.8886023416653807E-3</v>
      </c>
      <c r="G42">
        <v>3.57841953376821E-3</v>
      </c>
      <c r="H42">
        <v>6.1548023691960904E-3</v>
      </c>
      <c r="I42">
        <v>2.8960159880471602E-3</v>
      </c>
      <c r="J42">
        <v>5.4758367709742996E-3</v>
      </c>
      <c r="K42">
        <v>-2.57897968027253E-2</v>
      </c>
      <c r="L42">
        <v>-4.7596859768489104E-3</v>
      </c>
      <c r="M42">
        <v>-1.36073059379346E-2</v>
      </c>
      <c r="N42">
        <v>-1.39597155693135E-2</v>
      </c>
      <c r="O42">
        <v>-1.36855839696912E-2</v>
      </c>
      <c r="P42">
        <v>-2.6320321082755001E-2</v>
      </c>
      <c r="Q42">
        <v>-4.66234496078392E-2</v>
      </c>
      <c r="R42">
        <v>-5.8332912516418201E-2</v>
      </c>
      <c r="S42">
        <v>-3.7614496387011302E-2</v>
      </c>
      <c r="T42">
        <v>-3.5934241994755298E-2</v>
      </c>
      <c r="U42">
        <v>-1.8248323776952201E-2</v>
      </c>
      <c r="V42">
        <v>-2.4215103908623099E-2</v>
      </c>
      <c r="W42">
        <v>-1.306611151547E-2</v>
      </c>
    </row>
    <row r="43" spans="1:23" x14ac:dyDescent="0.3">
      <c r="A43">
        <v>42</v>
      </c>
      <c r="B43" t="s">
        <v>61</v>
      </c>
      <c r="C43">
        <v>-1.7465842477378399E-2</v>
      </c>
      <c r="D43">
        <v>-1.7987541447876301E-2</v>
      </c>
      <c r="E43">
        <v>-2.2431136871885599E-2</v>
      </c>
      <c r="F43">
        <v>-2.3813517059498301E-2</v>
      </c>
      <c r="G43">
        <v>-2.25658894426028E-2</v>
      </c>
      <c r="H43">
        <v>-3.0011005673515299E-2</v>
      </c>
      <c r="I43">
        <v>-4.16363920018877E-2</v>
      </c>
      <c r="J43">
        <v>-3.04876784742221E-2</v>
      </c>
      <c r="K43">
        <v>-1.51092078462655E-2</v>
      </c>
      <c r="L43">
        <v>1.52640335203163E-2</v>
      </c>
      <c r="M43">
        <v>2.73307744799304E-2</v>
      </c>
      <c r="N43">
        <v>-1.9547770103090101E-2</v>
      </c>
      <c r="O43">
        <v>-1.04096122885565E-2</v>
      </c>
      <c r="P43">
        <v>3.62649138675103E-3</v>
      </c>
      <c r="Q43">
        <v>3.6932799977311803E-2</v>
      </c>
      <c r="R43">
        <v>3.8085044305035599E-2</v>
      </c>
      <c r="S43">
        <v>7.8539473664792803E-2</v>
      </c>
      <c r="T43">
        <v>0.101969271699813</v>
      </c>
      <c r="U43">
        <v>7.9992174941396599E-2</v>
      </c>
      <c r="V43">
        <v>5.3166410624881803E-2</v>
      </c>
      <c r="W43">
        <v>4.8162330338843998E-2</v>
      </c>
    </row>
    <row r="44" spans="1:23" x14ac:dyDescent="0.3">
      <c r="A44">
        <v>43</v>
      </c>
      <c r="B44" t="s">
        <v>62</v>
      </c>
      <c r="C44">
        <v>-1.4216119976117001E-2</v>
      </c>
      <c r="D44">
        <v>-2.5866372950089701E-3</v>
      </c>
      <c r="E44">
        <v>1.09546981081113E-2</v>
      </c>
      <c r="F44">
        <v>-4.5113534958556899E-3</v>
      </c>
      <c r="G44">
        <v>-9.1048675722779793E-3</v>
      </c>
      <c r="H44">
        <v>8.6982730905714907E-3</v>
      </c>
      <c r="I44">
        <v>3.7540193909089498E-2</v>
      </c>
      <c r="J44">
        <v>5.0760814737512698E-2</v>
      </c>
      <c r="K44">
        <v>5.72561524976824E-2</v>
      </c>
      <c r="L44">
        <v>5.05845686411645E-2</v>
      </c>
      <c r="M44">
        <v>2.8563645038330001E-2</v>
      </c>
      <c r="N44">
        <v>4.0782392517138798E-2</v>
      </c>
      <c r="O44">
        <v>6.2890120541339106E-2</v>
      </c>
      <c r="P44">
        <v>0.104370389253333</v>
      </c>
      <c r="Q44">
        <v>6.6962624226570497E-2</v>
      </c>
      <c r="R44">
        <v>6.5545489264680998E-2</v>
      </c>
      <c r="S44">
        <v>3.6586987391241499E-2</v>
      </c>
      <c r="T44">
        <v>2.0016973223453201E-2</v>
      </c>
      <c r="U44">
        <v>1.8962162918388401E-2</v>
      </c>
      <c r="V44">
        <v>2.1137859035884402E-2</v>
      </c>
      <c r="W44">
        <v>-1.16695703504555E-2</v>
      </c>
    </row>
    <row r="45" spans="1:23" x14ac:dyDescent="0.3">
      <c r="A45">
        <v>44</v>
      </c>
      <c r="B45" t="s">
        <v>63</v>
      </c>
      <c r="C45">
        <v>1.9095096882191499E-2</v>
      </c>
      <c r="D45">
        <v>2.5851392915898101E-2</v>
      </c>
      <c r="E45">
        <v>5.1981561410847303E-2</v>
      </c>
      <c r="F45">
        <v>3.8860381525431101E-2</v>
      </c>
      <c r="G45">
        <v>3.8644363124075001E-2</v>
      </c>
      <c r="H45">
        <v>6.02689936197131E-2</v>
      </c>
      <c r="I45">
        <v>2.3765086481937901E-2</v>
      </c>
      <c r="J45">
        <v>6.4107117777036801E-2</v>
      </c>
      <c r="K45">
        <v>5.8277336226012999E-2</v>
      </c>
      <c r="L45">
        <v>6.3865034492137901E-2</v>
      </c>
      <c r="M45">
        <v>6.0637156929894999E-2</v>
      </c>
      <c r="N45">
        <v>5.2761372491738998E-2</v>
      </c>
      <c r="O45">
        <v>4.5646596293483901E-2</v>
      </c>
      <c r="P45">
        <v>5.1948655229511101E-2</v>
      </c>
      <c r="Q45">
        <v>6.6525598790851806E-2</v>
      </c>
      <c r="R45">
        <v>4.62306925363907E-2</v>
      </c>
      <c r="S45">
        <v>5.3291259893518697E-2</v>
      </c>
      <c r="T45">
        <v>6.3929398678415295E-2</v>
      </c>
      <c r="U45">
        <v>8.8165034936679598E-2</v>
      </c>
      <c r="V45">
        <v>7.9023203910528E-2</v>
      </c>
      <c r="W45">
        <v>6.8384003300747398E-2</v>
      </c>
    </row>
    <row r="46" spans="1:23" x14ac:dyDescent="0.3">
      <c r="A46">
        <v>45</v>
      </c>
      <c r="B46" t="s">
        <v>64</v>
      </c>
      <c r="C46">
        <v>-3.05167416889768E-3</v>
      </c>
      <c r="D46">
        <v>-2.24392984550011E-3</v>
      </c>
      <c r="E46">
        <v>1.63154819477172E-2</v>
      </c>
      <c r="F46">
        <v>1.4173249633241301E-3</v>
      </c>
      <c r="G46">
        <v>9.8423061370230703E-3</v>
      </c>
      <c r="H46">
        <v>4.9680196088409704E-3</v>
      </c>
      <c r="I46">
        <v>-3.0415184475418501E-2</v>
      </c>
      <c r="J46">
        <v>-2.8570669313617E-2</v>
      </c>
      <c r="K46">
        <v>-3.1345887144659697E-2</v>
      </c>
      <c r="L46">
        <v>-4.6228638228967701E-2</v>
      </c>
      <c r="M46">
        <v>-4.4313376476034602E-2</v>
      </c>
      <c r="N46">
        <v>-4.9516086302264103E-2</v>
      </c>
      <c r="O46">
        <v>-5.7200860154598701E-2</v>
      </c>
      <c r="P46">
        <v>-4.2480232525188302E-2</v>
      </c>
      <c r="Q46">
        <v>-3.62378117803102E-2</v>
      </c>
      <c r="R46">
        <v>-2.8946516656198198E-2</v>
      </c>
      <c r="S46">
        <v>-3.4961643169834897E-2</v>
      </c>
      <c r="T46">
        <v>-4.4213435850836903E-2</v>
      </c>
      <c r="U46">
        <v>-4.1857667912501499E-2</v>
      </c>
      <c r="V46">
        <v>-3.85028827872647E-2</v>
      </c>
      <c r="W46">
        <v>-5.5630649178475898E-2</v>
      </c>
    </row>
    <row r="47" spans="1:23" x14ac:dyDescent="0.3">
      <c r="A47">
        <v>46</v>
      </c>
      <c r="B47" t="s">
        <v>65</v>
      </c>
      <c r="C47">
        <v>-3.0574912546788E-3</v>
      </c>
      <c r="D47">
        <v>-5.9289437927970397E-3</v>
      </c>
      <c r="E47">
        <v>-4.4198156758800598E-4</v>
      </c>
      <c r="F47">
        <v>-1.22363322896276E-4</v>
      </c>
      <c r="G47">
        <v>4.8687273691586496E-3</v>
      </c>
      <c r="H47">
        <v>9.5496863626646292E-3</v>
      </c>
      <c r="I47">
        <v>8.5525029971410295E-3</v>
      </c>
      <c r="J47">
        <v>-3.9129045833418401E-6</v>
      </c>
      <c r="K47">
        <v>-1.3920677673103701E-2</v>
      </c>
      <c r="L47">
        <v>-2.0193700448639999E-2</v>
      </c>
      <c r="M47">
        <v>-2.35702116805541E-2</v>
      </c>
      <c r="N47">
        <v>-2.8319599456767701E-2</v>
      </c>
      <c r="O47">
        <v>-2.32573396557808E-2</v>
      </c>
      <c r="P47">
        <v>-2.6092944728226299E-2</v>
      </c>
      <c r="Q47">
        <v>-3.3515612669817597E-2</v>
      </c>
      <c r="R47">
        <v>-3.8747682269011E-2</v>
      </c>
      <c r="S47">
        <v>-5.0138498259936798E-2</v>
      </c>
      <c r="T47">
        <v>-5.5128549762308299E-2</v>
      </c>
      <c r="U47">
        <v>-5.7707199122075198E-2</v>
      </c>
      <c r="V47">
        <v>-6.4984971968430602E-2</v>
      </c>
      <c r="W47">
        <v>-7.2860022018632703E-2</v>
      </c>
    </row>
    <row r="48" spans="1:23" x14ac:dyDescent="0.3">
      <c r="A48">
        <v>47</v>
      </c>
      <c r="B48" t="s">
        <v>66</v>
      </c>
      <c r="C48">
        <v>-3.9957167077089E-3</v>
      </c>
      <c r="D48">
        <v>-9.3694780113279304E-3</v>
      </c>
      <c r="E48">
        <v>-1.51307633110907E-2</v>
      </c>
      <c r="F48">
        <v>-1.34465776474701E-2</v>
      </c>
      <c r="G48">
        <v>-2.32731512351863E-2</v>
      </c>
      <c r="H48">
        <v>-2.7206595947608599E-2</v>
      </c>
      <c r="I48">
        <v>-2.7548892412710298E-2</v>
      </c>
      <c r="J48">
        <v>-2.8177213153760601E-2</v>
      </c>
      <c r="K48">
        <v>-2.4601934736958899E-2</v>
      </c>
      <c r="L48">
        <v>-2.58218289949072E-2</v>
      </c>
      <c r="M48">
        <v>-3.2286063353697603E-2</v>
      </c>
      <c r="N48">
        <v>-4.2299459908459902E-2</v>
      </c>
      <c r="O48">
        <v>-3.10876132564144E-2</v>
      </c>
      <c r="P48">
        <v>-2.86484974378108E-2</v>
      </c>
      <c r="Q48">
        <v>-4.0754186651315298E-2</v>
      </c>
      <c r="R48">
        <v>-4.6185589637246699E-2</v>
      </c>
      <c r="S48">
        <v>-4.1559615912400899E-2</v>
      </c>
      <c r="T48">
        <v>-5.0553511971861399E-2</v>
      </c>
      <c r="U48">
        <v>-6.3897644059677794E-2</v>
      </c>
      <c r="V48">
        <v>-6.9729774488998003E-2</v>
      </c>
      <c r="W48">
        <v>-7.5691056158241399E-2</v>
      </c>
    </row>
    <row r="49" spans="1:23" x14ac:dyDescent="0.3">
      <c r="A49">
        <v>48</v>
      </c>
      <c r="B49" t="s">
        <v>67</v>
      </c>
      <c r="C49">
        <v>4.1711409143416998E-2</v>
      </c>
      <c r="D49">
        <v>2.76340436124883E-2</v>
      </c>
      <c r="E49">
        <v>1.93740592558573E-2</v>
      </c>
      <c r="F49">
        <v>3.01765768729934E-2</v>
      </c>
      <c r="G49">
        <v>2.7548410478871299E-2</v>
      </c>
      <c r="H49">
        <v>3.5655811095795603E-2</v>
      </c>
      <c r="I49">
        <v>2.5661031280365201E-2</v>
      </c>
      <c r="J49">
        <v>7.4962968446180998E-3</v>
      </c>
      <c r="K49">
        <v>-5.3316859295622798E-2</v>
      </c>
      <c r="L49">
        <v>-3.4821904964302597E-2</v>
      </c>
      <c r="M49">
        <v>-3.8453181566282302E-2</v>
      </c>
      <c r="N49">
        <v>-9.7228851443992695E-2</v>
      </c>
      <c r="O49">
        <v>-8.90881941041443E-2</v>
      </c>
      <c r="P49">
        <v>-6.3310891279390297E-2</v>
      </c>
      <c r="Q49">
        <v>-6.1961729928120102E-2</v>
      </c>
      <c r="R49">
        <v>-8.2991834762341399E-2</v>
      </c>
      <c r="S49">
        <v>-8.4379505812971406E-2</v>
      </c>
      <c r="T49">
        <v>-8.3740503813574799E-2</v>
      </c>
      <c r="U49">
        <v>-7.7888428599161494E-2</v>
      </c>
      <c r="V49">
        <v>-7.0143205460968902E-2</v>
      </c>
      <c r="W49">
        <v>-6.7683336186513704E-2</v>
      </c>
    </row>
    <row r="50" spans="1:23" x14ac:dyDescent="0.3">
      <c r="A50">
        <v>49</v>
      </c>
      <c r="B50" t="s">
        <v>68</v>
      </c>
      <c r="C50">
        <v>-1.3506806816050399E-3</v>
      </c>
      <c r="D50">
        <v>-2.4146160302731001E-3</v>
      </c>
      <c r="E50">
        <v>-1.87323034737822E-3</v>
      </c>
      <c r="F50">
        <v>-5.5940007503593595E-4</v>
      </c>
      <c r="G50">
        <v>1.6900227371841701E-3</v>
      </c>
      <c r="H50">
        <v>2.0146587666715499E-2</v>
      </c>
      <c r="I50">
        <v>2.2832238729013899E-2</v>
      </c>
      <c r="J50">
        <v>2.73434884976155E-2</v>
      </c>
      <c r="K50">
        <v>2.5288186551257599E-2</v>
      </c>
      <c r="L50">
        <v>2.16779271629793E-2</v>
      </c>
      <c r="M50">
        <v>2.03358226794382E-2</v>
      </c>
      <c r="N50">
        <v>1.9360385331377201E-2</v>
      </c>
      <c r="O50">
        <v>1.6361994029157501E-2</v>
      </c>
      <c r="P50">
        <v>1.32572755908251E-2</v>
      </c>
      <c r="Q50">
        <v>1.4028309529810001E-2</v>
      </c>
      <c r="R50">
        <v>8.4225526862539007E-3</v>
      </c>
      <c r="S50">
        <v>4.2600136782001497E-3</v>
      </c>
      <c r="T50">
        <v>-1.6137971216269799E-3</v>
      </c>
      <c r="U50">
        <v>1.3197216035862099E-2</v>
      </c>
      <c r="V50">
        <v>-1.04683046342324E-3</v>
      </c>
      <c r="W50">
        <v>-2.76151356530944E-3</v>
      </c>
    </row>
    <row r="51" spans="1:23" x14ac:dyDescent="0.3">
      <c r="A51">
        <v>50</v>
      </c>
      <c r="B51" t="s">
        <v>69</v>
      </c>
      <c r="C51">
        <v>3.24955576769977E-3</v>
      </c>
      <c r="D51">
        <v>-1.61292627593427E-3</v>
      </c>
      <c r="E51">
        <v>-2.0600521660156901E-3</v>
      </c>
      <c r="F51">
        <v>-2.0748283802878398E-2</v>
      </c>
      <c r="G51">
        <v>-3.2373347840076699E-2</v>
      </c>
      <c r="H51">
        <v>-2.6113747589380901E-2</v>
      </c>
      <c r="I51">
        <v>-2.0847565435580698E-2</v>
      </c>
      <c r="J51">
        <v>-1.6384929785298201E-2</v>
      </c>
      <c r="K51">
        <v>-2.0436393001553099E-2</v>
      </c>
      <c r="L51">
        <v>-1.67823982312406E-2</v>
      </c>
      <c r="M51">
        <v>-1.85543086976367E-2</v>
      </c>
      <c r="N51">
        <v>-2.0678758554530101E-2</v>
      </c>
      <c r="O51">
        <v>-2.1199248864424401E-2</v>
      </c>
      <c r="P51">
        <v>-1.8415208909358698E-2</v>
      </c>
      <c r="Q51">
        <v>-1.5713023802951701E-2</v>
      </c>
      <c r="R51">
        <v>-1.6816325209799299E-2</v>
      </c>
      <c r="S51">
        <v>-2.1849134635467501E-2</v>
      </c>
      <c r="T51">
        <v>-2.6455860014387999E-2</v>
      </c>
      <c r="U51">
        <v>-1.80901099545994E-2</v>
      </c>
      <c r="V51">
        <v>-1.69811434363909E-2</v>
      </c>
      <c r="W51">
        <v>-6.5801245824044499E-3</v>
      </c>
    </row>
    <row r="52" spans="1:23" x14ac:dyDescent="0.3">
      <c r="A52">
        <v>51</v>
      </c>
      <c r="B52" t="s">
        <v>70</v>
      </c>
      <c r="C52">
        <v>-3.7430392131016302E-2</v>
      </c>
      <c r="D52">
        <v>-4.9372461122610199E-2</v>
      </c>
      <c r="E52">
        <v>-1.6054363863400201E-2</v>
      </c>
      <c r="F52">
        <v>2.2374779691080302E-2</v>
      </c>
      <c r="G52">
        <v>8.1112838595947699E-4</v>
      </c>
      <c r="H52">
        <v>1.8788041326472899E-2</v>
      </c>
      <c r="I52">
        <v>7.8412061583013302E-3</v>
      </c>
      <c r="J52">
        <v>1.46214517491634E-2</v>
      </c>
      <c r="K52">
        <v>6.9234741366516195E-2</v>
      </c>
      <c r="L52">
        <v>2.3321215574471001E-2</v>
      </c>
      <c r="M52">
        <v>1.7621507581078499E-2</v>
      </c>
      <c r="N52">
        <v>1.4413189443241299E-2</v>
      </c>
      <c r="O52">
        <v>-5.7913656104216997E-2</v>
      </c>
      <c r="P52">
        <v>-4.6428528964381703E-2</v>
      </c>
      <c r="Q52">
        <v>-9.8926910819323394E-2</v>
      </c>
      <c r="R52">
        <v>-0.148866992918225</v>
      </c>
      <c r="S52">
        <v>-0.14626274341005099</v>
      </c>
      <c r="T52">
        <v>-0.111622224448781</v>
      </c>
      <c r="U52">
        <v>-0.116206738783676</v>
      </c>
      <c r="V52">
        <v>-0.17475222462203699</v>
      </c>
      <c r="W52">
        <v>-0.19936985652340999</v>
      </c>
    </row>
    <row r="53" spans="1:23" x14ac:dyDescent="0.3">
      <c r="A53">
        <v>52</v>
      </c>
      <c r="B53" t="s">
        <v>71</v>
      </c>
      <c r="C53">
        <v>-5.4126938441415298E-3</v>
      </c>
      <c r="D53">
        <v>-7.8408223916623995E-3</v>
      </c>
      <c r="E53">
        <v>-7.8258470234016091E-3</v>
      </c>
      <c r="F53">
        <v>-9.3651600985576507E-3</v>
      </c>
      <c r="G53">
        <v>-9.4417784170230702E-3</v>
      </c>
      <c r="H53">
        <v>-1.05179165447686E-2</v>
      </c>
      <c r="I53">
        <v>-9.79589910568383E-3</v>
      </c>
      <c r="J53">
        <v>-1.8593898934016799E-2</v>
      </c>
      <c r="K53">
        <v>-1.42131826117775E-2</v>
      </c>
      <c r="L53">
        <v>-1.6014378006059201E-2</v>
      </c>
      <c r="M53">
        <v>-6.8954413006870599E-3</v>
      </c>
      <c r="N53">
        <v>-0.15253880372583201</v>
      </c>
      <c r="O53">
        <v>-0.25036109680164498</v>
      </c>
      <c r="P53">
        <v>-0.22967444282952401</v>
      </c>
      <c r="Q53">
        <v>-0.38916197943574399</v>
      </c>
      <c r="R53">
        <v>-0.41221161298514197</v>
      </c>
      <c r="S53">
        <v>-0.45347783932657199</v>
      </c>
      <c r="T53">
        <v>-0.44055912058136898</v>
      </c>
      <c r="U53">
        <v>-0.43702693132364701</v>
      </c>
      <c r="V53">
        <v>-0.42631131488163598</v>
      </c>
      <c r="W53">
        <v>-0.400245489744401</v>
      </c>
    </row>
    <row r="54" spans="1:23" x14ac:dyDescent="0.3">
      <c r="A54">
        <v>53</v>
      </c>
      <c r="B54" t="s">
        <v>72</v>
      </c>
      <c r="C54">
        <v>-5.3391176188486798E-3</v>
      </c>
      <c r="D54">
        <v>-1.36210914868506E-2</v>
      </c>
      <c r="E54">
        <v>-4.4125835753574302E-2</v>
      </c>
      <c r="F54">
        <v>-5.0498960155012998E-2</v>
      </c>
      <c r="G54">
        <v>-7.0486759177831704E-2</v>
      </c>
      <c r="H54">
        <v>-7.5829867134729001E-2</v>
      </c>
      <c r="I54">
        <v>-7.4891140773142101E-2</v>
      </c>
      <c r="J54">
        <v>-9.4974780358998298E-2</v>
      </c>
      <c r="K54">
        <v>-7.8475569073883103E-2</v>
      </c>
      <c r="L54">
        <v>-7.0553810834673394E-2</v>
      </c>
      <c r="M54">
        <v>-7.6038192622774198E-2</v>
      </c>
      <c r="N54">
        <v>-7.4193390662530001E-2</v>
      </c>
      <c r="O54">
        <v>-8.3276068934268102E-2</v>
      </c>
      <c r="P54">
        <v>-8.8646417780051806E-2</v>
      </c>
      <c r="Q54">
        <v>-8.4759598320705107E-2</v>
      </c>
      <c r="R54">
        <v>-9.8015368669689601E-2</v>
      </c>
      <c r="S54">
        <v>-2.3970084252022999E-2</v>
      </c>
      <c r="T54">
        <v>-2.55030553996747E-2</v>
      </c>
      <c r="U54">
        <v>-4.9518448414108702E-3</v>
      </c>
      <c r="V54">
        <v>-5.1416735664058702E-4</v>
      </c>
      <c r="W54">
        <v>-1.8393397010988501E-2</v>
      </c>
    </row>
    <row r="55" spans="1:23" x14ac:dyDescent="0.3">
      <c r="A55">
        <v>54</v>
      </c>
      <c r="B55" t="s">
        <v>73</v>
      </c>
      <c r="C55">
        <v>-1.66167598063352E-3</v>
      </c>
      <c r="D55">
        <v>-7.4515142351740298E-3</v>
      </c>
      <c r="E55">
        <v>-1.560541629716E-2</v>
      </c>
      <c r="F55">
        <v>-8.5252138041449193E-3</v>
      </c>
      <c r="G55">
        <v>-2.5308069190309899E-2</v>
      </c>
      <c r="H55">
        <v>-2.7595752546500499E-2</v>
      </c>
      <c r="I55">
        <v>-2.43191842852661E-2</v>
      </c>
      <c r="J55">
        <v>-2.8786557802944299E-2</v>
      </c>
      <c r="K55">
        <v>-2.6882272732443299E-2</v>
      </c>
      <c r="L55">
        <v>-3.6515082699723402E-2</v>
      </c>
      <c r="M55">
        <v>-3.0022280521471201E-2</v>
      </c>
      <c r="N55">
        <v>-1.8149443183368402E-2</v>
      </c>
      <c r="O55">
        <v>-1.8674920249671999E-2</v>
      </c>
      <c r="P55">
        <v>-1.7834014469651899E-2</v>
      </c>
      <c r="Q55">
        <v>-3.8782566427956702E-2</v>
      </c>
      <c r="R55">
        <v>-2.2803293634091001E-2</v>
      </c>
      <c r="S55">
        <v>-2.1936961426264001E-2</v>
      </c>
      <c r="T55">
        <v>-2.8656279269758798E-2</v>
      </c>
      <c r="U55">
        <v>-2.6076399675570499E-2</v>
      </c>
      <c r="V55">
        <v>-3.7332685532706002E-2</v>
      </c>
      <c r="W55">
        <v>-4.3300472916384801E-2</v>
      </c>
    </row>
    <row r="56" spans="1:23" x14ac:dyDescent="0.3">
      <c r="A56">
        <v>55</v>
      </c>
      <c r="B56" t="s">
        <v>74</v>
      </c>
      <c r="C56">
        <v>4.5211217724188896E-3</v>
      </c>
      <c r="D56">
        <v>1.4331701326095301E-2</v>
      </c>
      <c r="E56">
        <v>6.3349724250117201E-5</v>
      </c>
      <c r="F56">
        <v>-2.27616763125752E-2</v>
      </c>
      <c r="G56">
        <v>-2.6767224035087599E-2</v>
      </c>
      <c r="H56">
        <v>-4.15163141931085E-2</v>
      </c>
      <c r="I56">
        <v>-3.1777506167340999E-2</v>
      </c>
      <c r="J56">
        <v>-4.8439482332134999E-2</v>
      </c>
      <c r="K56">
        <v>-4.9481352173127102E-2</v>
      </c>
      <c r="L56">
        <v>-3.1574531015753797E-2</v>
      </c>
      <c r="M56">
        <v>-2.3942125052893701E-2</v>
      </c>
      <c r="N56">
        <v>-2.90160332659158E-2</v>
      </c>
      <c r="O56">
        <v>-1.5751918985993901E-2</v>
      </c>
      <c r="P56">
        <v>-1.389417009115E-2</v>
      </c>
      <c r="Q56">
        <v>-1.6017614519507301E-2</v>
      </c>
      <c r="R56">
        <v>-1.1373866905990401E-2</v>
      </c>
      <c r="S56">
        <v>-6.2757870505271898E-3</v>
      </c>
      <c r="T56">
        <v>5.3932065355368798E-4</v>
      </c>
      <c r="U56">
        <v>4.2770843752801798E-3</v>
      </c>
      <c r="V56">
        <v>1.4132808762858899E-2</v>
      </c>
      <c r="W56">
        <v>9.1223811899796697E-3</v>
      </c>
    </row>
    <row r="57" spans="1:23" x14ac:dyDescent="0.3">
      <c r="A57">
        <v>56</v>
      </c>
      <c r="B57" t="s">
        <v>75</v>
      </c>
      <c r="C57">
        <v>-1.38478026472544E-2</v>
      </c>
      <c r="D57">
        <v>-1.6941012400576799E-2</v>
      </c>
      <c r="E57">
        <v>-2.0037685762262902E-2</v>
      </c>
      <c r="F57">
        <v>-1.3511396938530901E-2</v>
      </c>
      <c r="G57">
        <v>-5.4441457501192697E-3</v>
      </c>
      <c r="H57">
        <v>-1.2294151199067601E-2</v>
      </c>
      <c r="I57">
        <v>-3.0958100269223299E-2</v>
      </c>
      <c r="J57">
        <v>-3.3646245316260197E-2</v>
      </c>
      <c r="K57">
        <v>-3.8859811375662898E-2</v>
      </c>
      <c r="L57">
        <v>-4.3864922972057498E-2</v>
      </c>
      <c r="M57">
        <v>-3.84674114106619E-2</v>
      </c>
      <c r="N57">
        <v>-3.15152236583469E-2</v>
      </c>
      <c r="O57">
        <v>-3.07247280490738E-2</v>
      </c>
      <c r="P57">
        <v>-2.6641654979014998E-2</v>
      </c>
      <c r="Q57">
        <v>-3.2107073798250403E-2</v>
      </c>
      <c r="R57">
        <v>-3.1237237306878201E-2</v>
      </c>
      <c r="S57">
        <v>-1.1826162401956801E-2</v>
      </c>
      <c r="T57">
        <v>-9.6360045280854695E-3</v>
      </c>
      <c r="U57">
        <v>-1.9114993579480599E-2</v>
      </c>
      <c r="V57">
        <v>-1.28092883778882E-2</v>
      </c>
      <c r="W57">
        <v>-1.70184859091364E-3</v>
      </c>
    </row>
    <row r="58" spans="1:23" x14ac:dyDescent="0.3">
      <c r="A58">
        <v>57</v>
      </c>
      <c r="B58" t="s">
        <v>76</v>
      </c>
      <c r="C58">
        <v>-6.3353543489401499E-3</v>
      </c>
      <c r="D58">
        <v>3.49384533602965E-3</v>
      </c>
      <c r="E58">
        <v>1.5951712366469101E-2</v>
      </c>
      <c r="F58">
        <v>1.31257781790173E-2</v>
      </c>
      <c r="G58">
        <v>2.0842785117020202E-2</v>
      </c>
      <c r="H58">
        <v>2.3963486183057801E-2</v>
      </c>
      <c r="I58">
        <v>1.5665871207744899E-2</v>
      </c>
      <c r="J58">
        <v>1.29206212070771E-2</v>
      </c>
      <c r="K58">
        <v>2.0857219112816398E-2</v>
      </c>
      <c r="L58">
        <v>3.3024293410934602E-2</v>
      </c>
      <c r="M58">
        <v>3.0524226239514899E-2</v>
      </c>
      <c r="N58">
        <v>3.2612586467782499E-2</v>
      </c>
      <c r="O58">
        <v>3.2077192777107501E-2</v>
      </c>
      <c r="P58">
        <v>2.9626066656304899E-2</v>
      </c>
      <c r="Q58">
        <v>3.31680817196379E-2</v>
      </c>
      <c r="R58">
        <v>4.0091401051443799E-2</v>
      </c>
      <c r="S58">
        <v>3.1620281876161699E-2</v>
      </c>
      <c r="T58">
        <v>3.8854088751760399E-2</v>
      </c>
      <c r="U58">
        <v>5.77655835959381E-2</v>
      </c>
      <c r="V58">
        <v>5.9498994643686097E-2</v>
      </c>
      <c r="W58">
        <v>5.7687843833948899E-2</v>
      </c>
    </row>
    <row r="59" spans="1:23" x14ac:dyDescent="0.3">
      <c r="A59">
        <v>58</v>
      </c>
      <c r="B59" t="s">
        <v>77</v>
      </c>
      <c r="C59">
        <v>3.4052093299627899E-3</v>
      </c>
      <c r="D59">
        <v>-4.3118385985491697E-2</v>
      </c>
      <c r="E59">
        <v>-5.2433328978759797E-2</v>
      </c>
      <c r="F59">
        <v>-7.1304433172542994E-2</v>
      </c>
      <c r="G59">
        <v>-9.0837715123021898E-2</v>
      </c>
      <c r="H59">
        <v>-0.14395688818703301</v>
      </c>
      <c r="I59">
        <v>-3.5214557581991997E-2</v>
      </c>
      <c r="J59">
        <v>-0.127560832880494</v>
      </c>
      <c r="K59">
        <v>-0.18079649167940401</v>
      </c>
      <c r="L59">
        <v>-0.184761283675762</v>
      </c>
      <c r="M59">
        <v>-0.190397625746074</v>
      </c>
      <c r="N59">
        <v>-0.25383618514946399</v>
      </c>
      <c r="O59">
        <v>-0.31571386057547701</v>
      </c>
      <c r="P59">
        <v>-0.33837668395720699</v>
      </c>
      <c r="Q59">
        <v>-0.28801210605120497</v>
      </c>
      <c r="R59">
        <v>-0.31132122722625999</v>
      </c>
      <c r="S59">
        <v>-0.29129552568218597</v>
      </c>
      <c r="T59">
        <v>-0.29801896580523601</v>
      </c>
      <c r="U59">
        <v>-0.34223008472233302</v>
      </c>
      <c r="V59">
        <v>-0.32014086628046601</v>
      </c>
      <c r="W59">
        <v>-0.342021750777602</v>
      </c>
    </row>
    <row r="60" spans="1:23" x14ac:dyDescent="0.3">
      <c r="A60">
        <v>59</v>
      </c>
      <c r="B60" t="s">
        <v>78</v>
      </c>
      <c r="C60">
        <v>1.90709694256974E-3</v>
      </c>
      <c r="D60">
        <v>-1.0504138154414601E-2</v>
      </c>
      <c r="E60">
        <v>2.52063894799293E-4</v>
      </c>
      <c r="F60">
        <v>-5.2794449194339399E-3</v>
      </c>
      <c r="G60">
        <v>-7.4685540356141502E-3</v>
      </c>
      <c r="H60">
        <v>-3.42373366329833E-5</v>
      </c>
      <c r="I60">
        <v>2.9492128208480199E-3</v>
      </c>
      <c r="J60">
        <v>-4.1828134489263202E-3</v>
      </c>
      <c r="K60">
        <v>-7.1902918700025202E-3</v>
      </c>
      <c r="L60">
        <v>-1.3548215299677599E-2</v>
      </c>
      <c r="M60">
        <v>-1.37449687726617E-2</v>
      </c>
      <c r="N60">
        <v>-1.6696906363559499E-2</v>
      </c>
      <c r="O60">
        <v>-2.4460298483515001E-2</v>
      </c>
      <c r="P60">
        <v>-3.1379248213269803E-2</v>
      </c>
      <c r="Q60">
        <v>-3.2026007788494598E-2</v>
      </c>
      <c r="R60">
        <v>-3.00903948923501E-2</v>
      </c>
      <c r="S60">
        <v>-2.99842940632001E-2</v>
      </c>
      <c r="T60">
        <v>-2.76276481224083E-2</v>
      </c>
      <c r="U60">
        <v>-2.3020637688613101E-2</v>
      </c>
      <c r="V60">
        <v>-2.5231199732496101E-2</v>
      </c>
      <c r="W60">
        <v>-2.42830494028713E-2</v>
      </c>
    </row>
    <row r="61" spans="1:23" x14ac:dyDescent="0.3">
      <c r="A61">
        <v>60</v>
      </c>
      <c r="B61" t="s">
        <v>79</v>
      </c>
      <c r="C61">
        <v>2.6675885249952399E-2</v>
      </c>
      <c r="D61">
        <v>3.3087781337782403E-2</v>
      </c>
      <c r="E61">
        <v>3.20271694738146E-2</v>
      </c>
      <c r="F61">
        <v>3.7385279475052401E-2</v>
      </c>
      <c r="G61">
        <v>4.15452255010249E-2</v>
      </c>
      <c r="H61">
        <v>5.0277985055759498E-2</v>
      </c>
      <c r="I61">
        <v>5.3922678323408801E-2</v>
      </c>
      <c r="J61">
        <v>6.5376994063855998E-2</v>
      </c>
      <c r="K61">
        <v>0.11084158085802399</v>
      </c>
      <c r="L61">
        <v>0.10273887571114799</v>
      </c>
      <c r="M61">
        <v>0.116881328917764</v>
      </c>
      <c r="N61">
        <v>0.118929691314071</v>
      </c>
      <c r="O61">
        <v>0.118294509938144</v>
      </c>
      <c r="P61">
        <v>0.125943093761793</v>
      </c>
      <c r="Q61">
        <v>0.12958359961567201</v>
      </c>
      <c r="R61">
        <v>0.12444739762292201</v>
      </c>
      <c r="S61">
        <v>0.118027698667012</v>
      </c>
      <c r="T61">
        <v>0.122603031994328</v>
      </c>
      <c r="U61">
        <v>0.117762542657166</v>
      </c>
      <c r="V61">
        <v>0.10130079565960499</v>
      </c>
      <c r="W61">
        <v>7.4236139887768601E-2</v>
      </c>
    </row>
    <row r="62" spans="1:23" x14ac:dyDescent="0.3">
      <c r="A62">
        <v>61</v>
      </c>
      <c r="B62" t="s">
        <v>80</v>
      </c>
      <c r="C62">
        <v>-2.5710816286399801E-2</v>
      </c>
      <c r="D62">
        <v>-3.1621037859671998E-2</v>
      </c>
      <c r="E62">
        <v>-4.4587266420995399E-2</v>
      </c>
      <c r="F62">
        <v>-7.0129446935803294E-2</v>
      </c>
      <c r="G62">
        <v>-7.2229521441510805E-2</v>
      </c>
      <c r="H62">
        <v>-6.0941747259243201E-2</v>
      </c>
      <c r="I62">
        <v>-3.3431294767206299E-2</v>
      </c>
      <c r="J62">
        <v>4.4232632981087698E-2</v>
      </c>
      <c r="K62">
        <v>5.6449084443033801E-2</v>
      </c>
      <c r="L62">
        <v>6.4824664562304096E-2</v>
      </c>
      <c r="M62">
        <v>0.106331934773978</v>
      </c>
      <c r="N62">
        <v>8.5198590711731803E-2</v>
      </c>
      <c r="O62">
        <v>0.10389068937076799</v>
      </c>
      <c r="P62">
        <v>9.6660691061145998E-2</v>
      </c>
      <c r="Q62">
        <v>8.9848653501277201E-2</v>
      </c>
      <c r="R62">
        <v>1.0853009759363499E-2</v>
      </c>
      <c r="S62">
        <v>-2.76496501336785E-2</v>
      </c>
      <c r="T62">
        <v>-5.57663679467486E-2</v>
      </c>
      <c r="U62">
        <v>-9.3767752234811E-2</v>
      </c>
      <c r="V62">
        <v>-3.88743687245071E-2</v>
      </c>
      <c r="W62">
        <v>-2.2163192898806101E-2</v>
      </c>
    </row>
    <row r="63" spans="1:23" x14ac:dyDescent="0.3">
      <c r="A63">
        <v>62</v>
      </c>
      <c r="B63" t="s">
        <v>81</v>
      </c>
      <c r="C63">
        <v>-0.14233193888214801</v>
      </c>
      <c r="D63">
        <v>-0.130858150416063</v>
      </c>
      <c r="E63">
        <v>-0.101654810244692</v>
      </c>
      <c r="F63">
        <v>-9.0938989001714099E-2</v>
      </c>
      <c r="G63">
        <v>-7.1347050500591105E-2</v>
      </c>
      <c r="H63">
        <v>-6.0697704027425602E-2</v>
      </c>
      <c r="I63">
        <v>-7.9928855770068294E-2</v>
      </c>
      <c r="J63">
        <v>-7.9637437149175594E-2</v>
      </c>
      <c r="K63">
        <v>-8.1503666041853995E-2</v>
      </c>
      <c r="L63">
        <v>-7.9278785484241193E-2</v>
      </c>
      <c r="M63">
        <v>-8.3676371700775895E-2</v>
      </c>
      <c r="N63">
        <v>-7.2614904316180895E-2</v>
      </c>
      <c r="O63">
        <v>-5.7098431060381302E-2</v>
      </c>
      <c r="P63">
        <v>-4.9349039534047803E-2</v>
      </c>
      <c r="Q63">
        <v>-1.9912980056337098E-2</v>
      </c>
      <c r="R63">
        <v>-1.16773419590142E-2</v>
      </c>
      <c r="S63">
        <v>-5.9688165128292704E-3</v>
      </c>
      <c r="T63">
        <v>-3.0024752726507801E-3</v>
      </c>
      <c r="U63">
        <v>2.5535963953245001E-3</v>
      </c>
      <c r="V63">
        <v>1.07045129785572E-2</v>
      </c>
      <c r="W63">
        <v>-6.5600283518204797E-3</v>
      </c>
    </row>
    <row r="64" spans="1:23" x14ac:dyDescent="0.3">
      <c r="A64">
        <v>63</v>
      </c>
      <c r="B64" t="s">
        <v>82</v>
      </c>
      <c r="C64">
        <v>5.0033546712010104E-3</v>
      </c>
      <c r="D64">
        <v>3.9434046707345898E-2</v>
      </c>
      <c r="E64">
        <v>4.1069369483966202E-2</v>
      </c>
      <c r="F64">
        <v>2.99605226783328E-2</v>
      </c>
      <c r="G64">
        <v>7.2717450402267599E-3</v>
      </c>
      <c r="H64">
        <v>7.0213775042331202E-3</v>
      </c>
      <c r="I64">
        <v>1.32131166634279E-2</v>
      </c>
      <c r="J64">
        <v>7.6038003410681303E-3</v>
      </c>
      <c r="K64">
        <v>-7.8861100739254907E-3</v>
      </c>
      <c r="L64">
        <v>-3.7222107350947699E-4</v>
      </c>
      <c r="M64">
        <v>3.1183415008202999E-3</v>
      </c>
      <c r="N64">
        <v>-6.6003473567001605E-2</v>
      </c>
      <c r="O64">
        <v>-7.2138133684078995E-2</v>
      </c>
      <c r="P64">
        <v>-6.3018970168139302E-2</v>
      </c>
      <c r="Q64">
        <v>-7.7626579715414895E-2</v>
      </c>
      <c r="R64">
        <v>-7.6783265711143703E-2</v>
      </c>
      <c r="S64">
        <v>-8.1021558677048397E-2</v>
      </c>
      <c r="T64">
        <v>-7.6593486061945298E-2</v>
      </c>
      <c r="U64">
        <v>-8.0399264267532702E-2</v>
      </c>
      <c r="V64">
        <v>-9.6394275258446196E-2</v>
      </c>
      <c r="W64">
        <v>-8.3853410890597405E-2</v>
      </c>
    </row>
    <row r="65" spans="1:23" x14ac:dyDescent="0.3">
      <c r="A65">
        <v>64</v>
      </c>
      <c r="B65" t="s">
        <v>83</v>
      </c>
      <c r="C65">
        <v>1.9676636307030398E-2</v>
      </c>
      <c r="D65">
        <v>2.6200838817164E-2</v>
      </c>
      <c r="E65">
        <v>4.8946921209589801E-2</v>
      </c>
      <c r="F65">
        <v>4.2779910702963303E-2</v>
      </c>
      <c r="G65">
        <v>4.8582510419637799E-2</v>
      </c>
      <c r="H65">
        <v>5.2219407244917998E-2</v>
      </c>
      <c r="I65">
        <v>4.8208360004484002E-2</v>
      </c>
      <c r="J65">
        <v>6.16600999731238E-2</v>
      </c>
      <c r="K65">
        <v>7.39349453857302E-2</v>
      </c>
      <c r="L65">
        <v>7.3597045688581497E-2</v>
      </c>
      <c r="M65">
        <v>7.0197223577753001E-2</v>
      </c>
      <c r="N65">
        <v>7.5868838270625294E-2</v>
      </c>
      <c r="O65">
        <v>9.4927858916543401E-2</v>
      </c>
      <c r="P65">
        <v>0.103402155224856</v>
      </c>
      <c r="Q65">
        <v>0.107732631311793</v>
      </c>
      <c r="R65">
        <v>0.111100407870933</v>
      </c>
      <c r="S65">
        <v>9.6447402474254706E-2</v>
      </c>
      <c r="T65">
        <v>0.10911227217902</v>
      </c>
      <c r="U65">
        <v>0.12567888696017801</v>
      </c>
      <c r="V65">
        <v>0.123123798987001</v>
      </c>
      <c r="W65">
        <v>0.123032954348791</v>
      </c>
    </row>
    <row r="66" spans="1:23" x14ac:dyDescent="0.3">
      <c r="A66">
        <v>65</v>
      </c>
      <c r="B66" t="s">
        <v>84</v>
      </c>
      <c r="C66">
        <v>-1.20110053484195E-2</v>
      </c>
      <c r="D66">
        <v>-4.3207899763449097E-2</v>
      </c>
      <c r="E66">
        <v>-3.45389809064802E-2</v>
      </c>
      <c r="F66">
        <v>-4.1461095788849198E-2</v>
      </c>
      <c r="G66">
        <v>-5.3910717208203902E-2</v>
      </c>
      <c r="H66">
        <v>-6.0898118829338897E-2</v>
      </c>
      <c r="I66">
        <v>-4.4076085333348301E-2</v>
      </c>
      <c r="J66">
        <v>-4.5992210280107498E-2</v>
      </c>
      <c r="K66">
        <v>-5.7227657474174597E-2</v>
      </c>
      <c r="L66">
        <v>-6.43107234876798E-2</v>
      </c>
      <c r="M66">
        <v>-6.7952001016463107E-2</v>
      </c>
      <c r="N66">
        <v>-0.138388855119185</v>
      </c>
      <c r="O66">
        <v>-0.132462875246837</v>
      </c>
      <c r="P66">
        <v>-0.14203454147896599</v>
      </c>
      <c r="Q66">
        <v>-0.12998338195943199</v>
      </c>
      <c r="R66">
        <v>-0.12848555174851101</v>
      </c>
      <c r="S66">
        <v>-0.14433239265525699</v>
      </c>
      <c r="T66">
        <v>-0.14378325131174899</v>
      </c>
      <c r="U66">
        <v>-0.14210903144781301</v>
      </c>
      <c r="V66">
        <v>-0.136707573344444</v>
      </c>
      <c r="W66">
        <v>-0.14040389580232299</v>
      </c>
    </row>
    <row r="67" spans="1:23" x14ac:dyDescent="0.3">
      <c r="A67">
        <v>66</v>
      </c>
      <c r="B67" t="s">
        <v>85</v>
      </c>
      <c r="C67">
        <v>6.2498983956127199E-3</v>
      </c>
      <c r="D67">
        <v>1.14755690039591E-2</v>
      </c>
      <c r="E67">
        <v>9.7417577258595298E-4</v>
      </c>
      <c r="F67">
        <v>6.0380921101443902E-3</v>
      </c>
      <c r="G67">
        <v>1.2784895573836601E-2</v>
      </c>
      <c r="H67">
        <v>1.0410284355104301E-2</v>
      </c>
      <c r="I67">
        <v>1.12314751803489E-2</v>
      </c>
      <c r="J67">
        <v>-3.0538135665880602E-3</v>
      </c>
      <c r="K67">
        <v>6.1913608731304698E-3</v>
      </c>
      <c r="L67">
        <v>1.6193280832192299E-2</v>
      </c>
      <c r="M67">
        <v>2.4747237571142298E-2</v>
      </c>
      <c r="N67">
        <v>2.0499518483640601E-2</v>
      </c>
      <c r="O67">
        <v>2.1398998208824301E-2</v>
      </c>
      <c r="P67">
        <v>2.7871308095961899E-2</v>
      </c>
      <c r="Q67">
        <v>3.4513850024084303E-2</v>
      </c>
      <c r="R67">
        <v>3.3863400016860397E-2</v>
      </c>
      <c r="S67">
        <v>3.2846305545946697E-2</v>
      </c>
      <c r="T67">
        <v>3.0691080922064701E-2</v>
      </c>
      <c r="U67">
        <v>3.13857695506507E-2</v>
      </c>
      <c r="V67">
        <v>3.7357093783081503E-2</v>
      </c>
      <c r="W67">
        <v>3.6705570072739502E-2</v>
      </c>
    </row>
    <row r="68" spans="1:23" x14ac:dyDescent="0.3">
      <c r="A68">
        <v>67</v>
      </c>
      <c r="B68" t="s">
        <v>86</v>
      </c>
      <c r="C68">
        <v>1.14276897267377E-3</v>
      </c>
      <c r="D68">
        <v>-4.0985959210269197E-3</v>
      </c>
      <c r="E68">
        <v>-2.1040110074939899E-2</v>
      </c>
      <c r="F68">
        <v>-1.9360018304804601E-2</v>
      </c>
      <c r="G68">
        <v>-2.7014580881292601E-2</v>
      </c>
      <c r="H68">
        <v>-2.70950020825447E-2</v>
      </c>
      <c r="I68">
        <v>-3.4546787098132102E-2</v>
      </c>
      <c r="J68">
        <v>-3.6952797478715299E-2</v>
      </c>
      <c r="K68">
        <v>-4.2882799225446397E-2</v>
      </c>
      <c r="L68">
        <v>-4.4059324133687898E-2</v>
      </c>
      <c r="M68">
        <v>-4.6938195926336801E-2</v>
      </c>
      <c r="N68">
        <v>-4.5835256008326199E-2</v>
      </c>
      <c r="O68">
        <v>-3.7666362407552001E-2</v>
      </c>
      <c r="P68">
        <v>-4.7519412329459797E-2</v>
      </c>
      <c r="Q68">
        <v>-4.9234343828388198E-2</v>
      </c>
      <c r="R68">
        <v>-4.90400566704223E-2</v>
      </c>
      <c r="S68">
        <v>-3.9787394919423999E-2</v>
      </c>
      <c r="T68">
        <v>-2.4506942011664101E-2</v>
      </c>
      <c r="U68">
        <v>-3.02039989097019E-2</v>
      </c>
      <c r="V68">
        <v>-3.8849398134154702E-2</v>
      </c>
      <c r="W68">
        <v>-3.8949011684917101E-2</v>
      </c>
    </row>
    <row r="69" spans="1:23" x14ac:dyDescent="0.3">
      <c r="A69">
        <v>68</v>
      </c>
      <c r="B69">
        <v>2353</v>
      </c>
      <c r="C69">
        <v>2.3959468127534699E-2</v>
      </c>
      <c r="D69">
        <v>4.6592720462827503E-2</v>
      </c>
      <c r="E69">
        <v>3.7776421461110203E-2</v>
      </c>
      <c r="F69">
        <v>0.102055135213467</v>
      </c>
      <c r="G69">
        <v>9.6531189923001207E-2</v>
      </c>
      <c r="H69">
        <v>0.145417289804044</v>
      </c>
      <c r="I69">
        <v>0.18793878492643001</v>
      </c>
      <c r="J69">
        <v>0.18844324214493099</v>
      </c>
      <c r="K69">
        <v>0.191685643235736</v>
      </c>
      <c r="L69">
        <v>0.15755918130278901</v>
      </c>
      <c r="M69">
        <v>0.233912039178611</v>
      </c>
      <c r="N69">
        <v>0.22809006153688899</v>
      </c>
      <c r="O69">
        <v>0.19435208663793599</v>
      </c>
      <c r="P69">
        <v>0.195420626547262</v>
      </c>
      <c r="Q69">
        <v>0.212790059420501</v>
      </c>
      <c r="R69">
        <v>0.21167733033997599</v>
      </c>
      <c r="S69">
        <v>0.21538859912478101</v>
      </c>
      <c r="T69">
        <v>0.200691636004765</v>
      </c>
      <c r="U69">
        <v>0.16040554887641001</v>
      </c>
      <c r="V69">
        <v>0.19407085711034999</v>
      </c>
      <c r="W69">
        <v>0.17742583993070199</v>
      </c>
    </row>
    <row r="70" spans="1:23" x14ac:dyDescent="0.3">
      <c r="A70">
        <v>69</v>
      </c>
      <c r="B70" t="s">
        <v>87</v>
      </c>
      <c r="C70">
        <v>-2.9538372734478301E-4</v>
      </c>
      <c r="D70">
        <v>7.3129634191584697E-4</v>
      </c>
      <c r="E70">
        <v>7.50448963818538E-3</v>
      </c>
      <c r="F70">
        <v>-2.3015173354001099E-3</v>
      </c>
      <c r="G70">
        <v>-2.09928287649873E-3</v>
      </c>
      <c r="H70">
        <v>-1.5463623436293801E-3</v>
      </c>
      <c r="I70">
        <v>6.6474971093843302E-3</v>
      </c>
      <c r="J70">
        <v>7.7567485122494702E-3</v>
      </c>
      <c r="K70">
        <v>5.4226486723223796E-3</v>
      </c>
      <c r="L70">
        <v>5.6319488992650499E-3</v>
      </c>
      <c r="M70">
        <v>-6.4991467004359201E-3</v>
      </c>
      <c r="N70">
        <v>-5.2701050332581104E-3</v>
      </c>
      <c r="O70">
        <v>-6.0154847539543596E-3</v>
      </c>
      <c r="P70">
        <v>-2.0771678563586999E-4</v>
      </c>
      <c r="Q70">
        <v>9.4895632755125602E-3</v>
      </c>
      <c r="R70">
        <v>1.03332063206776E-2</v>
      </c>
      <c r="S70">
        <v>1.0345527995435901E-2</v>
      </c>
      <c r="T70">
        <v>4.0950069637831002E-3</v>
      </c>
      <c r="U70">
        <v>1.2518349642924E-2</v>
      </c>
      <c r="V70">
        <v>1.27233399374624E-2</v>
      </c>
      <c r="W70">
        <v>1.1819343624430399E-2</v>
      </c>
    </row>
    <row r="71" spans="1:23" x14ac:dyDescent="0.3">
      <c r="A71">
        <v>70</v>
      </c>
      <c r="B71" t="s">
        <v>88</v>
      </c>
      <c r="C71">
        <v>-7.1306242621550203E-3</v>
      </c>
      <c r="D71">
        <v>-3.0158584194234301E-2</v>
      </c>
      <c r="E71">
        <v>5.9285369364183403E-3</v>
      </c>
      <c r="F71">
        <v>-3.9863104257867599E-3</v>
      </c>
      <c r="G71">
        <v>-6.08808171512877E-3</v>
      </c>
      <c r="H71">
        <v>-7.6342701034660199E-3</v>
      </c>
      <c r="I71">
        <v>-1.6657856978878699E-2</v>
      </c>
      <c r="J71">
        <v>-2.0136537173488001E-2</v>
      </c>
      <c r="K71">
        <v>-1.78517833418903E-2</v>
      </c>
      <c r="L71">
        <v>-1.6998719204338E-2</v>
      </c>
      <c r="M71">
        <v>-1.7378890480123602E-2</v>
      </c>
      <c r="N71">
        <v>-2.8894754397580099E-2</v>
      </c>
      <c r="O71">
        <v>8.8639292271409497E-3</v>
      </c>
      <c r="P71">
        <v>-1.6386145312957699E-2</v>
      </c>
      <c r="Q71">
        <v>-2.2022165477759599E-2</v>
      </c>
      <c r="R71">
        <v>-1.4997428985359501E-2</v>
      </c>
      <c r="S71">
        <v>-7.2284350976664002E-3</v>
      </c>
      <c r="T71">
        <v>-1.63089578529238E-2</v>
      </c>
      <c r="U71">
        <v>-1.55788708447371E-2</v>
      </c>
      <c r="V71">
        <v>-1.6645884933452801E-2</v>
      </c>
      <c r="W71">
        <v>1.38099622037164E-3</v>
      </c>
    </row>
    <row r="72" spans="1:23" x14ac:dyDescent="0.3">
      <c r="A72">
        <v>71</v>
      </c>
      <c r="B72" t="s">
        <v>89</v>
      </c>
      <c r="C72">
        <v>-3.33133962645119E-3</v>
      </c>
      <c r="D72">
        <v>-1.1596288953492901E-2</v>
      </c>
      <c r="E72">
        <v>-1.5509500659271499E-2</v>
      </c>
      <c r="F72">
        <v>-1.28377149581191E-2</v>
      </c>
      <c r="G72">
        <v>-1.24061874705908E-2</v>
      </c>
      <c r="H72">
        <v>-1.25994754061148E-2</v>
      </c>
      <c r="I72">
        <v>-1.12462624168657E-2</v>
      </c>
      <c r="J72">
        <v>-1.38154597379881E-2</v>
      </c>
      <c r="K72">
        <v>-1.6712698846324699E-2</v>
      </c>
      <c r="L72">
        <v>-1.4140753487543499E-2</v>
      </c>
      <c r="M72">
        <v>-1.28546129841864E-2</v>
      </c>
      <c r="N72">
        <v>-1.21677208747299E-2</v>
      </c>
      <c r="O72">
        <v>-3.4752494593437398E-2</v>
      </c>
      <c r="P72">
        <v>-3.40025913209537E-2</v>
      </c>
      <c r="Q72">
        <v>-3.1842605395331298E-2</v>
      </c>
      <c r="R72">
        <v>-2.9856973888097701E-2</v>
      </c>
      <c r="S72">
        <v>-4.1605740488600398E-2</v>
      </c>
      <c r="T72">
        <v>-4.35689534907064E-2</v>
      </c>
      <c r="U72">
        <v>-4.4590958993008203E-2</v>
      </c>
      <c r="V72">
        <v>-4.4254455948870501E-2</v>
      </c>
      <c r="W72">
        <v>-5.0952059620732897E-2</v>
      </c>
    </row>
    <row r="73" spans="1:23" x14ac:dyDescent="0.3">
      <c r="A73">
        <v>72</v>
      </c>
      <c r="B73" t="s">
        <v>90</v>
      </c>
      <c r="C73">
        <v>-3.7008569866648099E-3</v>
      </c>
      <c r="D73">
        <v>-1.4872476221357501E-2</v>
      </c>
      <c r="E73">
        <v>-1.6959121557514799E-2</v>
      </c>
      <c r="F73" s="1">
        <v>-1.63392230319977E-2</v>
      </c>
      <c r="G73">
        <v>-1.34561016418118E-2</v>
      </c>
      <c r="H73">
        <v>-1.3641077665050599E-2</v>
      </c>
      <c r="I73">
        <v>-2.73815346424209E-2</v>
      </c>
      <c r="J73">
        <v>-2.7565030754528302E-2</v>
      </c>
      <c r="K73">
        <v>-3.4439487885155003E-2</v>
      </c>
      <c r="L73">
        <v>-3.8584630767695097E-2</v>
      </c>
      <c r="M73">
        <v>-2.9300468706799698E-2</v>
      </c>
      <c r="N73">
        <v>-3.5901997312882003E-2</v>
      </c>
      <c r="O73">
        <v>-3.3475318757941297E-2</v>
      </c>
      <c r="P73">
        <v>-4.0061380869650699E-2</v>
      </c>
      <c r="Q73">
        <v>-4.1029788085806498E-2</v>
      </c>
      <c r="R73">
        <v>-5.0179166666689201E-2</v>
      </c>
      <c r="S73">
        <v>-4.3460674250605999E-2</v>
      </c>
      <c r="T73">
        <v>-4.5246639715542498E-2</v>
      </c>
      <c r="U73">
        <v>-6.67479362835703E-2</v>
      </c>
      <c r="V73">
        <v>-8.9900569720720899E-2</v>
      </c>
      <c r="W73">
        <v>-9.1702341184159902E-2</v>
      </c>
    </row>
    <row r="74" spans="1:23" x14ac:dyDescent="0.3">
      <c r="A74">
        <v>73</v>
      </c>
      <c r="B74" t="s">
        <v>91</v>
      </c>
      <c r="C74">
        <v>1.6665489260603399E-2</v>
      </c>
      <c r="D74">
        <v>-2.39961192055414E-2</v>
      </c>
      <c r="E74">
        <v>-1.23692487021903E-2</v>
      </c>
      <c r="F74">
        <v>-3.7820855646305898E-2</v>
      </c>
      <c r="G74">
        <v>-2.78587539786034E-2</v>
      </c>
      <c r="H74">
        <v>-7.8957462590685201E-2</v>
      </c>
      <c r="I74">
        <v>-0.11992978520147</v>
      </c>
      <c r="J74">
        <v>-0.123218938565077</v>
      </c>
      <c r="K74">
        <v>-0.12670665471368001</v>
      </c>
      <c r="L74">
        <v>-0.16424113297961099</v>
      </c>
      <c r="M74">
        <v>-0.14850175388610501</v>
      </c>
      <c r="N74">
        <v>-0.157872973026883</v>
      </c>
      <c r="O74">
        <v>-0.16424708715991601</v>
      </c>
      <c r="P74">
        <v>-0.16246710794355601</v>
      </c>
      <c r="Q74">
        <v>-0.159839271425913</v>
      </c>
      <c r="R74">
        <v>-0.16407456981649601</v>
      </c>
      <c r="S74">
        <v>-0.19332510785068599</v>
      </c>
      <c r="T74">
        <v>-0.138222015861964</v>
      </c>
      <c r="U74">
        <v>-0.16667921201008701</v>
      </c>
      <c r="V74">
        <v>-0.16118559767945401</v>
      </c>
      <c r="W74">
        <v>-0.153782340772955</v>
      </c>
    </row>
    <row r="75" spans="1:23" x14ac:dyDescent="0.3">
      <c r="A75">
        <v>74</v>
      </c>
      <c r="B75" t="s">
        <v>92</v>
      </c>
      <c r="C75">
        <v>1.1656089048450301E-2</v>
      </c>
      <c r="D75">
        <v>5.5266789172435599E-3</v>
      </c>
      <c r="E75">
        <v>-1.75713347971795E-2</v>
      </c>
      <c r="F75">
        <v>-9.0829112667572404E-3</v>
      </c>
      <c r="G75">
        <v>-5.2343278156383897E-3</v>
      </c>
      <c r="H75">
        <v>-2.1749076665319202E-2</v>
      </c>
      <c r="I75">
        <v>3.7455010787614301E-3</v>
      </c>
      <c r="J75">
        <v>3.6169981943249998E-3</v>
      </c>
      <c r="K75">
        <v>-1.35978072445797E-2</v>
      </c>
      <c r="L75">
        <v>-1.4333371628324199E-2</v>
      </c>
      <c r="M75">
        <v>-2.49796600575731E-2</v>
      </c>
      <c r="N75">
        <v>-9.3168131157432797E-3</v>
      </c>
      <c r="O75">
        <v>1.10583148470755E-2</v>
      </c>
      <c r="P75">
        <v>3.5125264196607399E-3</v>
      </c>
      <c r="Q75">
        <v>3.4562480950798002E-2</v>
      </c>
      <c r="R75">
        <v>1.8346028155634301E-2</v>
      </c>
      <c r="S75">
        <v>4.8816224925591803E-2</v>
      </c>
      <c r="T75" s="1">
        <v>3.2484930743379201E-2</v>
      </c>
      <c r="U75">
        <v>2.4108216314400001E-2</v>
      </c>
      <c r="V75">
        <v>-2.1721026329999098E-2</v>
      </c>
      <c r="W75">
        <v>-4.38599027357311E-2</v>
      </c>
    </row>
    <row r="76" spans="1:23" x14ac:dyDescent="0.3">
      <c r="A76">
        <v>75</v>
      </c>
      <c r="B76" t="s">
        <v>93</v>
      </c>
      <c r="C76">
        <v>-2.6632687311429599E-2</v>
      </c>
      <c r="D76">
        <v>-5.7029450762438605E-4</v>
      </c>
      <c r="E76">
        <v>1.45234211169458E-2</v>
      </c>
      <c r="F76">
        <v>1.18225969702639E-2</v>
      </c>
      <c r="G76">
        <v>2.29247701935659E-2</v>
      </c>
      <c r="H76">
        <v>5.0779570636217998E-2</v>
      </c>
      <c r="I76">
        <v>7.3102027216397206E-2</v>
      </c>
      <c r="J76">
        <v>2.1864327000064399E-2</v>
      </c>
      <c r="K76">
        <v>4.6522616349205202E-2</v>
      </c>
      <c r="L76">
        <v>4.7365138014688703E-2</v>
      </c>
      <c r="M76">
        <v>4.4998218576341601E-3</v>
      </c>
      <c r="N76">
        <v>5.5354919762641203E-2</v>
      </c>
      <c r="O76">
        <v>2.7100185792985599E-3</v>
      </c>
      <c r="P76">
        <v>1.5939639605882499E-2</v>
      </c>
      <c r="Q76">
        <v>4.3799917476317299E-2</v>
      </c>
      <c r="R76">
        <v>3.30141763365819E-2</v>
      </c>
      <c r="S76">
        <v>1.28282171749923E-2</v>
      </c>
      <c r="T76">
        <v>1.9631831349459901E-2</v>
      </c>
      <c r="U76">
        <v>-4.1600806833766296E-3</v>
      </c>
      <c r="V76">
        <v>-3.7554967082015001E-2</v>
      </c>
      <c r="W76">
        <v>-9.2885006415818901E-4</v>
      </c>
    </row>
    <row r="77" spans="1:23" x14ac:dyDescent="0.3">
      <c r="A77">
        <v>76</v>
      </c>
      <c r="B77" t="s">
        <v>94</v>
      </c>
      <c r="C77">
        <v>-2.9283958744025901E-3</v>
      </c>
      <c r="D77">
        <v>1.3918951918543601E-3</v>
      </c>
      <c r="E77">
        <v>6.9454333361316902E-3</v>
      </c>
      <c r="F77">
        <v>1.1809474079579199E-2</v>
      </c>
      <c r="G77">
        <v>1.03041934117246E-2</v>
      </c>
      <c r="H77">
        <v>1.7289813824651602E-2</v>
      </c>
      <c r="I77">
        <v>1.60363570006463E-2</v>
      </c>
      <c r="J77">
        <v>1.46952273357815E-2</v>
      </c>
      <c r="K77">
        <v>1.9606862364689798E-2</v>
      </c>
      <c r="L77">
        <v>3.4607456543609402E-2</v>
      </c>
      <c r="M77">
        <v>5.3127176105204198E-2</v>
      </c>
      <c r="N77">
        <v>5.5481918284764502E-2</v>
      </c>
      <c r="O77">
        <v>5.2229545977241297E-2</v>
      </c>
      <c r="P77">
        <v>4.9792721021674702E-2</v>
      </c>
      <c r="Q77">
        <v>5.1740986920174203E-2</v>
      </c>
      <c r="R77">
        <v>4.1372819934540797E-2</v>
      </c>
      <c r="S77">
        <v>4.5323594853849299E-2</v>
      </c>
      <c r="T77">
        <v>6.9511614340045602E-2</v>
      </c>
      <c r="U77">
        <v>6.1414884655811498E-2</v>
      </c>
      <c r="V77">
        <v>6.2754854669219706E-2</v>
      </c>
      <c r="W77">
        <v>6.2986937959208802E-2</v>
      </c>
    </row>
    <row r="78" spans="1:23" x14ac:dyDescent="0.3">
      <c r="A78">
        <v>77</v>
      </c>
      <c r="B78" t="s">
        <v>95</v>
      </c>
      <c r="C78">
        <v>-5.0600049685765097E-3</v>
      </c>
      <c r="D78">
        <v>1.10847455990663E-2</v>
      </c>
      <c r="E78">
        <v>1.0617772340586799E-2</v>
      </c>
      <c r="F78">
        <v>-3.6230002824746599E-3</v>
      </c>
      <c r="G78">
        <v>-2.1354727842591299E-2</v>
      </c>
      <c r="H78">
        <v>-1.6077424261489799E-3</v>
      </c>
      <c r="I78">
        <v>5.3857006579201699E-3</v>
      </c>
      <c r="J78">
        <v>1.8108732970182301E-2</v>
      </c>
      <c r="K78">
        <v>8.51434374665607E-4</v>
      </c>
      <c r="L78">
        <v>-1.6927807435341199E-4</v>
      </c>
      <c r="M78">
        <v>1.8609425255353501E-2</v>
      </c>
      <c r="N78">
        <v>-3.40904956219986E-3</v>
      </c>
      <c r="O78">
        <v>-2.1796324451051302E-3</v>
      </c>
      <c r="P78">
        <v>-9.19886477597094E-4</v>
      </c>
      <c r="Q78">
        <v>-7.6810152108605402E-3</v>
      </c>
      <c r="R78">
        <v>-1.9480585947269698E-2</v>
      </c>
      <c r="S78">
        <v>-4.7344212186579401E-2</v>
      </c>
      <c r="T78">
        <v>-3.55208018967825E-2</v>
      </c>
      <c r="U78">
        <v>-8.7790402088159095E-2</v>
      </c>
      <c r="V78">
        <v>-7.1869091068150107E-2</v>
      </c>
      <c r="W78">
        <v>-9.4658697809932302E-2</v>
      </c>
    </row>
    <row r="79" spans="1:23" x14ac:dyDescent="0.3">
      <c r="A79">
        <v>78</v>
      </c>
      <c r="B79">
        <v>8136</v>
      </c>
      <c r="C79">
        <v>2.7630401287856401E-2</v>
      </c>
      <c r="D79">
        <v>3.3900316346959003E-2</v>
      </c>
      <c r="E79">
        <v>2.6839317719867001E-2</v>
      </c>
      <c r="F79">
        <v>3.1325912415696197E-2</v>
      </c>
      <c r="G79">
        <v>3.9556802879159199E-2</v>
      </c>
      <c r="H79">
        <v>4.2669607572220103E-2</v>
      </c>
      <c r="I79">
        <v>3.1758892116015999E-2</v>
      </c>
      <c r="J79">
        <v>4.1407176330959299E-2</v>
      </c>
      <c r="K79">
        <v>6.3078719523507701E-2</v>
      </c>
      <c r="L79">
        <v>6.9012002828418406E-2</v>
      </c>
      <c r="M79">
        <v>5.3649592630812599E-2</v>
      </c>
      <c r="N79">
        <v>5.5246625621844299E-2</v>
      </c>
      <c r="O79">
        <v>5.4172946601596397E-2</v>
      </c>
      <c r="P79">
        <v>5.0487534521927301E-2</v>
      </c>
      <c r="Q79">
        <v>6.0974535405984E-2</v>
      </c>
      <c r="R79">
        <v>6.5133171383070801E-2</v>
      </c>
      <c r="S79">
        <v>8.3661514320689204E-2</v>
      </c>
      <c r="T79">
        <v>9.4595404110319706E-2</v>
      </c>
      <c r="U79">
        <v>8.7537237927716602E-2</v>
      </c>
      <c r="V79">
        <v>8.6402535409794506E-2</v>
      </c>
      <c r="W79">
        <v>8.8525748584603006E-2</v>
      </c>
    </row>
    <row r="80" spans="1:23" x14ac:dyDescent="0.3">
      <c r="A80">
        <v>79</v>
      </c>
      <c r="B80">
        <v>303</v>
      </c>
      <c r="C80">
        <v>-4.7049271127803096E-3</v>
      </c>
      <c r="D80">
        <v>-3.2174287409375502E-2</v>
      </c>
      <c r="E80">
        <v>-3.3964282740329102E-2</v>
      </c>
      <c r="F80">
        <v>-5.4295462720910299E-2</v>
      </c>
      <c r="G80">
        <v>-3.0762568577366301E-2</v>
      </c>
      <c r="H80">
        <v>-3.3034774403240402E-2</v>
      </c>
      <c r="I80">
        <v>-1.7791988070606099E-2</v>
      </c>
      <c r="J80">
        <v>-3.0865627831168502E-2</v>
      </c>
      <c r="K80">
        <v>-3.4308555591383398E-2</v>
      </c>
      <c r="L80">
        <v>-3.29065591378713E-2</v>
      </c>
      <c r="M80">
        <v>-3.4411283625245898E-2</v>
      </c>
      <c r="N80">
        <v>-3.6184073069389998E-2</v>
      </c>
      <c r="O80">
        <v>-4.9447939438781299E-2</v>
      </c>
      <c r="P80">
        <v>-4.91495726313491E-2</v>
      </c>
      <c r="Q80">
        <v>-5.7397479492929698E-2</v>
      </c>
      <c r="R80">
        <v>-7.1680187248867502E-2</v>
      </c>
      <c r="S80">
        <v>-7.9207464835794203E-2</v>
      </c>
      <c r="T80">
        <v>-8.9992060603422006E-2</v>
      </c>
      <c r="U80">
        <v>-0.10781059990025101</v>
      </c>
      <c r="V80">
        <v>-0.13190844751571301</v>
      </c>
      <c r="W80">
        <v>-0.14973497306493899</v>
      </c>
    </row>
    <row r="81" spans="1:23" x14ac:dyDescent="0.3">
      <c r="A81">
        <v>80</v>
      </c>
      <c r="B81" t="s">
        <v>96</v>
      </c>
      <c r="C81">
        <v>4.0419731157080802E-3</v>
      </c>
      <c r="D81">
        <v>6.3531661336693702E-3</v>
      </c>
      <c r="E81">
        <v>8.10931340863069E-3</v>
      </c>
      <c r="F81">
        <v>1.13207171221944E-2</v>
      </c>
      <c r="G81">
        <v>1.6911400584415301E-2</v>
      </c>
      <c r="H81">
        <v>1.69665910552236E-2</v>
      </c>
      <c r="I81">
        <v>-3.3632247115594698E-2</v>
      </c>
      <c r="J81">
        <v>-3.9449512555436703E-2</v>
      </c>
      <c r="K81">
        <v>-4.7873140549053401E-2</v>
      </c>
      <c r="L81">
        <v>-4.2802177092434703E-2</v>
      </c>
      <c r="M81">
        <v>-3.2619242068700899E-2</v>
      </c>
      <c r="N81">
        <v>-3.94089949130184E-2</v>
      </c>
      <c r="O81">
        <v>-4.6659301567942998E-2</v>
      </c>
      <c r="P81">
        <v>-3.6536308915997497E-2</v>
      </c>
      <c r="Q81">
        <v>-3.3559548043846602E-2</v>
      </c>
      <c r="R81">
        <v>-3.5994164857056803E-2</v>
      </c>
      <c r="S81">
        <v>-3.1435317216093203E-2</v>
      </c>
      <c r="T81">
        <v>-3.2210951391428502E-2</v>
      </c>
      <c r="U81">
        <v>-5.4629724109558603E-2</v>
      </c>
      <c r="V81">
        <v>-4.79393504054344E-2</v>
      </c>
      <c r="W81">
        <v>-5.9426359668800999E-2</v>
      </c>
    </row>
    <row r="82" spans="1:23" x14ac:dyDescent="0.3">
      <c r="A82">
        <v>81</v>
      </c>
      <c r="B82" t="s">
        <v>97</v>
      </c>
      <c r="C82">
        <v>4.9216020770574296E-3</v>
      </c>
      <c r="D82">
        <v>-3.1336226888422501E-3</v>
      </c>
      <c r="E82">
        <v>-7.5572119117179298E-3</v>
      </c>
      <c r="F82">
        <v>1.07199144116659E-2</v>
      </c>
      <c r="G82">
        <v>8.0958317129967601E-3</v>
      </c>
      <c r="H82">
        <v>-9.1943475116164298E-4</v>
      </c>
      <c r="I82">
        <v>-6.3600936805691902E-3</v>
      </c>
      <c r="J82">
        <v>-2.0890597213338601E-2</v>
      </c>
      <c r="K82">
        <v>-1.42255776209982E-2</v>
      </c>
      <c r="L82">
        <v>-1.72049771143588E-2</v>
      </c>
      <c r="M82">
        <v>-1.23983846270799E-2</v>
      </c>
      <c r="N82">
        <v>-1.0264842256729601E-2</v>
      </c>
      <c r="O82">
        <v>4.3303876507425803E-3</v>
      </c>
      <c r="P82">
        <v>-6.0546295650971702E-3</v>
      </c>
      <c r="Q82">
        <v>-1.39082592119469E-3</v>
      </c>
      <c r="R82">
        <v>-3.7268339060818399E-3</v>
      </c>
      <c r="S82">
        <v>4.5712212237804997E-3</v>
      </c>
      <c r="T82">
        <v>6.5069225743868203E-3</v>
      </c>
      <c r="U82">
        <v>7.4082546551156496E-3</v>
      </c>
      <c r="V82">
        <v>-3.83159343398489E-3</v>
      </c>
      <c r="W82">
        <v>-1.26089884404793E-2</v>
      </c>
    </row>
    <row r="83" spans="1:23" x14ac:dyDescent="0.3">
      <c r="A83">
        <v>82</v>
      </c>
      <c r="B83" t="s">
        <v>98</v>
      </c>
      <c r="C83">
        <v>-1.29656202042167E-3</v>
      </c>
      <c r="D83">
        <v>-1.3389404634372E-2</v>
      </c>
      <c r="E83">
        <v>3.1118350634829202E-3</v>
      </c>
      <c r="F83">
        <v>-1.77692467258221E-3</v>
      </c>
      <c r="G83">
        <v>-1.4954302204446299E-2</v>
      </c>
      <c r="H83">
        <v>-2.1508056657782E-2</v>
      </c>
      <c r="I83">
        <v>-4.7016561278697501E-2</v>
      </c>
      <c r="J83">
        <v>-6.09402804193519E-2</v>
      </c>
      <c r="K83">
        <v>-7.5885031305547496E-2</v>
      </c>
      <c r="L83">
        <v>-0.162706004480868</v>
      </c>
      <c r="M83">
        <v>-0.153030021413258</v>
      </c>
      <c r="N83">
        <v>-0.203119650930735</v>
      </c>
      <c r="O83">
        <v>-0.32937877813775501</v>
      </c>
      <c r="P83">
        <v>-0.20004539193493401</v>
      </c>
      <c r="Q83">
        <v>-0.21843762578432399</v>
      </c>
      <c r="R83">
        <v>-0.257953937061147</v>
      </c>
      <c r="S83">
        <v>-0.20412534001753199</v>
      </c>
      <c r="T83">
        <v>-0.23188936796017501</v>
      </c>
      <c r="U83">
        <v>-0.20265938748700399</v>
      </c>
      <c r="V83">
        <v>-0.27259490429752298</v>
      </c>
      <c r="W83">
        <v>-0.33514450589772898</v>
      </c>
    </row>
    <row r="84" spans="1:23" x14ac:dyDescent="0.3">
      <c r="A84">
        <v>83</v>
      </c>
      <c r="B84" t="s">
        <v>99</v>
      </c>
      <c r="C84">
        <v>2.0588789555856898E-2</v>
      </c>
      <c r="D84">
        <v>6.67988975199027E-3</v>
      </c>
      <c r="E84">
        <v>2.6339374937978301E-2</v>
      </c>
      <c r="F84">
        <v>1.5531841847031E-2</v>
      </c>
      <c r="G84">
        <v>2.9798826240710501E-2</v>
      </c>
      <c r="H84">
        <v>1.6248185601517601E-2</v>
      </c>
      <c r="I84">
        <v>1.8949726530412402E-2</v>
      </c>
      <c r="J84">
        <v>-3.06268146347063E-2</v>
      </c>
      <c r="K84">
        <v>-5.7672836076477198E-2</v>
      </c>
      <c r="L84">
        <v>-5.75884356583901E-2</v>
      </c>
      <c r="M84">
        <v>-5.2311001925315397E-2</v>
      </c>
      <c r="N84">
        <v>-4.3457861390944201E-2</v>
      </c>
      <c r="O84">
        <v>-4.31465236415303E-2</v>
      </c>
      <c r="P84">
        <v>-5.2324039786471002E-2</v>
      </c>
      <c r="Q84">
        <v>-6.32068738441246E-2</v>
      </c>
      <c r="R84">
        <v>-8.7606233260892993E-2</v>
      </c>
      <c r="S84">
        <v>-8.8814209902637206E-2</v>
      </c>
      <c r="T84">
        <v>-7.5699651106182E-2</v>
      </c>
      <c r="U84">
        <v>-9.3863681369850502E-2</v>
      </c>
      <c r="V84">
        <v>-8.8398761110674406E-2</v>
      </c>
      <c r="W84">
        <v>-7.6749331164682799E-2</v>
      </c>
    </row>
    <row r="85" spans="1:23" x14ac:dyDescent="0.3">
      <c r="A85">
        <v>84</v>
      </c>
      <c r="B85" t="s">
        <v>100</v>
      </c>
      <c r="C85">
        <v>2.4462629787621302E-3</v>
      </c>
      <c r="D85">
        <v>3.7434865768798701E-3</v>
      </c>
      <c r="E85">
        <v>-2.54684741130747E-2</v>
      </c>
      <c r="F85">
        <v>-1.4114892938010199E-2</v>
      </c>
      <c r="G85">
        <v>-1.1629504299600199E-2</v>
      </c>
      <c r="H85">
        <v>-5.2484089229644898E-2</v>
      </c>
      <c r="I85">
        <v>-5.2291931449054502E-2</v>
      </c>
      <c r="J85">
        <v>-5.2604184994445101E-2</v>
      </c>
      <c r="K85">
        <v>-6.2274225118986899E-2</v>
      </c>
      <c r="L85">
        <v>-6.4318179808484796E-2</v>
      </c>
      <c r="M85">
        <v>-6.6303601639224594E-2</v>
      </c>
      <c r="N85">
        <v>-8.4764403731971499E-2</v>
      </c>
      <c r="O85">
        <v>-9.05145321799216E-2</v>
      </c>
      <c r="P85">
        <v>-6.1308671271249303E-2</v>
      </c>
      <c r="Q85">
        <v>-3.8169391455749997E-2</v>
      </c>
      <c r="R85">
        <v>-4.6389439928430899E-2</v>
      </c>
      <c r="S85">
        <v>-4.6815667153512201E-2</v>
      </c>
      <c r="T85">
        <v>-4.8444712874708903E-2</v>
      </c>
      <c r="U85">
        <v>-3.7151251447245702E-2</v>
      </c>
      <c r="V85">
        <v>-1.6440855644588401E-2</v>
      </c>
      <c r="W85">
        <v>-2.53358406234433E-3</v>
      </c>
    </row>
    <row r="86" spans="1:23" x14ac:dyDescent="0.3">
      <c r="A86">
        <v>85</v>
      </c>
      <c r="B86" t="s">
        <v>101</v>
      </c>
      <c r="C86">
        <v>-5.3474922647318603E-3</v>
      </c>
      <c r="D86">
        <v>-1.73036335019977E-3</v>
      </c>
      <c r="E86">
        <v>4.7102544748363296E-3</v>
      </c>
      <c r="F86">
        <v>2.3322495151373E-2</v>
      </c>
      <c r="G86">
        <v>3.8069688351191101E-2</v>
      </c>
      <c r="H86">
        <v>5.78383456240152E-2</v>
      </c>
      <c r="I86">
        <v>7.4084476159751195E-2</v>
      </c>
      <c r="J86">
        <v>6.5483946145814598E-2</v>
      </c>
      <c r="K86">
        <v>6.5427468549720702E-2</v>
      </c>
      <c r="L86">
        <v>6.4233619680105797E-2</v>
      </c>
      <c r="M86">
        <v>4.5753117737963901E-2</v>
      </c>
      <c r="N86">
        <v>2.6541316440981899E-2</v>
      </c>
      <c r="O86">
        <v>2.2749441215738402E-2</v>
      </c>
      <c r="P86">
        <v>3.3529653797000399E-3</v>
      </c>
      <c r="Q86">
        <v>1.35618548401576E-2</v>
      </c>
      <c r="R86">
        <v>6.6400461859743099E-3</v>
      </c>
      <c r="S86">
        <v>-5.9244939669733099E-2</v>
      </c>
      <c r="T86">
        <v>-0.102543850699454</v>
      </c>
      <c r="U86">
        <v>-0.125071098844872</v>
      </c>
      <c r="V86">
        <v>-0.106689171899584</v>
      </c>
      <c r="W86">
        <v>-0.14070936347759599</v>
      </c>
    </row>
    <row r="87" spans="1:23" x14ac:dyDescent="0.3">
      <c r="A87">
        <v>86</v>
      </c>
      <c r="B87" t="s">
        <v>102</v>
      </c>
      <c r="C87">
        <v>-4.81009293793991E-3</v>
      </c>
      <c r="D87">
        <v>1.09934349459055E-2</v>
      </c>
      <c r="E87">
        <v>1.9813349864309899E-2</v>
      </c>
      <c r="F87">
        <v>4.5639737667858303E-2</v>
      </c>
      <c r="G87">
        <v>4.4975591857800201E-2</v>
      </c>
      <c r="H87">
        <v>4.26936349045757E-2</v>
      </c>
      <c r="I87">
        <v>4.9295508663752999E-2</v>
      </c>
      <c r="J87">
        <v>6.2449050518052801E-2</v>
      </c>
      <c r="K87">
        <v>6.6772734233995906E-2</v>
      </c>
      <c r="L87">
        <v>4.55149479102658E-2</v>
      </c>
      <c r="M87">
        <v>6.0624628143829698E-2</v>
      </c>
      <c r="N87">
        <v>7.7848515879173699E-2</v>
      </c>
      <c r="O87">
        <v>6.7961506557573798E-2</v>
      </c>
      <c r="P87">
        <v>7.1205060450040394E-2</v>
      </c>
      <c r="Q87">
        <v>7.2908872905986799E-2</v>
      </c>
      <c r="R87">
        <v>6.6520434438680207E-2</v>
      </c>
      <c r="S87">
        <v>9.2721735159459695E-2</v>
      </c>
      <c r="T87">
        <v>9.8260092577146907E-2</v>
      </c>
      <c r="U87">
        <v>9.5974832812212002E-2</v>
      </c>
      <c r="V87">
        <v>9.39140728738459E-2</v>
      </c>
      <c r="W87">
        <v>9.1506257607753202E-2</v>
      </c>
    </row>
    <row r="88" spans="1:23" x14ac:dyDescent="0.3">
      <c r="A88">
        <v>87</v>
      </c>
      <c r="B88" t="s">
        <v>103</v>
      </c>
      <c r="C88">
        <v>5.4656800054547099E-4</v>
      </c>
      <c r="D88">
        <v>1.58134547164629E-3</v>
      </c>
      <c r="E88">
        <v>-9.8522410356704695E-3</v>
      </c>
      <c r="F88">
        <v>-3.0711302187735701E-2</v>
      </c>
      <c r="G88">
        <v>-3.7728432269339703E-2</v>
      </c>
      <c r="H88">
        <v>-3.2671778459784799E-2</v>
      </c>
      <c r="I88">
        <v>-4.8716598924576401E-2</v>
      </c>
      <c r="J88">
        <v>-3.3826109732609098E-2</v>
      </c>
      <c r="K88">
        <v>-2.8274724421962199E-2</v>
      </c>
      <c r="L88">
        <v>-2.40794691596799E-2</v>
      </c>
      <c r="M88">
        <v>-2.07027849228264E-2</v>
      </c>
      <c r="N88">
        <v>-3.19389060702613E-2</v>
      </c>
      <c r="O88">
        <v>-3.4646660677432897E-2</v>
      </c>
      <c r="P88">
        <v>-3.8361753837612603E-2</v>
      </c>
      <c r="Q88">
        <v>-4.5594197684360897E-2</v>
      </c>
      <c r="R88">
        <v>-6.3499232710980194E-2</v>
      </c>
      <c r="S88">
        <v>-5.2737706440996603E-2</v>
      </c>
      <c r="T88">
        <v>-6.1797735181671101E-2</v>
      </c>
      <c r="U88">
        <v>-6.7022359548867302E-2</v>
      </c>
      <c r="V88">
        <v>-8.0709724876931399E-2</v>
      </c>
      <c r="W88">
        <v>-9.5822508384118807E-2</v>
      </c>
    </row>
    <row r="89" spans="1:23" x14ac:dyDescent="0.3">
      <c r="A89">
        <v>88</v>
      </c>
      <c r="B89" t="s">
        <v>104</v>
      </c>
      <c r="C89">
        <v>-5.2766021607929497E-4</v>
      </c>
      <c r="D89">
        <v>-1.78390170927143E-2</v>
      </c>
      <c r="E89">
        <v>-1.0725559999413501E-2</v>
      </c>
      <c r="F89">
        <v>-2.1201658156292699E-2</v>
      </c>
      <c r="G89">
        <v>-1.4670064207891499E-2</v>
      </c>
      <c r="H89">
        <v>1.08843881560179E-2</v>
      </c>
      <c r="I89">
        <v>3.2300425334076399E-2</v>
      </c>
      <c r="J89">
        <v>3.2191055698186997E-2</v>
      </c>
      <c r="K89">
        <v>3.9414503129746502E-2</v>
      </c>
      <c r="L89">
        <v>1.3256295383858099E-2</v>
      </c>
      <c r="M89">
        <v>7.7301771525667201E-3</v>
      </c>
      <c r="N89">
        <v>3.6078574009083597E-2</v>
      </c>
      <c r="O89">
        <v>3.5714317926887902E-2</v>
      </c>
      <c r="P89">
        <v>2.96221994639582E-2</v>
      </c>
      <c r="Q89">
        <v>1.60285458752711E-2</v>
      </c>
      <c r="R89">
        <v>7.5761037382826701E-3</v>
      </c>
      <c r="S89">
        <v>7.8618857545645401E-3</v>
      </c>
      <c r="T89">
        <v>4.4073860091640099E-3</v>
      </c>
      <c r="U89">
        <v>1.0376397271393001E-2</v>
      </c>
      <c r="V89">
        <v>-2.1099320506938802E-3</v>
      </c>
      <c r="W89">
        <v>1.0934282453910101E-2</v>
      </c>
    </row>
    <row r="90" spans="1:23" x14ac:dyDescent="0.3">
      <c r="A90">
        <v>89</v>
      </c>
      <c r="B90" t="s">
        <v>105</v>
      </c>
      <c r="C90">
        <v>6.3660076183061796E-3</v>
      </c>
      <c r="D90">
        <v>1.126734648248E-2</v>
      </c>
      <c r="E90">
        <v>7.2151703996289202E-3</v>
      </c>
      <c r="F90">
        <v>1.2007332803703301E-2</v>
      </c>
      <c r="G90">
        <v>1.1939559002562199E-2</v>
      </c>
      <c r="H90">
        <v>5.3823638393573799E-3</v>
      </c>
      <c r="I90">
        <v>-5.1610591949705301E-3</v>
      </c>
      <c r="J90">
        <v>-2.8431354699861001E-2</v>
      </c>
      <c r="K90">
        <v>-3.4843828532061999E-2</v>
      </c>
      <c r="L90">
        <v>-4.1382052514119298E-2</v>
      </c>
      <c r="M90">
        <v>-6.7906862659204606E-2</v>
      </c>
      <c r="N90">
        <v>-3.2696917634359002E-2</v>
      </c>
      <c r="O90">
        <v>-4.5472796587357603E-2</v>
      </c>
      <c r="P90">
        <v>-4.6046611610664298E-2</v>
      </c>
      <c r="Q90">
        <v>-5.1346711790845601E-2</v>
      </c>
      <c r="R90">
        <v>-4.1986905984947802E-2</v>
      </c>
      <c r="S90">
        <v>-5.2515615159889499E-2</v>
      </c>
      <c r="T90">
        <v>-5.5552848343825303E-2</v>
      </c>
      <c r="U90">
        <v>-7.1970788303288999E-2</v>
      </c>
      <c r="V90">
        <v>-6.3814913126657505E-2</v>
      </c>
      <c r="W90">
        <v>-6.0430283683252997E-2</v>
      </c>
    </row>
    <row r="91" spans="1:23" x14ac:dyDescent="0.3">
      <c r="A91">
        <v>90</v>
      </c>
      <c r="B91" t="s">
        <v>106</v>
      </c>
      <c r="C91">
        <v>-3.3670150328393503E-2</v>
      </c>
      <c r="D91">
        <v>-2.8163025687552301E-2</v>
      </c>
      <c r="E91">
        <v>-3.67081770503003E-2</v>
      </c>
      <c r="F91">
        <v>-3.25826558987748E-2</v>
      </c>
      <c r="G91">
        <v>-4.3984152603913598E-2</v>
      </c>
      <c r="H91">
        <v>-6.4623848488482197E-2</v>
      </c>
      <c r="I91">
        <v>-8.0724282336254102E-2</v>
      </c>
      <c r="J91">
        <v>-9.4902637034588094E-2</v>
      </c>
      <c r="K91">
        <v>-0.10910402381182099</v>
      </c>
      <c r="L91">
        <v>-0.100749106979115</v>
      </c>
      <c r="M91">
        <v>-0.117597692519362</v>
      </c>
      <c r="N91">
        <v>-0.14715610341716301</v>
      </c>
      <c r="O91">
        <v>-0.13453497019378099</v>
      </c>
      <c r="P91">
        <v>-0.14314736255353799</v>
      </c>
      <c r="Q91">
        <v>-0.122073633462185</v>
      </c>
      <c r="R91">
        <v>-0.11902927575879001</v>
      </c>
      <c r="S91">
        <v>-0.14151226803188299</v>
      </c>
      <c r="T91">
        <v>-0.15253436280284099</v>
      </c>
      <c r="U91">
        <v>-0.135276171564088</v>
      </c>
      <c r="V91">
        <v>-0.156090167192215</v>
      </c>
      <c r="W91">
        <v>-0.20570357258085201</v>
      </c>
    </row>
    <row r="92" spans="1:23" x14ac:dyDescent="0.3">
      <c r="A92">
        <v>91</v>
      </c>
      <c r="B92" t="s">
        <v>107</v>
      </c>
      <c r="C92">
        <v>1.2093254450803901E-2</v>
      </c>
      <c r="D92">
        <v>1.4451618719313599E-2</v>
      </c>
      <c r="E92">
        <v>6.93216616457293E-3</v>
      </c>
      <c r="F92">
        <v>-1.1357812141419401E-2</v>
      </c>
      <c r="G92">
        <v>-2.2565073442383201E-4</v>
      </c>
      <c r="H92">
        <v>-1.32494984978454E-2</v>
      </c>
      <c r="I92">
        <v>1.04122335595576E-4</v>
      </c>
      <c r="J92">
        <v>1.6231206165567399E-3</v>
      </c>
      <c r="K92">
        <v>-1.1531216245220801E-2</v>
      </c>
      <c r="L92">
        <v>-1.9891652853865099E-2</v>
      </c>
      <c r="M92">
        <v>-9.4203186921013593E-3</v>
      </c>
      <c r="N92">
        <v>-2.61214486486245E-2</v>
      </c>
      <c r="O92">
        <v>-3.2940207738006398E-2</v>
      </c>
      <c r="P92">
        <v>-3.33580156776088E-2</v>
      </c>
      <c r="Q92">
        <v>-1.9282467778792101E-2</v>
      </c>
      <c r="R92">
        <v>3.1512283855833202E-4</v>
      </c>
      <c r="S92">
        <v>-8.8779398680043798E-3</v>
      </c>
      <c r="T92">
        <v>-2.1043324289361301E-2</v>
      </c>
      <c r="U92">
        <v>-1.8204851083815698E-2</v>
      </c>
      <c r="V92">
        <v>-1.7285425964231702E-2</v>
      </c>
      <c r="W92">
        <v>-1.0250102366941599E-2</v>
      </c>
    </row>
    <row r="93" spans="1:23" x14ac:dyDescent="0.3">
      <c r="A93">
        <v>92</v>
      </c>
      <c r="B93" t="s">
        <v>108</v>
      </c>
      <c r="C93">
        <v>7.1809119744891802E-3</v>
      </c>
      <c r="D93">
        <v>1.17454357393212E-2</v>
      </c>
      <c r="E93">
        <v>8.0810414776602696E-3</v>
      </c>
      <c r="F93">
        <v>1.51666483862175E-2</v>
      </c>
      <c r="G93">
        <v>1.2166174700275799E-2</v>
      </c>
      <c r="H93">
        <v>4.2050062845811302E-3</v>
      </c>
      <c r="I93">
        <v>8.7345192959065506E-3</v>
      </c>
      <c r="J93">
        <v>1.5121548772632699E-2</v>
      </c>
      <c r="K93">
        <v>2.1971068018367901E-2</v>
      </c>
      <c r="L93">
        <v>1.9458925845152499E-2</v>
      </c>
      <c r="M93">
        <v>9.5189329214581102E-3</v>
      </c>
      <c r="N93">
        <v>-9.4581491439469402E-3</v>
      </c>
      <c r="O93">
        <v>-9.9377091607384706E-3</v>
      </c>
      <c r="P93">
        <v>-1.7310461294030698E-2</v>
      </c>
      <c r="Q93">
        <v>-2.4063736584823098E-2</v>
      </c>
      <c r="R93">
        <v>-2.87239119086432E-2</v>
      </c>
      <c r="S93">
        <v>-3.5584466719733199E-2</v>
      </c>
      <c r="T93">
        <v>-5.2133936856798201E-2</v>
      </c>
      <c r="U93">
        <v>-5.9509701470525499E-2</v>
      </c>
      <c r="V93">
        <v>-6.7399769151319303E-2</v>
      </c>
      <c r="W93">
        <v>-7.3912907495249605E-2</v>
      </c>
    </row>
    <row r="95" spans="1:23" x14ac:dyDescent="0.3">
      <c r="C95" t="s">
        <v>109</v>
      </c>
      <c r="D95" t="s">
        <v>110</v>
      </c>
      <c r="E95" t="s">
        <v>111</v>
      </c>
      <c r="F95" t="s">
        <v>112</v>
      </c>
      <c r="G95" t="s">
        <v>113</v>
      </c>
      <c r="H95" t="s">
        <v>114</v>
      </c>
      <c r="I95" t="s">
        <v>115</v>
      </c>
      <c r="J95" t="s">
        <v>116</v>
      </c>
      <c r="K95" t="s">
        <v>117</v>
      </c>
      <c r="L95" t="s">
        <v>118</v>
      </c>
      <c r="M95" t="s">
        <v>119</v>
      </c>
      <c r="N95" t="s">
        <v>120</v>
      </c>
      <c r="O95" t="s">
        <v>121</v>
      </c>
      <c r="P95" t="s">
        <v>122</v>
      </c>
      <c r="Q95" t="s">
        <v>123</v>
      </c>
      <c r="R95" t="s">
        <v>124</v>
      </c>
      <c r="S95" t="s">
        <v>125</v>
      </c>
      <c r="T95" t="s">
        <v>126</v>
      </c>
      <c r="U95" t="s">
        <v>127</v>
      </c>
      <c r="V95" t="s">
        <v>128</v>
      </c>
      <c r="W95" t="s">
        <v>129</v>
      </c>
    </row>
    <row r="96" spans="1:23" x14ac:dyDescent="0.3">
      <c r="B96" t="s">
        <v>131</v>
      </c>
      <c r="C96">
        <f>COUNTIFS(C$2:C$93,"&gt;"&amp;0)</f>
        <v>44</v>
      </c>
      <c r="D96">
        <f t="shared" ref="D96:W96" si="0">COUNTIFS(D$2:D$93,"&gt;"&amp;0)</f>
        <v>46</v>
      </c>
      <c r="E96">
        <f t="shared" si="0"/>
        <v>48</v>
      </c>
      <c r="F96">
        <f t="shared" si="0"/>
        <v>43</v>
      </c>
      <c r="G96">
        <f t="shared" si="0"/>
        <v>44</v>
      </c>
      <c r="H96">
        <f t="shared" si="0"/>
        <v>48</v>
      </c>
      <c r="I96">
        <f t="shared" si="0"/>
        <v>53</v>
      </c>
      <c r="J96">
        <f t="shared" si="0"/>
        <v>51</v>
      </c>
      <c r="K96">
        <f t="shared" si="0"/>
        <v>45</v>
      </c>
      <c r="L96">
        <f t="shared" si="0"/>
        <v>40</v>
      </c>
      <c r="M96">
        <f t="shared" si="0"/>
        <v>40</v>
      </c>
      <c r="N96">
        <f t="shared" si="0"/>
        <v>34</v>
      </c>
      <c r="O96">
        <f t="shared" si="0"/>
        <v>37</v>
      </c>
      <c r="P96">
        <f t="shared" si="0"/>
        <v>40</v>
      </c>
      <c r="Q96">
        <f t="shared" si="0"/>
        <v>41</v>
      </c>
      <c r="R96">
        <f t="shared" si="0"/>
        <v>40</v>
      </c>
      <c r="S96">
        <f t="shared" si="0"/>
        <v>37</v>
      </c>
      <c r="T96">
        <f t="shared" si="0"/>
        <v>38</v>
      </c>
      <c r="U96">
        <f t="shared" si="0"/>
        <v>38</v>
      </c>
      <c r="V96">
        <f t="shared" si="0"/>
        <v>36</v>
      </c>
      <c r="W96">
        <f t="shared" si="0"/>
        <v>37</v>
      </c>
    </row>
    <row r="97" spans="2:23" x14ac:dyDescent="0.3">
      <c r="B97" t="s">
        <v>132</v>
      </c>
      <c r="C97">
        <f>COUNTIFS(C$2:C$93,"&lt;"&amp;0)</f>
        <v>48</v>
      </c>
      <c r="D97">
        <f t="shared" ref="D97:W97" si="1">COUNTIFS(D$2:D$93,"&lt;"&amp;0)</f>
        <v>46</v>
      </c>
      <c r="E97">
        <f t="shared" si="1"/>
        <v>44</v>
      </c>
      <c r="F97">
        <f t="shared" si="1"/>
        <v>49</v>
      </c>
      <c r="G97">
        <f t="shared" si="1"/>
        <v>48</v>
      </c>
      <c r="H97">
        <f t="shared" si="1"/>
        <v>44</v>
      </c>
      <c r="I97">
        <f t="shared" si="1"/>
        <v>39</v>
      </c>
      <c r="J97">
        <f t="shared" si="1"/>
        <v>41</v>
      </c>
      <c r="K97">
        <f t="shared" si="1"/>
        <v>47</v>
      </c>
      <c r="L97">
        <f t="shared" si="1"/>
        <v>52</v>
      </c>
      <c r="M97">
        <f t="shared" si="1"/>
        <v>52</v>
      </c>
      <c r="N97">
        <f t="shared" si="1"/>
        <v>58</v>
      </c>
      <c r="O97">
        <f t="shared" si="1"/>
        <v>55</v>
      </c>
      <c r="P97">
        <f t="shared" si="1"/>
        <v>52</v>
      </c>
      <c r="Q97">
        <f t="shared" si="1"/>
        <v>51</v>
      </c>
      <c r="R97">
        <f t="shared" si="1"/>
        <v>52</v>
      </c>
      <c r="S97">
        <f t="shared" si="1"/>
        <v>55</v>
      </c>
      <c r="T97">
        <f t="shared" si="1"/>
        <v>54</v>
      </c>
      <c r="U97">
        <f t="shared" si="1"/>
        <v>54</v>
      </c>
      <c r="V97">
        <f t="shared" si="1"/>
        <v>56</v>
      </c>
      <c r="W97">
        <f t="shared" si="1"/>
        <v>55</v>
      </c>
    </row>
    <row r="98" spans="2:23" x14ac:dyDescent="0.3">
      <c r="B98" t="s">
        <v>130</v>
      </c>
      <c r="C98" s="2">
        <f>C97/SUM(C96:C97)</f>
        <v>0.52173913043478259</v>
      </c>
      <c r="D98" s="2">
        <f t="shared" ref="D98:W98" si="2">D97/SUM(D96:D97)</f>
        <v>0.5</v>
      </c>
      <c r="E98" s="2">
        <f t="shared" si="2"/>
        <v>0.47826086956521741</v>
      </c>
      <c r="F98" s="2">
        <f t="shared" si="2"/>
        <v>0.53260869565217395</v>
      </c>
      <c r="G98" s="2">
        <f t="shared" si="2"/>
        <v>0.52173913043478259</v>
      </c>
      <c r="H98" s="2">
        <f t="shared" si="2"/>
        <v>0.47826086956521741</v>
      </c>
      <c r="I98" s="2">
        <f t="shared" si="2"/>
        <v>0.42391304347826086</v>
      </c>
      <c r="J98" s="2">
        <f t="shared" si="2"/>
        <v>0.44565217391304346</v>
      </c>
      <c r="K98" s="2">
        <f t="shared" si="2"/>
        <v>0.51086956521739135</v>
      </c>
      <c r="L98" s="2">
        <f t="shared" si="2"/>
        <v>0.56521739130434778</v>
      </c>
      <c r="M98" s="2">
        <f t="shared" si="2"/>
        <v>0.56521739130434778</v>
      </c>
      <c r="N98" s="2">
        <f t="shared" si="2"/>
        <v>0.63043478260869568</v>
      </c>
      <c r="O98" s="2">
        <f t="shared" si="2"/>
        <v>0.59782608695652173</v>
      </c>
      <c r="P98" s="2">
        <f t="shared" si="2"/>
        <v>0.56521739130434778</v>
      </c>
      <c r="Q98" s="2">
        <f t="shared" si="2"/>
        <v>0.55434782608695654</v>
      </c>
      <c r="R98" s="2">
        <f t="shared" si="2"/>
        <v>0.56521739130434778</v>
      </c>
      <c r="S98" s="2">
        <f t="shared" si="2"/>
        <v>0.59782608695652173</v>
      </c>
      <c r="T98" s="2">
        <f t="shared" si="2"/>
        <v>0.58695652173913049</v>
      </c>
      <c r="U98" s="2">
        <f t="shared" si="2"/>
        <v>0.58695652173913049</v>
      </c>
      <c r="V98" s="2">
        <f t="shared" si="2"/>
        <v>0.60869565217391308</v>
      </c>
      <c r="W98" s="2">
        <f t="shared" si="2"/>
        <v>0.59782608695652173</v>
      </c>
    </row>
    <row r="100" spans="2:23" x14ac:dyDescent="0.3">
      <c r="B100" t="s">
        <v>133</v>
      </c>
      <c r="C100" s="2">
        <f>AVERAGE(C2:C93)</f>
        <v>-1.2619004975892051E-3</v>
      </c>
      <c r="D100" s="2">
        <f t="shared" ref="D100:W100" si="3">AVERAGE(D2:D93)</f>
        <v>-6.5616050656530601E-4</v>
      </c>
      <c r="E100" s="2">
        <f t="shared" si="3"/>
        <v>-6.3085246810137686E-5</v>
      </c>
      <c r="F100" s="2">
        <f t="shared" si="3"/>
        <v>6.7881914809082161E-4</v>
      </c>
      <c r="G100" s="2">
        <f t="shared" si="3"/>
        <v>1.1484512796569033E-3</v>
      </c>
      <c r="H100" s="2">
        <f t="shared" si="3"/>
        <v>8.7129536620550267E-4</v>
      </c>
      <c r="I100" s="2">
        <f t="shared" si="3"/>
        <v>2.1925997377863155E-3</v>
      </c>
      <c r="J100" s="2">
        <f t="shared" si="3"/>
        <v>1.9400840163376909E-4</v>
      </c>
      <c r="K100" s="2">
        <f t="shared" si="3"/>
        <v>4.8241712979584986E-5</v>
      </c>
      <c r="L100" s="2">
        <f t="shared" si="3"/>
        <v>-4.3671783942889272E-3</v>
      </c>
      <c r="M100" s="2">
        <f t="shared" si="3"/>
        <v>-4.215669621255645E-3</v>
      </c>
      <c r="N100" s="2">
        <f t="shared" si="3"/>
        <v>-1.3392477387155943E-2</v>
      </c>
      <c r="O100" s="2">
        <f t="shared" si="3"/>
        <v>-1.6583512487384714E-2</v>
      </c>
      <c r="P100" s="2">
        <f t="shared" si="3"/>
        <v>-1.5827829882602274E-2</v>
      </c>
      <c r="Q100" s="2">
        <f t="shared" si="3"/>
        <v>-1.6756835693147086E-2</v>
      </c>
      <c r="R100" s="2">
        <f t="shared" si="3"/>
        <v>-1.994974533338064E-2</v>
      </c>
      <c r="S100" s="2">
        <f t="shared" si="3"/>
        <v>-1.8048252617007401E-2</v>
      </c>
      <c r="T100" s="2">
        <f t="shared" si="3"/>
        <v>-1.8514625274034319E-2</v>
      </c>
      <c r="U100" s="2">
        <f t="shared" si="3"/>
        <v>-1.9751215487692108E-2</v>
      </c>
      <c r="V100" s="2">
        <f t="shared" si="3"/>
        <v>-2.2431943674108341E-2</v>
      </c>
      <c r="W100" s="2">
        <f t="shared" si="3"/>
        <v>-2.3928130899692087E-2</v>
      </c>
    </row>
    <row r="101" spans="2:23" x14ac:dyDescent="0.3">
      <c r="B101" t="s">
        <v>134</v>
      </c>
      <c r="C101" s="2">
        <f>STDEV(C2:C93)</f>
        <v>2.2172373829679303E-2</v>
      </c>
      <c r="D101" s="2">
        <f t="shared" ref="D101:W101" si="4">STDEV(D2:D93)</f>
        <v>2.7453817115577574E-2</v>
      </c>
      <c r="E101" s="2">
        <f t="shared" si="4"/>
        <v>2.6966875834402906E-2</v>
      </c>
      <c r="F101" s="2">
        <f t="shared" si="4"/>
        <v>3.3324631742650296E-2</v>
      </c>
      <c r="G101" s="2">
        <f t="shared" si="4"/>
        <v>3.7940227326546248E-2</v>
      </c>
      <c r="H101" s="2">
        <f t="shared" si="4"/>
        <v>4.3111735004271637E-2</v>
      </c>
      <c r="I101" s="2">
        <f t="shared" si="4"/>
        <v>4.6953718090999179E-2</v>
      </c>
      <c r="J101" s="2">
        <f t="shared" si="4"/>
        <v>5.2198395567557225E-2</v>
      </c>
      <c r="K101" s="2">
        <f t="shared" si="4"/>
        <v>5.8007358502001526E-2</v>
      </c>
      <c r="L101" s="2">
        <f t="shared" si="4"/>
        <v>5.9818898860895468E-2</v>
      </c>
      <c r="M101" s="2">
        <f t="shared" si="4"/>
        <v>6.5196687910269904E-2</v>
      </c>
      <c r="N101" s="2">
        <f t="shared" si="4"/>
        <v>7.4256060215227626E-2</v>
      </c>
      <c r="O101" s="2">
        <f t="shared" si="4"/>
        <v>8.4006473872374074E-2</v>
      </c>
      <c r="P101" s="2">
        <f t="shared" si="4"/>
        <v>7.8417943127383635E-2</v>
      </c>
      <c r="Q101" s="2">
        <f t="shared" si="4"/>
        <v>8.5553671000409087E-2</v>
      </c>
      <c r="R101" s="2">
        <f t="shared" si="4"/>
        <v>8.8318654562627275E-2</v>
      </c>
      <c r="S101" s="2">
        <f t="shared" si="4"/>
        <v>9.1556889255631851E-2</v>
      </c>
      <c r="T101" s="2">
        <f t="shared" si="4"/>
        <v>9.2351845340210542E-2</v>
      </c>
      <c r="U101" s="2">
        <f t="shared" si="4"/>
        <v>9.5938708825894115E-2</v>
      </c>
      <c r="V101" s="2">
        <f t="shared" si="4"/>
        <v>9.9019349108475777E-2</v>
      </c>
      <c r="W101" s="2">
        <f t="shared" si="4"/>
        <v>0.1045729780207796</v>
      </c>
    </row>
    <row r="103" spans="2:23" x14ac:dyDescent="0.3">
      <c r="B103" t="s">
        <v>136</v>
      </c>
      <c r="C103" s="2">
        <f>C100+C101*1.96</f>
        <v>4.219595220858223E-2</v>
      </c>
      <c r="D103" s="2">
        <f t="shared" ref="D103:W103" si="5">D100+D101*1.96</f>
        <v>5.3153321039966735E-2</v>
      </c>
      <c r="E103" s="2">
        <f t="shared" si="5"/>
        <v>5.2791991388619557E-2</v>
      </c>
      <c r="F103" s="2">
        <f t="shared" si="5"/>
        <v>6.5995097363685404E-2</v>
      </c>
      <c r="G103" s="2">
        <f t="shared" si="5"/>
        <v>7.5511296839687547E-2</v>
      </c>
      <c r="H103" s="2">
        <f t="shared" si="5"/>
        <v>8.5370295974577917E-2</v>
      </c>
      <c r="I103" s="2">
        <f t="shared" si="5"/>
        <v>9.4221887196144716E-2</v>
      </c>
      <c r="J103" s="2">
        <f t="shared" si="5"/>
        <v>0.10250286371404592</v>
      </c>
      <c r="K103" s="2">
        <f t="shared" si="5"/>
        <v>0.11374266437690257</v>
      </c>
      <c r="L103" s="2">
        <f t="shared" si="5"/>
        <v>0.11287786337306618</v>
      </c>
      <c r="M103" s="2">
        <f t="shared" si="5"/>
        <v>0.12356983868287337</v>
      </c>
      <c r="N103" s="2">
        <f t="shared" si="5"/>
        <v>0.13214940063469022</v>
      </c>
      <c r="O103" s="2">
        <f t="shared" si="5"/>
        <v>0.14806917630246846</v>
      </c>
      <c r="P103" s="2">
        <f t="shared" si="5"/>
        <v>0.13787133864706963</v>
      </c>
      <c r="Q103" s="2">
        <f t="shared" si="5"/>
        <v>0.1509283594676547</v>
      </c>
      <c r="R103" s="2">
        <f t="shared" si="5"/>
        <v>0.1531548176093688</v>
      </c>
      <c r="S103" s="2">
        <f t="shared" si="5"/>
        <v>0.16140325032403102</v>
      </c>
      <c r="T103" s="2">
        <f t="shared" si="5"/>
        <v>0.16249499159277833</v>
      </c>
      <c r="U103" s="2">
        <f t="shared" si="5"/>
        <v>0.16828865381106037</v>
      </c>
      <c r="V103" s="2">
        <f t="shared" si="5"/>
        <v>0.17164598057850419</v>
      </c>
      <c r="W103" s="2">
        <f t="shared" si="5"/>
        <v>0.18103490602103592</v>
      </c>
    </row>
    <row r="104" spans="2:23" x14ac:dyDescent="0.3">
      <c r="B104" t="s">
        <v>135</v>
      </c>
      <c r="C104" s="2">
        <f>C100-1.96*C101</f>
        <v>-4.4719753203760634E-2</v>
      </c>
      <c r="D104" s="2">
        <f t="shared" ref="D104:W104" si="6">D100-1.96*D101</f>
        <v>-5.4465642053097348E-2</v>
      </c>
      <c r="E104" s="2">
        <f t="shared" si="6"/>
        <v>-5.2918161882239835E-2</v>
      </c>
      <c r="F104" s="2">
        <f t="shared" si="6"/>
        <v>-6.4637459067503747E-2</v>
      </c>
      <c r="G104" s="2">
        <f t="shared" si="6"/>
        <v>-7.321439428037374E-2</v>
      </c>
      <c r="H104" s="2">
        <f t="shared" si="6"/>
        <v>-8.3627705242166908E-2</v>
      </c>
      <c r="I104" s="2">
        <f t="shared" si="6"/>
        <v>-8.9836687720572073E-2</v>
      </c>
      <c r="J104" s="2">
        <f t="shared" si="6"/>
        <v>-0.10211484691077839</v>
      </c>
      <c r="K104" s="2">
        <f t="shared" si="6"/>
        <v>-0.11364618095094341</v>
      </c>
      <c r="L104" s="2">
        <f t="shared" si="6"/>
        <v>-0.12161222016164405</v>
      </c>
      <c r="M104" s="2">
        <f t="shared" si="6"/>
        <v>-0.13200117792538466</v>
      </c>
      <c r="N104" s="2">
        <f t="shared" si="6"/>
        <v>-0.15893435540900208</v>
      </c>
      <c r="O104" s="2">
        <f t="shared" si="6"/>
        <v>-0.18123620127723788</v>
      </c>
      <c r="P104" s="2">
        <f t="shared" si="6"/>
        <v>-0.1695269984122742</v>
      </c>
      <c r="Q104" s="2">
        <f t="shared" si="6"/>
        <v>-0.18444203085394889</v>
      </c>
      <c r="R104" s="2">
        <f t="shared" si="6"/>
        <v>-0.1930543082761301</v>
      </c>
      <c r="S104" s="2">
        <f t="shared" si="6"/>
        <v>-0.19749975555804583</v>
      </c>
      <c r="T104" s="2">
        <f t="shared" si="6"/>
        <v>-0.19952424214084699</v>
      </c>
      <c r="U104" s="2">
        <f t="shared" si="6"/>
        <v>-0.20779108478644456</v>
      </c>
      <c r="V104" s="2">
        <f t="shared" si="6"/>
        <v>-0.21650986792672086</v>
      </c>
      <c r="W104" s="2">
        <f t="shared" si="6"/>
        <v>-0.2288911678204201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A1F5-C284-4475-9B0E-AAE5AD8B2E27}">
  <dimension ref="A2:V23"/>
  <sheetViews>
    <sheetView tabSelected="1" workbookViewId="0">
      <selection activeCell="A14" sqref="A14:L23"/>
    </sheetView>
  </sheetViews>
  <sheetFormatPr defaultRowHeight="13.2" x14ac:dyDescent="0.25"/>
  <cols>
    <col min="1" max="1" width="18" style="3" customWidth="1"/>
    <col min="2" max="16384" width="8.88671875" style="3"/>
  </cols>
  <sheetData>
    <row r="2" spans="1:22" ht="13.8" thickBot="1" x14ac:dyDescent="0.3"/>
    <row r="3" spans="1:22" x14ac:dyDescent="0.25">
      <c r="B3" s="5" t="s">
        <v>109</v>
      </c>
      <c r="C3" s="5" t="s">
        <v>110</v>
      </c>
      <c r="D3" s="5" t="s">
        <v>111</v>
      </c>
      <c r="E3" s="5" t="s">
        <v>112</v>
      </c>
      <c r="F3" s="5" t="s">
        <v>113</v>
      </c>
      <c r="G3" s="5" t="s">
        <v>114</v>
      </c>
      <c r="H3" s="5" t="s">
        <v>115</v>
      </c>
      <c r="I3" s="5" t="s">
        <v>116</v>
      </c>
      <c r="J3" s="5" t="s">
        <v>117</v>
      </c>
      <c r="K3" s="5" t="s">
        <v>118</v>
      </c>
      <c r="L3" s="4" t="s">
        <v>119</v>
      </c>
      <c r="M3" s="5" t="s">
        <v>120</v>
      </c>
      <c r="N3" s="5" t="s">
        <v>121</v>
      </c>
      <c r="O3" s="5" t="s">
        <v>122</v>
      </c>
      <c r="P3" s="5" t="s">
        <v>123</v>
      </c>
      <c r="Q3" s="5" t="s">
        <v>124</v>
      </c>
      <c r="R3" s="5" t="s">
        <v>125</v>
      </c>
      <c r="S3" s="5" t="s">
        <v>126</v>
      </c>
      <c r="T3" s="5" t="s">
        <v>127</v>
      </c>
      <c r="U3" s="5" t="s">
        <v>128</v>
      </c>
      <c r="V3" s="5" t="s">
        <v>129</v>
      </c>
    </row>
    <row r="4" spans="1:22" x14ac:dyDescent="0.25">
      <c r="A4" s="6" t="s">
        <v>131</v>
      </c>
      <c r="B4" s="8">
        <f>car_file!C96</f>
        <v>44</v>
      </c>
      <c r="C4" s="8">
        <f>car_file!D96</f>
        <v>46</v>
      </c>
      <c r="D4" s="8">
        <f>car_file!E96</f>
        <v>48</v>
      </c>
      <c r="E4" s="8">
        <f>car_file!F96</f>
        <v>43</v>
      </c>
      <c r="F4" s="8">
        <f>car_file!G96</f>
        <v>44</v>
      </c>
      <c r="G4" s="8">
        <f>car_file!H96</f>
        <v>48</v>
      </c>
      <c r="H4" s="8">
        <f>car_file!I96</f>
        <v>53</v>
      </c>
      <c r="I4" s="8">
        <f>car_file!J96</f>
        <v>51</v>
      </c>
      <c r="J4" s="8">
        <f>car_file!K96</f>
        <v>45</v>
      </c>
      <c r="K4" s="8">
        <f>car_file!L96</f>
        <v>40</v>
      </c>
      <c r="L4" s="7">
        <f>car_file!M96</f>
        <v>40</v>
      </c>
      <c r="M4" s="8">
        <f>car_file!N96</f>
        <v>34</v>
      </c>
      <c r="N4" s="8">
        <f>car_file!O96</f>
        <v>37</v>
      </c>
      <c r="O4" s="8">
        <f>car_file!P96</f>
        <v>40</v>
      </c>
      <c r="P4" s="8">
        <f>car_file!Q96</f>
        <v>41</v>
      </c>
      <c r="Q4" s="8">
        <f>car_file!R96</f>
        <v>40</v>
      </c>
      <c r="R4" s="8">
        <f>car_file!S96</f>
        <v>37</v>
      </c>
      <c r="S4" s="8">
        <f>car_file!T96</f>
        <v>38</v>
      </c>
      <c r="T4" s="8">
        <f>car_file!U96</f>
        <v>38</v>
      </c>
      <c r="U4" s="8">
        <f>car_file!V96</f>
        <v>36</v>
      </c>
      <c r="V4" s="8">
        <f>car_file!W96</f>
        <v>37</v>
      </c>
    </row>
    <row r="5" spans="1:22" x14ac:dyDescent="0.25">
      <c r="A5" s="6" t="s">
        <v>132</v>
      </c>
      <c r="B5" s="8">
        <f>car_file!C97</f>
        <v>48</v>
      </c>
      <c r="C5" s="8">
        <f>car_file!D97</f>
        <v>46</v>
      </c>
      <c r="D5" s="8">
        <f>car_file!E97</f>
        <v>44</v>
      </c>
      <c r="E5" s="8">
        <f>car_file!F97</f>
        <v>49</v>
      </c>
      <c r="F5" s="8">
        <f>car_file!G97</f>
        <v>48</v>
      </c>
      <c r="G5" s="8">
        <f>car_file!H97</f>
        <v>44</v>
      </c>
      <c r="H5" s="8">
        <f>car_file!I97</f>
        <v>39</v>
      </c>
      <c r="I5" s="8">
        <f>car_file!J97</f>
        <v>41</v>
      </c>
      <c r="J5" s="8">
        <f>car_file!K97</f>
        <v>47</v>
      </c>
      <c r="K5" s="8">
        <f>car_file!L97</f>
        <v>52</v>
      </c>
      <c r="L5" s="7">
        <f>car_file!M97</f>
        <v>52</v>
      </c>
      <c r="M5" s="8">
        <f>car_file!N97</f>
        <v>58</v>
      </c>
      <c r="N5" s="8">
        <f>car_file!O97</f>
        <v>55</v>
      </c>
      <c r="O5" s="8">
        <f>car_file!P97</f>
        <v>52</v>
      </c>
      <c r="P5" s="8">
        <f>car_file!Q97</f>
        <v>51</v>
      </c>
      <c r="Q5" s="8">
        <f>car_file!R97</f>
        <v>52</v>
      </c>
      <c r="R5" s="8">
        <f>car_file!S97</f>
        <v>55</v>
      </c>
      <c r="S5" s="8">
        <f>car_file!T97</f>
        <v>54</v>
      </c>
      <c r="T5" s="8">
        <f>car_file!U97</f>
        <v>54</v>
      </c>
      <c r="U5" s="8">
        <f>car_file!V97</f>
        <v>56</v>
      </c>
      <c r="V5" s="8">
        <f>car_file!W97</f>
        <v>55</v>
      </c>
    </row>
    <row r="6" spans="1:22" x14ac:dyDescent="0.25">
      <c r="A6" s="6" t="s">
        <v>137</v>
      </c>
      <c r="B6" s="10">
        <f>car_file!C98</f>
        <v>0.52173913043478259</v>
      </c>
      <c r="C6" s="10">
        <f>car_file!D98</f>
        <v>0.5</v>
      </c>
      <c r="D6" s="10">
        <f>car_file!E98</f>
        <v>0.47826086956521741</v>
      </c>
      <c r="E6" s="10">
        <f>car_file!F98</f>
        <v>0.53260869565217395</v>
      </c>
      <c r="F6" s="10">
        <f>car_file!G98</f>
        <v>0.52173913043478259</v>
      </c>
      <c r="G6" s="10">
        <f>car_file!H98</f>
        <v>0.47826086956521741</v>
      </c>
      <c r="H6" s="10">
        <f>car_file!I98</f>
        <v>0.42391304347826086</v>
      </c>
      <c r="I6" s="10">
        <f>car_file!J98</f>
        <v>0.44565217391304346</v>
      </c>
      <c r="J6" s="10">
        <f>car_file!K98</f>
        <v>0.51086956521739135</v>
      </c>
      <c r="K6" s="10">
        <f>car_file!L98</f>
        <v>0.56521739130434778</v>
      </c>
      <c r="L6" s="9">
        <f>car_file!M98</f>
        <v>0.56521739130434778</v>
      </c>
      <c r="M6" s="10">
        <f>car_file!N98</f>
        <v>0.63043478260869568</v>
      </c>
      <c r="N6" s="10">
        <f>car_file!O98</f>
        <v>0.59782608695652173</v>
      </c>
      <c r="O6" s="10">
        <f>car_file!P98</f>
        <v>0.56521739130434778</v>
      </c>
      <c r="P6" s="10">
        <f>car_file!Q98</f>
        <v>0.55434782608695654</v>
      </c>
      <c r="Q6" s="10">
        <f>car_file!R98</f>
        <v>0.56521739130434778</v>
      </c>
      <c r="R6" s="10">
        <f>car_file!S98</f>
        <v>0.59782608695652173</v>
      </c>
      <c r="S6" s="10">
        <f>car_file!T98</f>
        <v>0.58695652173913049</v>
      </c>
      <c r="T6" s="10">
        <f>car_file!U98</f>
        <v>0.58695652173913049</v>
      </c>
      <c r="U6" s="10">
        <f>car_file!V98</f>
        <v>0.60869565217391308</v>
      </c>
      <c r="V6" s="10">
        <f>car_file!W98</f>
        <v>0.59782608695652173</v>
      </c>
    </row>
    <row r="7" spans="1:22" ht="7.2" customHeight="1" x14ac:dyDescent="0.25">
      <c r="B7" s="8"/>
      <c r="C7" s="8"/>
      <c r="D7" s="8"/>
      <c r="E7" s="8"/>
      <c r="F7" s="8"/>
      <c r="G7" s="8"/>
      <c r="H7" s="8"/>
      <c r="I7" s="8"/>
      <c r="J7" s="8"/>
      <c r="K7" s="8"/>
      <c r="L7" s="7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x14ac:dyDescent="0.25">
      <c r="A8" s="6" t="s">
        <v>133</v>
      </c>
      <c r="B8" s="10">
        <f>car_file!C100</f>
        <v>-1.2619004975892051E-3</v>
      </c>
      <c r="C8" s="10">
        <f>car_file!D100</f>
        <v>-6.5616050656530601E-4</v>
      </c>
      <c r="D8" s="10">
        <f>car_file!E100</f>
        <v>-6.3085246810137686E-5</v>
      </c>
      <c r="E8" s="10">
        <f>car_file!F100</f>
        <v>6.7881914809082161E-4</v>
      </c>
      <c r="F8" s="10">
        <f>car_file!G100</f>
        <v>1.1484512796569033E-3</v>
      </c>
      <c r="G8" s="10">
        <f>car_file!H100</f>
        <v>8.7129536620550267E-4</v>
      </c>
      <c r="H8" s="10">
        <f>car_file!I100</f>
        <v>2.1925997377863155E-3</v>
      </c>
      <c r="I8" s="10">
        <f>car_file!J100</f>
        <v>1.9400840163376909E-4</v>
      </c>
      <c r="J8" s="10">
        <f>car_file!K100</f>
        <v>4.8241712979584986E-5</v>
      </c>
      <c r="K8" s="10">
        <f>car_file!L100</f>
        <v>-4.3671783942889272E-3</v>
      </c>
      <c r="L8" s="9">
        <f>car_file!M100</f>
        <v>-4.215669621255645E-3</v>
      </c>
      <c r="M8" s="10">
        <f>car_file!N100</f>
        <v>-1.3392477387155943E-2</v>
      </c>
      <c r="N8" s="10">
        <f>car_file!O100</f>
        <v>-1.6583512487384714E-2</v>
      </c>
      <c r="O8" s="10">
        <f>car_file!P100</f>
        <v>-1.5827829882602274E-2</v>
      </c>
      <c r="P8" s="10">
        <f>car_file!Q100</f>
        <v>-1.6756835693147086E-2</v>
      </c>
      <c r="Q8" s="10">
        <f>car_file!R100</f>
        <v>-1.994974533338064E-2</v>
      </c>
      <c r="R8" s="10">
        <f>car_file!S100</f>
        <v>-1.8048252617007401E-2</v>
      </c>
      <c r="S8" s="10">
        <f>car_file!T100</f>
        <v>-1.8514625274034319E-2</v>
      </c>
      <c r="T8" s="10">
        <f>car_file!U100</f>
        <v>-1.9751215487692108E-2</v>
      </c>
      <c r="U8" s="10">
        <f>car_file!V100</f>
        <v>-2.2431943674108341E-2</v>
      </c>
      <c r="V8" s="10">
        <f>car_file!W100</f>
        <v>-2.3928130899692087E-2</v>
      </c>
    </row>
    <row r="9" spans="1:22" x14ac:dyDescent="0.25">
      <c r="A9" s="6" t="s">
        <v>134</v>
      </c>
      <c r="B9" s="10">
        <f>car_file!C101</f>
        <v>2.2172373829679303E-2</v>
      </c>
      <c r="C9" s="10">
        <f>car_file!D101</f>
        <v>2.7453817115577574E-2</v>
      </c>
      <c r="D9" s="10">
        <f>car_file!E101</f>
        <v>2.6966875834402906E-2</v>
      </c>
      <c r="E9" s="10">
        <f>car_file!F101</f>
        <v>3.3324631742650296E-2</v>
      </c>
      <c r="F9" s="10">
        <f>car_file!G101</f>
        <v>3.7940227326546248E-2</v>
      </c>
      <c r="G9" s="10">
        <f>car_file!H101</f>
        <v>4.3111735004271637E-2</v>
      </c>
      <c r="H9" s="10">
        <f>car_file!I101</f>
        <v>4.6953718090999179E-2</v>
      </c>
      <c r="I9" s="10">
        <f>car_file!J101</f>
        <v>5.2198395567557225E-2</v>
      </c>
      <c r="J9" s="10">
        <f>car_file!K101</f>
        <v>5.8007358502001526E-2</v>
      </c>
      <c r="K9" s="10">
        <f>car_file!L101</f>
        <v>5.9818898860895468E-2</v>
      </c>
      <c r="L9" s="9">
        <f>car_file!M101</f>
        <v>6.5196687910269904E-2</v>
      </c>
      <c r="M9" s="10">
        <f>car_file!N101</f>
        <v>7.4256060215227626E-2</v>
      </c>
      <c r="N9" s="10">
        <f>car_file!O101</f>
        <v>8.4006473872374074E-2</v>
      </c>
      <c r="O9" s="10">
        <f>car_file!P101</f>
        <v>7.8417943127383635E-2</v>
      </c>
      <c r="P9" s="10">
        <f>car_file!Q101</f>
        <v>8.5553671000409087E-2</v>
      </c>
      <c r="Q9" s="10">
        <f>car_file!R101</f>
        <v>8.8318654562627275E-2</v>
      </c>
      <c r="R9" s="10">
        <f>car_file!S101</f>
        <v>9.1556889255631851E-2</v>
      </c>
      <c r="S9" s="10">
        <f>car_file!T101</f>
        <v>9.2351845340210542E-2</v>
      </c>
      <c r="T9" s="10">
        <f>car_file!U101</f>
        <v>9.5938708825894115E-2</v>
      </c>
      <c r="U9" s="10">
        <f>car_file!V101</f>
        <v>9.9019349108475777E-2</v>
      </c>
      <c r="V9" s="10">
        <f>car_file!W101</f>
        <v>0.1045729780207796</v>
      </c>
    </row>
    <row r="10" spans="1:22" ht="7.2" customHeigh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7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x14ac:dyDescent="0.25">
      <c r="A11" s="6" t="s">
        <v>138</v>
      </c>
      <c r="B11" s="10">
        <f>car_file!C103</f>
        <v>4.219595220858223E-2</v>
      </c>
      <c r="C11" s="10">
        <f>car_file!D103</f>
        <v>5.3153321039966735E-2</v>
      </c>
      <c r="D11" s="10">
        <f>car_file!E103</f>
        <v>5.2791991388619557E-2</v>
      </c>
      <c r="E11" s="10">
        <f>car_file!F103</f>
        <v>6.5995097363685404E-2</v>
      </c>
      <c r="F11" s="10">
        <f>car_file!G103</f>
        <v>7.5511296839687547E-2</v>
      </c>
      <c r="G11" s="10">
        <f>car_file!H103</f>
        <v>8.5370295974577917E-2</v>
      </c>
      <c r="H11" s="10">
        <f>car_file!I103</f>
        <v>9.4221887196144716E-2</v>
      </c>
      <c r="I11" s="10">
        <f>car_file!J103</f>
        <v>0.10250286371404592</v>
      </c>
      <c r="J11" s="10">
        <f>car_file!K103</f>
        <v>0.11374266437690257</v>
      </c>
      <c r="K11" s="10">
        <f>car_file!L103</f>
        <v>0.11287786337306618</v>
      </c>
      <c r="L11" s="9">
        <f>car_file!M103</f>
        <v>0.12356983868287337</v>
      </c>
      <c r="M11" s="10">
        <f>car_file!N103</f>
        <v>0.13214940063469022</v>
      </c>
      <c r="N11" s="10">
        <f>car_file!O103</f>
        <v>0.14806917630246846</v>
      </c>
      <c r="O11" s="10">
        <f>car_file!P103</f>
        <v>0.13787133864706963</v>
      </c>
      <c r="P11" s="10">
        <f>car_file!Q103</f>
        <v>0.1509283594676547</v>
      </c>
      <c r="Q11" s="10">
        <f>car_file!R103</f>
        <v>0.1531548176093688</v>
      </c>
      <c r="R11" s="10">
        <f>car_file!S103</f>
        <v>0.16140325032403102</v>
      </c>
      <c r="S11" s="10">
        <f>car_file!T103</f>
        <v>0.16249499159277833</v>
      </c>
      <c r="T11" s="10">
        <f>car_file!U103</f>
        <v>0.16828865381106037</v>
      </c>
      <c r="U11" s="10">
        <f>car_file!V103</f>
        <v>0.17164598057850419</v>
      </c>
      <c r="V11" s="10">
        <f>car_file!W103</f>
        <v>0.18103490602103592</v>
      </c>
    </row>
    <row r="12" spans="1:22" ht="13.8" thickBot="1" x14ac:dyDescent="0.3">
      <c r="A12" s="6" t="s">
        <v>139</v>
      </c>
      <c r="B12" s="10">
        <f>car_file!C104</f>
        <v>-4.4719753203760634E-2</v>
      </c>
      <c r="C12" s="10">
        <f>car_file!D104</f>
        <v>-5.4465642053097348E-2</v>
      </c>
      <c r="D12" s="10">
        <f>car_file!E104</f>
        <v>-5.2918161882239835E-2</v>
      </c>
      <c r="E12" s="10">
        <f>car_file!F104</f>
        <v>-6.4637459067503747E-2</v>
      </c>
      <c r="F12" s="10">
        <f>car_file!G104</f>
        <v>-7.321439428037374E-2</v>
      </c>
      <c r="G12" s="10">
        <f>car_file!H104</f>
        <v>-8.3627705242166908E-2</v>
      </c>
      <c r="H12" s="10">
        <f>car_file!I104</f>
        <v>-8.9836687720572073E-2</v>
      </c>
      <c r="I12" s="10">
        <f>car_file!J104</f>
        <v>-0.10211484691077839</v>
      </c>
      <c r="J12" s="10">
        <f>car_file!K104</f>
        <v>-0.11364618095094341</v>
      </c>
      <c r="K12" s="10">
        <f>car_file!L104</f>
        <v>-0.12161222016164405</v>
      </c>
      <c r="L12" s="11">
        <f>car_file!M104</f>
        <v>-0.13200117792538466</v>
      </c>
      <c r="M12" s="10">
        <f>car_file!N104</f>
        <v>-0.15893435540900208</v>
      </c>
      <c r="N12" s="10">
        <f>car_file!O104</f>
        <v>-0.18123620127723788</v>
      </c>
      <c r="O12" s="10">
        <f>car_file!P104</f>
        <v>-0.1695269984122742</v>
      </c>
      <c r="P12" s="10">
        <f>car_file!Q104</f>
        <v>-0.18444203085394889</v>
      </c>
      <c r="Q12" s="10">
        <f>car_file!R104</f>
        <v>-0.1930543082761301</v>
      </c>
      <c r="R12" s="10">
        <f>car_file!S104</f>
        <v>-0.19749975555804583</v>
      </c>
      <c r="S12" s="10">
        <f>car_file!T104</f>
        <v>-0.19952424214084699</v>
      </c>
      <c r="T12" s="10">
        <f>car_file!U104</f>
        <v>-0.20779108478644456</v>
      </c>
      <c r="U12" s="10">
        <f>car_file!V104</f>
        <v>-0.21650986792672086</v>
      </c>
      <c r="V12" s="10">
        <f>car_file!W104</f>
        <v>-0.2288911678204201</v>
      </c>
    </row>
    <row r="13" spans="1:22" ht="13.8" thickBot="1" x14ac:dyDescent="0.3"/>
    <row r="14" spans="1:22" x14ac:dyDescent="0.25">
      <c r="B14" s="4" t="s">
        <v>119</v>
      </c>
      <c r="C14" s="5" t="s">
        <v>120</v>
      </c>
      <c r="D14" s="5" t="s">
        <v>121</v>
      </c>
      <c r="E14" s="5" t="s">
        <v>122</v>
      </c>
      <c r="F14" s="5" t="s">
        <v>123</v>
      </c>
      <c r="G14" s="5" t="s">
        <v>124</v>
      </c>
      <c r="H14" s="5" t="s">
        <v>125</v>
      </c>
      <c r="I14" s="5" t="s">
        <v>126</v>
      </c>
      <c r="J14" s="5" t="s">
        <v>127</v>
      </c>
      <c r="K14" s="5" t="s">
        <v>128</v>
      </c>
      <c r="L14" s="5" t="s">
        <v>129</v>
      </c>
    </row>
    <row r="15" spans="1:22" x14ac:dyDescent="0.25">
      <c r="A15" s="6" t="s">
        <v>131</v>
      </c>
      <c r="B15" s="7">
        <f>L4</f>
        <v>40</v>
      </c>
      <c r="C15" s="8">
        <f t="shared" ref="C15:L17" si="0">M4</f>
        <v>34</v>
      </c>
      <c r="D15" s="8">
        <f t="shared" si="0"/>
        <v>37</v>
      </c>
      <c r="E15" s="8">
        <f t="shared" si="0"/>
        <v>40</v>
      </c>
      <c r="F15" s="8">
        <f t="shared" si="0"/>
        <v>41</v>
      </c>
      <c r="G15" s="8">
        <f t="shared" si="0"/>
        <v>40</v>
      </c>
      <c r="H15" s="8">
        <f t="shared" si="0"/>
        <v>37</v>
      </c>
      <c r="I15" s="8">
        <f t="shared" si="0"/>
        <v>38</v>
      </c>
      <c r="J15" s="8">
        <f t="shared" si="0"/>
        <v>38</v>
      </c>
      <c r="K15" s="8">
        <f t="shared" si="0"/>
        <v>36</v>
      </c>
      <c r="L15" s="8">
        <f t="shared" si="0"/>
        <v>37</v>
      </c>
    </row>
    <row r="16" spans="1:22" x14ac:dyDescent="0.25">
      <c r="A16" s="6" t="s">
        <v>132</v>
      </c>
      <c r="B16" s="7">
        <f t="shared" ref="B16:B17" si="1">L5</f>
        <v>52</v>
      </c>
      <c r="C16" s="8">
        <f t="shared" si="0"/>
        <v>58</v>
      </c>
      <c r="D16" s="8">
        <f t="shared" si="0"/>
        <v>55</v>
      </c>
      <c r="E16" s="8">
        <f t="shared" si="0"/>
        <v>52</v>
      </c>
      <c r="F16" s="8">
        <f t="shared" si="0"/>
        <v>51</v>
      </c>
      <c r="G16" s="8">
        <f t="shared" si="0"/>
        <v>52</v>
      </c>
      <c r="H16" s="8">
        <f t="shared" si="0"/>
        <v>55</v>
      </c>
      <c r="I16" s="8">
        <f t="shared" si="0"/>
        <v>54</v>
      </c>
      <c r="J16" s="8">
        <f t="shared" si="0"/>
        <v>54</v>
      </c>
      <c r="K16" s="8">
        <f t="shared" si="0"/>
        <v>56</v>
      </c>
      <c r="L16" s="8">
        <f t="shared" si="0"/>
        <v>55</v>
      </c>
    </row>
    <row r="17" spans="1:12" x14ac:dyDescent="0.25">
      <c r="A17" s="6" t="s">
        <v>137</v>
      </c>
      <c r="B17" s="9">
        <f t="shared" si="1"/>
        <v>0.56521739130434778</v>
      </c>
      <c r="C17" s="10">
        <f t="shared" si="0"/>
        <v>0.63043478260869568</v>
      </c>
      <c r="D17" s="10">
        <f t="shared" si="0"/>
        <v>0.59782608695652173</v>
      </c>
      <c r="E17" s="10">
        <f t="shared" si="0"/>
        <v>0.56521739130434778</v>
      </c>
      <c r="F17" s="10">
        <f t="shared" si="0"/>
        <v>0.55434782608695654</v>
      </c>
      <c r="G17" s="10">
        <f t="shared" si="0"/>
        <v>0.56521739130434778</v>
      </c>
      <c r="H17" s="10">
        <f t="shared" si="0"/>
        <v>0.59782608695652173</v>
      </c>
      <c r="I17" s="10">
        <f t="shared" si="0"/>
        <v>0.58695652173913049</v>
      </c>
      <c r="J17" s="10">
        <f t="shared" si="0"/>
        <v>0.58695652173913049</v>
      </c>
      <c r="K17" s="10">
        <f t="shared" si="0"/>
        <v>0.60869565217391308</v>
      </c>
      <c r="L17" s="10">
        <f t="shared" si="0"/>
        <v>0.59782608695652173</v>
      </c>
    </row>
    <row r="18" spans="1:12" ht="7.2" customHeight="1" x14ac:dyDescent="0.25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25">
      <c r="A19" s="6" t="s">
        <v>133</v>
      </c>
      <c r="B19" s="9">
        <f t="shared" ref="B19:B20" si="2">L8</f>
        <v>-4.215669621255645E-3</v>
      </c>
      <c r="C19" s="10">
        <f t="shared" ref="C19:C20" si="3">M8</f>
        <v>-1.3392477387155943E-2</v>
      </c>
      <c r="D19" s="10">
        <f t="shared" ref="D19:D20" si="4">N8</f>
        <v>-1.6583512487384714E-2</v>
      </c>
      <c r="E19" s="10">
        <f t="shared" ref="E19:E20" si="5">O8</f>
        <v>-1.5827829882602274E-2</v>
      </c>
      <c r="F19" s="10">
        <f t="shared" ref="F19:F20" si="6">P8</f>
        <v>-1.6756835693147086E-2</v>
      </c>
      <c r="G19" s="10">
        <f t="shared" ref="G19:G20" si="7">Q8</f>
        <v>-1.994974533338064E-2</v>
      </c>
      <c r="H19" s="10">
        <f t="shared" ref="H19:H20" si="8">R8</f>
        <v>-1.8048252617007401E-2</v>
      </c>
      <c r="I19" s="10">
        <f t="shared" ref="I19:I20" si="9">S8</f>
        <v>-1.8514625274034319E-2</v>
      </c>
      <c r="J19" s="10">
        <f t="shared" ref="J19:J20" si="10">T8</f>
        <v>-1.9751215487692108E-2</v>
      </c>
      <c r="K19" s="10">
        <f t="shared" ref="K19:K20" si="11">U8</f>
        <v>-2.2431943674108341E-2</v>
      </c>
      <c r="L19" s="10">
        <f t="shared" ref="L19:L20" si="12">V8</f>
        <v>-2.3928130899692087E-2</v>
      </c>
    </row>
    <row r="20" spans="1:12" x14ac:dyDescent="0.25">
      <c r="A20" s="6" t="s">
        <v>134</v>
      </c>
      <c r="B20" s="9">
        <f t="shared" si="2"/>
        <v>6.5196687910269904E-2</v>
      </c>
      <c r="C20" s="10">
        <f t="shared" si="3"/>
        <v>7.4256060215227626E-2</v>
      </c>
      <c r="D20" s="10">
        <f t="shared" si="4"/>
        <v>8.4006473872374074E-2</v>
      </c>
      <c r="E20" s="10">
        <f t="shared" si="5"/>
        <v>7.8417943127383635E-2</v>
      </c>
      <c r="F20" s="10">
        <f t="shared" si="6"/>
        <v>8.5553671000409087E-2</v>
      </c>
      <c r="G20" s="10">
        <f t="shared" si="7"/>
        <v>8.8318654562627275E-2</v>
      </c>
      <c r="H20" s="10">
        <f t="shared" si="8"/>
        <v>9.1556889255631851E-2</v>
      </c>
      <c r="I20" s="10">
        <f t="shared" si="9"/>
        <v>9.2351845340210542E-2</v>
      </c>
      <c r="J20" s="10">
        <f t="shared" si="10"/>
        <v>9.5938708825894115E-2</v>
      </c>
      <c r="K20" s="10">
        <f t="shared" si="11"/>
        <v>9.9019349108475777E-2</v>
      </c>
      <c r="L20" s="10">
        <f t="shared" si="12"/>
        <v>0.1045729780207796</v>
      </c>
    </row>
    <row r="21" spans="1:12" ht="7.2" customHeight="1" x14ac:dyDescent="0.25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25">
      <c r="A22" s="6" t="s">
        <v>138</v>
      </c>
      <c r="B22" s="9">
        <f t="shared" ref="B22:B23" si="13">L11</f>
        <v>0.12356983868287337</v>
      </c>
      <c r="C22" s="10">
        <f t="shared" ref="C22:C23" si="14">M11</f>
        <v>0.13214940063469022</v>
      </c>
      <c r="D22" s="10">
        <f t="shared" ref="D22:D23" si="15">N11</f>
        <v>0.14806917630246846</v>
      </c>
      <c r="E22" s="10">
        <f t="shared" ref="E22:E23" si="16">O11</f>
        <v>0.13787133864706963</v>
      </c>
      <c r="F22" s="10">
        <f t="shared" ref="F22:F23" si="17">P11</f>
        <v>0.1509283594676547</v>
      </c>
      <c r="G22" s="10">
        <f t="shared" ref="G22:G23" si="18">Q11</f>
        <v>0.1531548176093688</v>
      </c>
      <c r="H22" s="10">
        <f t="shared" ref="H22:H23" si="19">R11</f>
        <v>0.16140325032403102</v>
      </c>
      <c r="I22" s="10">
        <f t="shared" ref="I22:I23" si="20">S11</f>
        <v>0.16249499159277833</v>
      </c>
      <c r="J22" s="10">
        <f t="shared" ref="J22:J23" si="21">T11</f>
        <v>0.16828865381106037</v>
      </c>
      <c r="K22" s="10">
        <f t="shared" ref="K22:K23" si="22">U11</f>
        <v>0.17164598057850419</v>
      </c>
      <c r="L22" s="10">
        <f t="shared" ref="L22:L23" si="23">V11</f>
        <v>0.18103490602103592</v>
      </c>
    </row>
    <row r="23" spans="1:12" ht="13.8" thickBot="1" x14ac:dyDescent="0.3">
      <c r="A23" s="6" t="s">
        <v>139</v>
      </c>
      <c r="B23" s="11">
        <f t="shared" si="13"/>
        <v>-0.13200117792538466</v>
      </c>
      <c r="C23" s="10">
        <f t="shared" si="14"/>
        <v>-0.15893435540900208</v>
      </c>
      <c r="D23" s="10">
        <f t="shared" si="15"/>
        <v>-0.18123620127723788</v>
      </c>
      <c r="E23" s="10">
        <f t="shared" si="16"/>
        <v>-0.1695269984122742</v>
      </c>
      <c r="F23" s="10">
        <f t="shared" si="17"/>
        <v>-0.18444203085394889</v>
      </c>
      <c r="G23" s="10">
        <f t="shared" si="18"/>
        <v>-0.1930543082761301</v>
      </c>
      <c r="H23" s="10">
        <f t="shared" si="19"/>
        <v>-0.19749975555804583</v>
      </c>
      <c r="I23" s="10">
        <f t="shared" si="20"/>
        <v>-0.19952424214084699</v>
      </c>
      <c r="J23" s="10">
        <f t="shared" si="21"/>
        <v>-0.20779108478644456</v>
      </c>
      <c r="K23" s="10">
        <f t="shared" si="22"/>
        <v>-0.21650986792672086</v>
      </c>
      <c r="L23" s="10">
        <f t="shared" si="23"/>
        <v>-0.2288911678204201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car_file</vt:lpstr>
      <vt:lpstr>Table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Riazul Islam</cp:lastModifiedBy>
  <dcterms:created xsi:type="dcterms:W3CDTF">2020-04-16T05:24:17Z</dcterms:created>
  <dcterms:modified xsi:type="dcterms:W3CDTF">2020-04-16T07:47:22Z</dcterms:modified>
</cp:coreProperties>
</file>