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13_ncr:1_{775344FB-25BD-E447-9E39-E562F9F577ED}" xr6:coauthVersionLast="47" xr6:coauthVersionMax="47" xr10:uidLastSave="{00000000-0000-0000-0000-000000000000}"/>
  <bookViews>
    <workbookView xWindow="80" yWindow="460" windowWidth="25440" windowHeight="14600" xr2:uid="{0D2D3C1D-0167-0F44-B05A-E3ECB0206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" i="1" l="1"/>
  <c r="J30" i="1"/>
  <c r="J42" i="1"/>
  <c r="J57" i="1"/>
  <c r="H53" i="1"/>
  <c r="H54" i="1"/>
  <c r="H55" i="1"/>
  <c r="H56" i="1"/>
  <c r="H52" i="1"/>
  <c r="H46" i="1"/>
  <c r="H45" i="1"/>
  <c r="H39" i="1"/>
  <c r="H40" i="1"/>
  <c r="H41" i="1"/>
  <c r="H38" i="1"/>
  <c r="H22" i="1"/>
  <c r="H23" i="1"/>
  <c r="H24" i="1"/>
  <c r="H25" i="1"/>
  <c r="H26" i="1"/>
  <c r="H27" i="1"/>
  <c r="H28" i="1"/>
  <c r="H2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H61" i="1"/>
  <c r="H62" i="1"/>
  <c r="H63" i="1"/>
  <c r="H64" i="1"/>
  <c r="H60" i="1"/>
  <c r="H59" i="1"/>
  <c r="G59" i="1"/>
  <c r="G60" i="1"/>
  <c r="G61" i="1"/>
  <c r="G62" i="1"/>
  <c r="G63" i="1"/>
  <c r="G64" i="1"/>
  <c r="H48" i="1"/>
  <c r="H47" i="1"/>
  <c r="H50" i="1"/>
  <c r="H51" i="1"/>
  <c r="H49" i="1"/>
  <c r="H34" i="1"/>
  <c r="H35" i="1"/>
  <c r="H36" i="1"/>
  <c r="H37" i="1"/>
  <c r="H33" i="1"/>
  <c r="H30" i="1"/>
  <c r="H31" i="1"/>
  <c r="H32" i="1"/>
  <c r="H42" i="1"/>
  <c r="H43" i="1"/>
  <c r="H44" i="1"/>
  <c r="H58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H57" i="1" s="1"/>
  <c r="G5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H66" i="1" l="1"/>
  <c r="G66" i="1"/>
</calcChain>
</file>

<file path=xl/sharedStrings.xml><?xml version="1.0" encoding="utf-8"?>
<sst xmlns="http://schemas.openxmlformats.org/spreadsheetml/2006/main" count="118" uniqueCount="66">
  <si>
    <t>No</t>
  </si>
  <si>
    <t>Nama Barang</t>
  </si>
  <si>
    <t>Tgl perolehan</t>
  </si>
  <si>
    <t>Qty</t>
  </si>
  <si>
    <t>Harga</t>
  </si>
  <si>
    <t>Total</t>
  </si>
  <si>
    <t>TV 32 Inch samsung</t>
  </si>
  <si>
    <t>Mesin Absensi Sidik Jari</t>
  </si>
  <si>
    <t>DVR Kamera CCTV 8CH "Hikvision"</t>
  </si>
  <si>
    <t>DVR Kamera CCTV 16CH "Hikvision"</t>
  </si>
  <si>
    <t>Kamera Outdoor</t>
  </si>
  <si>
    <t>Kamera Indoor</t>
  </si>
  <si>
    <t>AC Panasonic</t>
  </si>
  <si>
    <t>AC Midea</t>
  </si>
  <si>
    <t>Komputer</t>
  </si>
  <si>
    <t>Monitor Komputer</t>
  </si>
  <si>
    <t>Printer Epson TMU 220</t>
  </si>
  <si>
    <t>17 Juni 2006</t>
  </si>
  <si>
    <t>17 Juni 2015</t>
  </si>
  <si>
    <t>22 Oktober 2015</t>
  </si>
  <si>
    <t>Printer Epson LQ310</t>
  </si>
  <si>
    <t>Printer Epson L1110</t>
  </si>
  <si>
    <t>Satbilizer Matsuyama SVC 3000NA</t>
  </si>
  <si>
    <t>UPS ICA CE 1200</t>
  </si>
  <si>
    <t>Timbangan Digital Merek "Newtech"</t>
  </si>
  <si>
    <t>Mesin Kasir Merek "krisbow"</t>
  </si>
  <si>
    <t>Kalkulator Merek "Casio"</t>
  </si>
  <si>
    <t>Audio System Merek "Toa"</t>
  </si>
  <si>
    <t>Speaker Merek "Toa"type : ZS1030</t>
  </si>
  <si>
    <t>Player USB Unit</t>
  </si>
  <si>
    <t>Mesin</t>
  </si>
  <si>
    <t>Mesin Tatsuno Nozle 2</t>
  </si>
  <si>
    <t>Mesin Tatsuno Nozle 8</t>
  </si>
  <si>
    <t>Penyusutan 15Th</t>
  </si>
  <si>
    <t>Mesin Tatsuno Nozle 4</t>
  </si>
  <si>
    <t>Genset Kubota 10Kva</t>
  </si>
  <si>
    <t>Genset Mercedes 40Kva</t>
  </si>
  <si>
    <t>Mesin Sumur Grunfos</t>
  </si>
  <si>
    <t>Mesin Potong Rumput</t>
  </si>
  <si>
    <t>Mesin Air Honda</t>
  </si>
  <si>
    <t>Mesin Kompresor Angin 1HP</t>
  </si>
  <si>
    <t>Peralatan</t>
  </si>
  <si>
    <t>Bejana Ukur 10Lt</t>
  </si>
  <si>
    <t>Bejana Ukur 20 Lt</t>
  </si>
  <si>
    <t>Alat Pemadam Api 9Kg Merek "Chubb Powder"</t>
  </si>
  <si>
    <t>Alat Pemadam Api 68Kg Merek "Chubb Powder"</t>
  </si>
  <si>
    <t>Tangki Pendam Kapasitas 30KL "Pertamax"</t>
  </si>
  <si>
    <t>Tangki Pendam Kapasitas 15KL "Pertalite"</t>
  </si>
  <si>
    <t>Tangki Pendam Kapasitas 15KL "Dexlite"</t>
  </si>
  <si>
    <t>16 Juli 1994</t>
  </si>
  <si>
    <t>Penyusutan 30Th</t>
  </si>
  <si>
    <t>Tandon Air Kapasitas 320 Lt Merek Oasis</t>
  </si>
  <si>
    <t>Tandon Air Kapasitas 550 Lt Merek Penguin</t>
  </si>
  <si>
    <t>Gedung</t>
  </si>
  <si>
    <t>Mesin Edc</t>
  </si>
  <si>
    <t>Tabung Gas 12Kg</t>
  </si>
  <si>
    <t>Tabung Gas 3Kg</t>
  </si>
  <si>
    <t>Tabung Gas 5,5Kg</t>
  </si>
  <si>
    <t>Satbilizer Matsunaga W-5000VA</t>
  </si>
  <si>
    <t>Ruang Atm</t>
  </si>
  <si>
    <t>Gudang Nitrogen</t>
  </si>
  <si>
    <t>Gudang Elpigi</t>
  </si>
  <si>
    <t>Gedung Cuci Motor/Mobil</t>
  </si>
  <si>
    <t>Gedung Kantor</t>
  </si>
  <si>
    <t>Penyusutan</t>
  </si>
  <si>
    <t>Penyusutan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</si>
</sst>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41" fontId="0" fillId="0" borderId="0" xfId="0" applyNumberFormat="1"/>
    <xf numFmtId="1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FDB-0BD0-C048-987D-65B15D03393C}">
  <dimension ref="B4:J66"/>
  <sheetViews>
    <sheetView tabSelected="1" topLeftCell="A22" workbookViewId="0">
      <selection activeCell="J66" sqref="J66"/>
    </sheetView>
  </sheetViews>
  <sheetFormatPr baseColWidth="10" defaultRowHeight="16" x14ac:dyDescent="0.2"/>
  <cols>
    <col min="3" max="3" width="41.5" customWidth="1"/>
    <col min="4" max="4" width="16.83203125" customWidth="1"/>
    <col min="5" max="5" width="7.5" customWidth="1"/>
    <col min="6" max="6" width="16" customWidth="1"/>
    <col min="7" max="7" width="15.5" customWidth="1"/>
    <col min="8" max="8" width="16.83203125" customWidth="1"/>
    <col min="9" max="9" width="17" customWidth="1"/>
    <col min="10" max="10" width="21" customWidth="1"/>
  </cols>
  <sheetData>
    <row r="4" spans="2: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64</v>
      </c>
    </row>
    <row r="5" spans="2:9" x14ac:dyDescent="0.2">
      <c r="B5" s="1">
        <v>1</v>
      </c>
      <c r="C5" s="1" t="s">
        <v>6</v>
      </c>
      <c r="D5" s="1"/>
      <c r="E5" s="1">
        <v>1</v>
      </c>
      <c r="F5" s="1">
        <v>1850000</v>
      </c>
      <c r="G5" s="1">
        <f>F5*E5</f>
        <v>1850000</v>
      </c>
      <c r="H5" s="2">
        <f>G5/60</f>
        <v>30833.333333333332</v>
      </c>
      <c r="I5" t="s">
        <v>65</v>
      </c>
    </row>
    <row r="6" spans="2:9" x14ac:dyDescent="0.2">
      <c r="B6" s="1">
        <v>2</v>
      </c>
      <c r="C6" s="1" t="s">
        <v>7</v>
      </c>
      <c r="D6" s="1"/>
      <c r="E6" s="1">
        <v>1</v>
      </c>
      <c r="F6" s="1">
        <v>2500000</v>
      </c>
      <c r="G6" s="1">
        <f t="shared" ref="G6:G64" si="0">F6*E6</f>
        <v>2500000</v>
      </c>
      <c r="H6" s="2">
        <f t="shared" ref="H6:H29" si="1">G6/60</f>
        <v>41666.666666666664</v>
      </c>
      <c r="I6" t="s">
        <v>65</v>
      </c>
    </row>
    <row r="7" spans="2:9" x14ac:dyDescent="0.2">
      <c r="B7" s="1">
        <v>3</v>
      </c>
      <c r="C7" s="1" t="s">
        <v>8</v>
      </c>
      <c r="D7" s="1"/>
      <c r="E7" s="1">
        <v>1</v>
      </c>
      <c r="F7" s="1">
        <v>850000</v>
      </c>
      <c r="G7" s="1">
        <f t="shared" si="0"/>
        <v>850000</v>
      </c>
      <c r="H7" s="2">
        <f t="shared" si="1"/>
        <v>14166.666666666666</v>
      </c>
      <c r="I7" t="s">
        <v>65</v>
      </c>
    </row>
    <row r="8" spans="2:9" x14ac:dyDescent="0.2">
      <c r="B8" s="1">
        <v>4</v>
      </c>
      <c r="C8" s="1" t="s">
        <v>9</v>
      </c>
      <c r="D8" s="1"/>
      <c r="E8" s="1">
        <v>1</v>
      </c>
      <c r="F8" s="1">
        <v>1400000</v>
      </c>
      <c r="G8" s="1">
        <f t="shared" si="0"/>
        <v>1400000</v>
      </c>
      <c r="H8" s="2">
        <f t="shared" si="1"/>
        <v>23333.333333333332</v>
      </c>
      <c r="I8" t="s">
        <v>65</v>
      </c>
    </row>
    <row r="9" spans="2:9" x14ac:dyDescent="0.2">
      <c r="B9" s="1">
        <v>5</v>
      </c>
      <c r="C9" s="1" t="s">
        <v>10</v>
      </c>
      <c r="D9" s="1"/>
      <c r="E9" s="1">
        <v>18</v>
      </c>
      <c r="F9" s="1">
        <v>300000</v>
      </c>
      <c r="G9" s="1">
        <f t="shared" si="0"/>
        <v>5400000</v>
      </c>
      <c r="H9" s="2">
        <f t="shared" si="1"/>
        <v>90000</v>
      </c>
      <c r="I9" t="s">
        <v>65</v>
      </c>
    </row>
    <row r="10" spans="2:9" x14ac:dyDescent="0.2">
      <c r="B10" s="1">
        <v>6</v>
      </c>
      <c r="C10" s="1" t="s">
        <v>11</v>
      </c>
      <c r="D10" s="1"/>
      <c r="E10" s="1">
        <v>6</v>
      </c>
      <c r="F10" s="1">
        <v>250000</v>
      </c>
      <c r="G10" s="1">
        <f t="shared" si="0"/>
        <v>1500000</v>
      </c>
      <c r="H10" s="2">
        <f t="shared" si="1"/>
        <v>25000</v>
      </c>
      <c r="I10" t="s">
        <v>65</v>
      </c>
    </row>
    <row r="11" spans="2:9" x14ac:dyDescent="0.2">
      <c r="B11" s="1">
        <v>7</v>
      </c>
      <c r="C11" s="1" t="s">
        <v>12</v>
      </c>
      <c r="D11" s="1"/>
      <c r="E11" s="1">
        <v>1</v>
      </c>
      <c r="F11" s="1">
        <v>2950000</v>
      </c>
      <c r="G11" s="1">
        <f t="shared" si="0"/>
        <v>2950000</v>
      </c>
      <c r="H11" s="2">
        <f t="shared" si="1"/>
        <v>49166.666666666664</v>
      </c>
      <c r="I11" t="s">
        <v>65</v>
      </c>
    </row>
    <row r="12" spans="2:9" x14ac:dyDescent="0.2">
      <c r="B12" s="1">
        <v>8</v>
      </c>
      <c r="C12" s="1" t="s">
        <v>13</v>
      </c>
      <c r="D12" s="1"/>
      <c r="E12" s="1">
        <v>1</v>
      </c>
      <c r="F12" s="1">
        <v>2550000</v>
      </c>
      <c r="G12" s="1">
        <f t="shared" si="0"/>
        <v>2550000</v>
      </c>
      <c r="H12" s="2">
        <f t="shared" si="1"/>
        <v>42500</v>
      </c>
      <c r="I12" t="s">
        <v>65</v>
      </c>
    </row>
    <row r="13" spans="2:9" x14ac:dyDescent="0.2">
      <c r="B13" s="1">
        <v>9</v>
      </c>
      <c r="C13" s="1" t="s">
        <v>14</v>
      </c>
      <c r="D13" s="1"/>
      <c r="E13" s="1">
        <v>1</v>
      </c>
      <c r="F13" s="1">
        <v>5000000</v>
      </c>
      <c r="G13" s="1">
        <f t="shared" si="0"/>
        <v>5000000</v>
      </c>
      <c r="H13" s="2">
        <f t="shared" si="1"/>
        <v>83333.333333333328</v>
      </c>
      <c r="I13" t="s">
        <v>65</v>
      </c>
    </row>
    <row r="14" spans="2:9" x14ac:dyDescent="0.2">
      <c r="B14" s="1">
        <v>10</v>
      </c>
      <c r="C14" s="1" t="s">
        <v>15</v>
      </c>
      <c r="D14" s="1"/>
      <c r="E14" s="1">
        <v>1</v>
      </c>
      <c r="F14" s="1">
        <v>975000</v>
      </c>
      <c r="G14" s="1">
        <f t="shared" si="0"/>
        <v>975000</v>
      </c>
      <c r="H14" s="2">
        <f t="shared" si="1"/>
        <v>16250</v>
      </c>
      <c r="I14" t="s">
        <v>65</v>
      </c>
    </row>
    <row r="15" spans="2:9" x14ac:dyDescent="0.2">
      <c r="B15" s="1">
        <v>11</v>
      </c>
      <c r="C15" s="1" t="s">
        <v>16</v>
      </c>
      <c r="D15" s="3" t="s">
        <v>17</v>
      </c>
      <c r="E15" s="1">
        <v>3</v>
      </c>
      <c r="F15" s="1">
        <v>1950000</v>
      </c>
      <c r="G15" s="1">
        <f t="shared" si="0"/>
        <v>5850000</v>
      </c>
      <c r="H15" s="2">
        <f t="shared" si="1"/>
        <v>97500</v>
      </c>
      <c r="I15" t="s">
        <v>65</v>
      </c>
    </row>
    <row r="16" spans="2:9" x14ac:dyDescent="0.2">
      <c r="B16" s="1">
        <v>12</v>
      </c>
      <c r="C16" s="1" t="s">
        <v>16</v>
      </c>
      <c r="D16" s="1" t="s">
        <v>18</v>
      </c>
      <c r="E16" s="1">
        <v>1</v>
      </c>
      <c r="F16" s="1">
        <v>2050000</v>
      </c>
      <c r="G16" s="1">
        <f t="shared" si="0"/>
        <v>2050000</v>
      </c>
      <c r="H16" s="2">
        <f t="shared" si="1"/>
        <v>34166.666666666664</v>
      </c>
      <c r="I16" t="s">
        <v>65</v>
      </c>
    </row>
    <row r="17" spans="2:10" x14ac:dyDescent="0.2">
      <c r="B17" s="1">
        <v>13</v>
      </c>
      <c r="C17" s="1" t="s">
        <v>16</v>
      </c>
      <c r="D17" s="1" t="s">
        <v>19</v>
      </c>
      <c r="E17" s="1">
        <v>1</v>
      </c>
      <c r="F17" s="1">
        <v>2150000</v>
      </c>
      <c r="G17" s="1">
        <f t="shared" si="0"/>
        <v>2150000</v>
      </c>
      <c r="H17" s="2">
        <f t="shared" si="1"/>
        <v>35833.333333333336</v>
      </c>
      <c r="I17" t="s">
        <v>65</v>
      </c>
    </row>
    <row r="18" spans="2:10" x14ac:dyDescent="0.2">
      <c r="B18" s="1">
        <v>14</v>
      </c>
      <c r="C18" s="1" t="s">
        <v>20</v>
      </c>
      <c r="D18" s="1"/>
      <c r="E18" s="1">
        <v>1</v>
      </c>
      <c r="F18" s="1">
        <v>2100000</v>
      </c>
      <c r="G18" s="1">
        <f t="shared" si="0"/>
        <v>2100000</v>
      </c>
      <c r="H18" s="2">
        <f t="shared" si="1"/>
        <v>35000</v>
      </c>
      <c r="I18" t="s">
        <v>65</v>
      </c>
    </row>
    <row r="19" spans="2:10" x14ac:dyDescent="0.2">
      <c r="B19" s="1">
        <v>15</v>
      </c>
      <c r="C19" s="1" t="s">
        <v>21</v>
      </c>
      <c r="D19" s="1"/>
      <c r="E19" s="1">
        <v>1</v>
      </c>
      <c r="F19" s="1">
        <v>1900000</v>
      </c>
      <c r="G19" s="1">
        <f t="shared" si="0"/>
        <v>1900000</v>
      </c>
      <c r="H19" s="2">
        <f t="shared" si="1"/>
        <v>31666.666666666668</v>
      </c>
      <c r="I19" t="s">
        <v>65</v>
      </c>
    </row>
    <row r="20" spans="2:10" x14ac:dyDescent="0.2">
      <c r="B20" s="1">
        <v>16</v>
      </c>
      <c r="C20" s="1" t="s">
        <v>22</v>
      </c>
      <c r="D20" s="1"/>
      <c r="E20" s="1">
        <v>1</v>
      </c>
      <c r="F20" s="1">
        <v>980000</v>
      </c>
      <c r="G20" s="1">
        <f t="shared" si="0"/>
        <v>980000</v>
      </c>
      <c r="H20" s="2">
        <f t="shared" si="1"/>
        <v>16333.333333333334</v>
      </c>
      <c r="I20" t="s">
        <v>65</v>
      </c>
    </row>
    <row r="21" spans="2:10" x14ac:dyDescent="0.2">
      <c r="B21" s="1">
        <v>17</v>
      </c>
      <c r="C21" s="1" t="s">
        <v>58</v>
      </c>
      <c r="D21" s="1"/>
      <c r="E21" s="1">
        <v>2</v>
      </c>
      <c r="F21" s="1">
        <v>2000000</v>
      </c>
      <c r="G21" s="1">
        <f t="shared" si="0"/>
        <v>4000000</v>
      </c>
      <c r="H21" s="2">
        <f t="shared" si="1"/>
        <v>66666.666666666672</v>
      </c>
      <c r="I21" t="s">
        <v>65</v>
      </c>
    </row>
    <row r="22" spans="2:10" x14ac:dyDescent="0.2">
      <c r="B22" s="1">
        <v>18</v>
      </c>
      <c r="C22" s="1" t="s">
        <v>23</v>
      </c>
      <c r="D22" s="1"/>
      <c r="E22" s="1">
        <v>1</v>
      </c>
      <c r="F22" s="1">
        <v>1260000</v>
      </c>
      <c r="G22" s="1">
        <f t="shared" si="0"/>
        <v>1260000</v>
      </c>
      <c r="H22" s="2">
        <f>G22/60</f>
        <v>21000</v>
      </c>
      <c r="I22" t="s">
        <v>65</v>
      </c>
    </row>
    <row r="23" spans="2:10" x14ac:dyDescent="0.2">
      <c r="B23" s="1">
        <v>19</v>
      </c>
      <c r="C23" s="1" t="s">
        <v>24</v>
      </c>
      <c r="D23" s="1"/>
      <c r="E23" s="1">
        <v>1</v>
      </c>
      <c r="F23" s="1">
        <v>1465000</v>
      </c>
      <c r="G23" s="1">
        <f t="shared" si="0"/>
        <v>1465000</v>
      </c>
      <c r="H23" s="2">
        <f t="shared" si="1"/>
        <v>24416.666666666668</v>
      </c>
      <c r="I23" t="s">
        <v>65</v>
      </c>
    </row>
    <row r="24" spans="2:10" x14ac:dyDescent="0.2">
      <c r="B24" s="1">
        <v>20</v>
      </c>
      <c r="C24" s="1" t="s">
        <v>25</v>
      </c>
      <c r="D24" s="1"/>
      <c r="E24" s="1">
        <v>1</v>
      </c>
      <c r="F24" s="1">
        <v>1900000</v>
      </c>
      <c r="G24" s="1">
        <f t="shared" si="0"/>
        <v>1900000</v>
      </c>
      <c r="H24" s="2">
        <f t="shared" si="1"/>
        <v>31666.666666666668</v>
      </c>
      <c r="I24" t="s">
        <v>65</v>
      </c>
    </row>
    <row r="25" spans="2:10" x14ac:dyDescent="0.2">
      <c r="B25" s="1">
        <v>21</v>
      </c>
      <c r="C25" s="1" t="s">
        <v>26</v>
      </c>
      <c r="D25" s="1"/>
      <c r="E25" s="1">
        <v>3</v>
      </c>
      <c r="F25" s="1">
        <v>200000</v>
      </c>
      <c r="G25" s="1">
        <f t="shared" si="0"/>
        <v>600000</v>
      </c>
      <c r="H25" s="2">
        <f t="shared" si="1"/>
        <v>10000</v>
      </c>
      <c r="I25" t="s">
        <v>65</v>
      </c>
    </row>
    <row r="26" spans="2:10" x14ac:dyDescent="0.2">
      <c r="B26" s="1">
        <v>22</v>
      </c>
      <c r="C26" s="1" t="s">
        <v>27</v>
      </c>
      <c r="D26" s="1"/>
      <c r="E26" s="1">
        <v>1</v>
      </c>
      <c r="F26" s="1">
        <v>1200000</v>
      </c>
      <c r="G26" s="1">
        <f t="shared" si="0"/>
        <v>1200000</v>
      </c>
      <c r="H26" s="2">
        <f t="shared" si="1"/>
        <v>20000</v>
      </c>
      <c r="I26" t="s">
        <v>65</v>
      </c>
    </row>
    <row r="27" spans="2:10" x14ac:dyDescent="0.2">
      <c r="B27" s="1">
        <v>23</v>
      </c>
      <c r="C27" s="1" t="s">
        <v>28</v>
      </c>
      <c r="D27" s="1"/>
      <c r="E27" s="1">
        <v>3</v>
      </c>
      <c r="F27" s="1">
        <v>600000</v>
      </c>
      <c r="G27" s="1">
        <f t="shared" si="0"/>
        <v>1800000</v>
      </c>
      <c r="H27" s="2">
        <f t="shared" si="1"/>
        <v>30000</v>
      </c>
      <c r="I27" t="s">
        <v>65</v>
      </c>
    </row>
    <row r="28" spans="2:10" x14ac:dyDescent="0.2">
      <c r="B28" s="1">
        <v>24</v>
      </c>
      <c r="C28" s="1" t="s">
        <v>29</v>
      </c>
      <c r="D28" s="1"/>
      <c r="E28" s="1">
        <v>1</v>
      </c>
      <c r="F28" s="1">
        <v>275000</v>
      </c>
      <c r="G28" s="1">
        <f t="shared" si="0"/>
        <v>275000</v>
      </c>
      <c r="H28" s="2">
        <f t="shared" si="1"/>
        <v>4583.333333333333</v>
      </c>
      <c r="I28" t="s">
        <v>65</v>
      </c>
    </row>
    <row r="29" spans="2:10" x14ac:dyDescent="0.2">
      <c r="B29" s="1">
        <v>25</v>
      </c>
      <c r="C29" s="1" t="s">
        <v>54</v>
      </c>
      <c r="D29" s="1"/>
      <c r="E29" s="1">
        <v>1</v>
      </c>
      <c r="F29" s="1">
        <v>3500000</v>
      </c>
      <c r="G29" s="1">
        <f t="shared" si="0"/>
        <v>3500000</v>
      </c>
      <c r="H29" s="2">
        <f t="shared" si="1"/>
        <v>58333.333333333336</v>
      </c>
      <c r="I29" t="s">
        <v>65</v>
      </c>
    </row>
    <row r="30" spans="2:10" x14ac:dyDescent="0.2">
      <c r="B30" s="1"/>
      <c r="C30" s="1"/>
      <c r="D30" s="1"/>
      <c r="E30" s="1"/>
      <c r="F30" s="1"/>
      <c r="G30" s="1">
        <f t="shared" si="0"/>
        <v>0</v>
      </c>
      <c r="H30" s="2">
        <f t="shared" ref="H6:H64" si="2">G30/36</f>
        <v>0</v>
      </c>
      <c r="J30" s="2">
        <f>SUM(H5:H29)</f>
        <v>933416.66666666663</v>
      </c>
    </row>
    <row r="31" spans="2:10" x14ac:dyDescent="0.2">
      <c r="B31" s="1"/>
      <c r="C31" s="1"/>
      <c r="D31" s="1"/>
      <c r="E31" s="1"/>
      <c r="F31" s="1"/>
      <c r="G31" s="1">
        <f t="shared" si="0"/>
        <v>0</v>
      </c>
      <c r="H31" s="2">
        <f t="shared" si="2"/>
        <v>0</v>
      </c>
    </row>
    <row r="32" spans="2:10" x14ac:dyDescent="0.2">
      <c r="B32" s="1"/>
      <c r="C32" s="1" t="s">
        <v>30</v>
      </c>
      <c r="D32" s="1"/>
      <c r="E32" s="1"/>
      <c r="F32" s="1"/>
      <c r="G32" s="1">
        <f t="shared" si="0"/>
        <v>0</v>
      </c>
      <c r="H32" s="2">
        <f t="shared" si="2"/>
        <v>0</v>
      </c>
    </row>
    <row r="33" spans="2:10" x14ac:dyDescent="0.2">
      <c r="B33" s="1">
        <v>1</v>
      </c>
      <c r="C33" s="1" t="s">
        <v>31</v>
      </c>
      <c r="D33" s="1"/>
      <c r="E33" s="1">
        <v>1</v>
      </c>
      <c r="F33" s="1">
        <v>98000000</v>
      </c>
      <c r="G33" s="1">
        <f t="shared" si="0"/>
        <v>98000000</v>
      </c>
      <c r="H33" s="2">
        <f>G33/180</f>
        <v>544444.4444444445</v>
      </c>
      <c r="I33" t="s">
        <v>33</v>
      </c>
    </row>
    <row r="34" spans="2:10" x14ac:dyDescent="0.2">
      <c r="B34" s="1">
        <v>2</v>
      </c>
      <c r="C34" s="1" t="s">
        <v>32</v>
      </c>
      <c r="D34" s="1"/>
      <c r="E34" s="1">
        <v>1</v>
      </c>
      <c r="F34" s="1">
        <v>305000000</v>
      </c>
      <c r="G34" s="1">
        <f t="shared" si="0"/>
        <v>305000000</v>
      </c>
      <c r="H34" s="2">
        <f t="shared" ref="H34:H37" si="3">G34/180</f>
        <v>1694444.4444444445</v>
      </c>
      <c r="I34" t="s">
        <v>33</v>
      </c>
    </row>
    <row r="35" spans="2:10" x14ac:dyDescent="0.2">
      <c r="B35" s="1">
        <v>3</v>
      </c>
      <c r="C35" s="1" t="s">
        <v>34</v>
      </c>
      <c r="D35" s="1"/>
      <c r="E35" s="1">
        <v>1</v>
      </c>
      <c r="F35" s="1">
        <v>170000000</v>
      </c>
      <c r="G35" s="1">
        <f t="shared" si="0"/>
        <v>170000000</v>
      </c>
      <c r="H35" s="2">
        <f t="shared" si="3"/>
        <v>944444.4444444445</v>
      </c>
      <c r="I35" t="s">
        <v>33</v>
      </c>
    </row>
    <row r="36" spans="2:10" x14ac:dyDescent="0.2">
      <c r="B36" s="1">
        <v>4</v>
      </c>
      <c r="C36" s="1" t="s">
        <v>35</v>
      </c>
      <c r="D36" s="1"/>
      <c r="E36" s="1">
        <v>1</v>
      </c>
      <c r="F36" s="1">
        <v>25000000</v>
      </c>
      <c r="G36" s="1">
        <f t="shared" si="0"/>
        <v>25000000</v>
      </c>
      <c r="H36" s="2">
        <f t="shared" si="3"/>
        <v>138888.88888888888</v>
      </c>
      <c r="I36" t="s">
        <v>33</v>
      </c>
    </row>
    <row r="37" spans="2:10" x14ac:dyDescent="0.2">
      <c r="B37" s="1">
        <v>5</v>
      </c>
      <c r="C37" s="1" t="s">
        <v>36</v>
      </c>
      <c r="D37" s="1"/>
      <c r="E37" s="1">
        <v>1</v>
      </c>
      <c r="F37" s="1">
        <v>48000000</v>
      </c>
      <c r="G37" s="1">
        <f t="shared" si="0"/>
        <v>48000000</v>
      </c>
      <c r="H37" s="2">
        <f t="shared" si="3"/>
        <v>266666.66666666669</v>
      </c>
      <c r="I37" t="s">
        <v>33</v>
      </c>
    </row>
    <row r="38" spans="2:10" x14ac:dyDescent="0.2">
      <c r="B38" s="1">
        <v>6</v>
      </c>
      <c r="C38" s="1" t="s">
        <v>37</v>
      </c>
      <c r="D38" s="1"/>
      <c r="E38" s="1">
        <v>1</v>
      </c>
      <c r="F38" s="1">
        <v>3700000</v>
      </c>
      <c r="G38" s="1">
        <f t="shared" si="0"/>
        <v>3700000</v>
      </c>
      <c r="H38" s="2">
        <f>G38/60</f>
        <v>61666.666666666664</v>
      </c>
      <c r="I38" t="s">
        <v>65</v>
      </c>
    </row>
    <row r="39" spans="2:10" x14ac:dyDescent="0.2">
      <c r="B39" s="1">
        <v>7</v>
      </c>
      <c r="C39" s="1" t="s">
        <v>38</v>
      </c>
      <c r="D39" s="1"/>
      <c r="E39" s="1">
        <v>1</v>
      </c>
      <c r="F39" s="1">
        <v>2200000</v>
      </c>
      <c r="G39" s="1">
        <f t="shared" si="0"/>
        <v>2200000</v>
      </c>
      <c r="H39" s="2">
        <f t="shared" ref="H39:H41" si="4">G39/60</f>
        <v>36666.666666666664</v>
      </c>
      <c r="I39" t="s">
        <v>65</v>
      </c>
    </row>
    <row r="40" spans="2:10" x14ac:dyDescent="0.2">
      <c r="B40" s="1">
        <v>8</v>
      </c>
      <c r="C40" s="1" t="s">
        <v>39</v>
      </c>
      <c r="D40" s="1"/>
      <c r="E40" s="1">
        <v>1</v>
      </c>
      <c r="F40" s="1">
        <v>3050000</v>
      </c>
      <c r="G40" s="1">
        <f t="shared" si="0"/>
        <v>3050000</v>
      </c>
      <c r="H40" s="2">
        <f t="shared" si="4"/>
        <v>50833.333333333336</v>
      </c>
      <c r="I40" t="s">
        <v>65</v>
      </c>
    </row>
    <row r="41" spans="2:10" x14ac:dyDescent="0.2">
      <c r="B41" s="1">
        <v>9</v>
      </c>
      <c r="C41" s="1" t="s">
        <v>40</v>
      </c>
      <c r="D41" s="1"/>
      <c r="E41" s="1">
        <v>1</v>
      </c>
      <c r="F41" s="1">
        <v>7950000</v>
      </c>
      <c r="G41" s="1">
        <f t="shared" si="0"/>
        <v>7950000</v>
      </c>
      <c r="H41" s="2">
        <f t="shared" si="4"/>
        <v>132500</v>
      </c>
      <c r="I41" t="s">
        <v>65</v>
      </c>
    </row>
    <row r="42" spans="2:10" x14ac:dyDescent="0.2">
      <c r="B42" s="1"/>
      <c r="C42" s="1"/>
      <c r="D42" s="1"/>
      <c r="E42" s="1"/>
      <c r="F42" s="1"/>
      <c r="G42" s="1">
        <f t="shared" si="0"/>
        <v>0</v>
      </c>
      <c r="H42" s="2">
        <f t="shared" si="2"/>
        <v>0</v>
      </c>
      <c r="J42" s="2">
        <f>SUM(H33:H41)</f>
        <v>3870555.5555555555</v>
      </c>
    </row>
    <row r="43" spans="2:10" x14ac:dyDescent="0.2">
      <c r="B43" s="1"/>
      <c r="C43" s="1"/>
      <c r="D43" s="1"/>
      <c r="E43" s="1"/>
      <c r="F43" s="1"/>
      <c r="G43" s="1">
        <f t="shared" si="0"/>
        <v>0</v>
      </c>
      <c r="H43" s="2">
        <f t="shared" si="2"/>
        <v>0</v>
      </c>
    </row>
    <row r="44" spans="2:10" x14ac:dyDescent="0.2">
      <c r="B44" s="1"/>
      <c r="C44" s="1" t="s">
        <v>41</v>
      </c>
      <c r="D44" s="1"/>
      <c r="E44" s="1"/>
      <c r="F44" s="1"/>
      <c r="G44" s="1">
        <f t="shared" si="0"/>
        <v>0</v>
      </c>
      <c r="H44" s="2">
        <f t="shared" si="2"/>
        <v>0</v>
      </c>
    </row>
    <row r="45" spans="2:10" x14ac:dyDescent="0.2">
      <c r="B45" s="1">
        <v>1</v>
      </c>
      <c r="C45" s="1" t="s">
        <v>42</v>
      </c>
      <c r="D45" s="1"/>
      <c r="E45" s="1">
        <v>1</v>
      </c>
      <c r="F45" s="1">
        <v>975000</v>
      </c>
      <c r="G45" s="1">
        <f t="shared" si="0"/>
        <v>975000</v>
      </c>
      <c r="H45" s="2">
        <f>G45/60</f>
        <v>16250</v>
      </c>
      <c r="I45" t="s">
        <v>65</v>
      </c>
    </row>
    <row r="46" spans="2:10" x14ac:dyDescent="0.2">
      <c r="B46" s="1">
        <v>2</v>
      </c>
      <c r="C46" s="1" t="s">
        <v>43</v>
      </c>
      <c r="D46" s="1"/>
      <c r="E46" s="1">
        <v>1</v>
      </c>
      <c r="F46" s="1">
        <v>2400000</v>
      </c>
      <c r="G46" s="1">
        <f t="shared" si="0"/>
        <v>2400000</v>
      </c>
      <c r="H46" s="2">
        <f>G46/60</f>
        <v>40000</v>
      </c>
      <c r="I46" t="s">
        <v>65</v>
      </c>
    </row>
    <row r="47" spans="2:10" x14ac:dyDescent="0.2">
      <c r="B47" s="1">
        <v>3</v>
      </c>
      <c r="C47" s="1" t="s">
        <v>45</v>
      </c>
      <c r="D47" s="1"/>
      <c r="E47" s="1">
        <v>2</v>
      </c>
      <c r="F47" s="1">
        <v>21000000</v>
      </c>
      <c r="G47" s="1">
        <f t="shared" si="0"/>
        <v>42000000</v>
      </c>
      <c r="H47" s="2">
        <f>G47/180</f>
        <v>233333.33333333334</v>
      </c>
      <c r="I47" t="s">
        <v>33</v>
      </c>
    </row>
    <row r="48" spans="2:10" x14ac:dyDescent="0.2">
      <c r="B48" s="1">
        <v>4</v>
      </c>
      <c r="C48" s="1" t="s">
        <v>44</v>
      </c>
      <c r="D48" s="1"/>
      <c r="E48" s="1">
        <v>4</v>
      </c>
      <c r="F48" s="1">
        <v>5000000</v>
      </c>
      <c r="G48" s="1">
        <f t="shared" si="0"/>
        <v>20000000</v>
      </c>
      <c r="H48" s="2">
        <f>G48/180</f>
        <v>111111.11111111111</v>
      </c>
      <c r="I48" t="s">
        <v>33</v>
      </c>
    </row>
    <row r="49" spans="2:10" x14ac:dyDescent="0.2">
      <c r="B49" s="1">
        <v>5</v>
      </c>
      <c r="C49" s="1" t="s">
        <v>46</v>
      </c>
      <c r="D49" s="1" t="s">
        <v>49</v>
      </c>
      <c r="E49" s="1">
        <v>1</v>
      </c>
      <c r="F49" s="1">
        <v>220000000</v>
      </c>
      <c r="G49" s="1">
        <f t="shared" si="0"/>
        <v>220000000</v>
      </c>
      <c r="H49" s="2">
        <f>G49/360</f>
        <v>611111.11111111112</v>
      </c>
      <c r="I49" t="s">
        <v>50</v>
      </c>
    </row>
    <row r="50" spans="2:10" x14ac:dyDescent="0.2">
      <c r="B50" s="1">
        <v>6</v>
      </c>
      <c r="C50" s="1" t="s">
        <v>47</v>
      </c>
      <c r="D50" s="1" t="s">
        <v>49</v>
      </c>
      <c r="E50" s="1">
        <v>2</v>
      </c>
      <c r="F50" s="1">
        <v>115000000</v>
      </c>
      <c r="G50" s="1">
        <f t="shared" si="0"/>
        <v>230000000</v>
      </c>
      <c r="H50" s="2">
        <f t="shared" ref="H50:H51" si="5">G50/360</f>
        <v>638888.88888888888</v>
      </c>
      <c r="I50" t="s">
        <v>50</v>
      </c>
    </row>
    <row r="51" spans="2:10" x14ac:dyDescent="0.2">
      <c r="B51" s="1">
        <v>7</v>
      </c>
      <c r="C51" s="1" t="s">
        <v>48</v>
      </c>
      <c r="D51" s="1" t="s">
        <v>49</v>
      </c>
      <c r="E51" s="1">
        <v>1</v>
      </c>
      <c r="F51" s="1">
        <v>115000000</v>
      </c>
      <c r="G51" s="1">
        <f t="shared" si="0"/>
        <v>115000000</v>
      </c>
      <c r="H51" s="2">
        <f t="shared" si="5"/>
        <v>319444.44444444444</v>
      </c>
      <c r="I51" t="s">
        <v>50</v>
      </c>
    </row>
    <row r="52" spans="2:10" x14ac:dyDescent="0.2">
      <c r="B52" s="1">
        <v>8</v>
      </c>
      <c r="C52" s="1" t="s">
        <v>51</v>
      </c>
      <c r="D52" s="1"/>
      <c r="E52" s="1">
        <v>1</v>
      </c>
      <c r="F52" s="1">
        <v>530000</v>
      </c>
      <c r="G52" s="1">
        <f t="shared" si="0"/>
        <v>530000</v>
      </c>
      <c r="H52" s="2">
        <f>G52/60</f>
        <v>8833.3333333333339</v>
      </c>
      <c r="I52" t="s">
        <v>65</v>
      </c>
    </row>
    <row r="53" spans="2:10" x14ac:dyDescent="0.2">
      <c r="B53" s="1">
        <v>9</v>
      </c>
      <c r="C53" s="1" t="s">
        <v>52</v>
      </c>
      <c r="D53" s="1"/>
      <c r="E53" s="1">
        <v>1</v>
      </c>
      <c r="F53" s="1">
        <v>1160000</v>
      </c>
      <c r="G53" s="1">
        <f t="shared" si="0"/>
        <v>1160000</v>
      </c>
      <c r="H53" s="2">
        <f t="shared" ref="H53:H56" si="6">G53/60</f>
        <v>19333.333333333332</v>
      </c>
      <c r="I53" t="s">
        <v>65</v>
      </c>
    </row>
    <row r="54" spans="2:10" x14ac:dyDescent="0.2">
      <c r="B54" s="1">
        <v>10</v>
      </c>
      <c r="C54" s="1" t="s">
        <v>55</v>
      </c>
      <c r="D54" s="1"/>
      <c r="E54" s="1">
        <v>62</v>
      </c>
      <c r="F54" s="1">
        <v>250000</v>
      </c>
      <c r="G54" s="1">
        <f t="shared" si="0"/>
        <v>15500000</v>
      </c>
      <c r="H54" s="2">
        <f t="shared" si="6"/>
        <v>258333.33333333334</v>
      </c>
      <c r="I54" t="s">
        <v>65</v>
      </c>
    </row>
    <row r="55" spans="2:10" x14ac:dyDescent="0.2">
      <c r="B55" s="1">
        <v>11</v>
      </c>
      <c r="C55" s="1" t="s">
        <v>56</v>
      </c>
      <c r="D55" s="1"/>
      <c r="E55" s="1">
        <v>44</v>
      </c>
      <c r="F55" s="1">
        <v>110000</v>
      </c>
      <c r="G55" s="1">
        <f t="shared" si="0"/>
        <v>4840000</v>
      </c>
      <c r="H55" s="2">
        <f t="shared" si="6"/>
        <v>80666.666666666672</v>
      </c>
      <c r="I55" t="s">
        <v>65</v>
      </c>
    </row>
    <row r="56" spans="2:10" x14ac:dyDescent="0.2">
      <c r="B56" s="1">
        <v>12</v>
      </c>
      <c r="C56" s="1" t="s">
        <v>57</v>
      </c>
      <c r="D56" s="1"/>
      <c r="E56" s="1">
        <v>10</v>
      </c>
      <c r="F56" s="1">
        <v>180000</v>
      </c>
      <c r="G56" s="1">
        <f t="shared" si="0"/>
        <v>1800000</v>
      </c>
      <c r="H56" s="2">
        <f t="shared" si="6"/>
        <v>30000</v>
      </c>
      <c r="I56" t="s">
        <v>65</v>
      </c>
    </row>
    <row r="57" spans="2:10" x14ac:dyDescent="0.2">
      <c r="B57" s="1"/>
      <c r="C57" s="1"/>
      <c r="D57" s="1"/>
      <c r="E57" s="1"/>
      <c r="F57" s="1"/>
      <c r="G57" s="1">
        <f t="shared" si="0"/>
        <v>0</v>
      </c>
      <c r="H57" s="2">
        <f t="shared" si="2"/>
        <v>0</v>
      </c>
      <c r="J57" s="2">
        <f>SUM(H45:H56)</f>
        <v>2367305.5555555555</v>
      </c>
    </row>
    <row r="58" spans="2:10" x14ac:dyDescent="0.2">
      <c r="B58" s="1"/>
      <c r="C58" s="1"/>
      <c r="D58" s="1"/>
      <c r="E58" s="1"/>
      <c r="F58" s="1"/>
      <c r="G58" s="1">
        <f t="shared" si="0"/>
        <v>0</v>
      </c>
      <c r="H58" s="2">
        <f t="shared" si="2"/>
        <v>0</v>
      </c>
    </row>
    <row r="59" spans="2:10" x14ac:dyDescent="0.2">
      <c r="B59" s="1"/>
      <c r="C59" s="1" t="s">
        <v>53</v>
      </c>
      <c r="D59" s="1"/>
      <c r="E59" s="1"/>
      <c r="F59" s="1"/>
      <c r="G59" s="1">
        <f t="shared" si="0"/>
        <v>0</v>
      </c>
      <c r="H59" s="2">
        <f t="shared" si="2"/>
        <v>0</v>
      </c>
    </row>
    <row r="60" spans="2:10" x14ac:dyDescent="0.2">
      <c r="B60">
        <v>1</v>
      </c>
      <c r="C60" s="1" t="s">
        <v>59</v>
      </c>
      <c r="E60">
        <v>4</v>
      </c>
      <c r="F60">
        <v>20000000</v>
      </c>
      <c r="G60" s="1">
        <f t="shared" si="0"/>
        <v>80000000</v>
      </c>
      <c r="H60" s="2">
        <f>G60/360</f>
        <v>222222.22222222222</v>
      </c>
      <c r="I60" t="s">
        <v>50</v>
      </c>
    </row>
    <row r="61" spans="2:10" x14ac:dyDescent="0.2">
      <c r="B61">
        <v>2</v>
      </c>
      <c r="C61" s="1" t="s">
        <v>60</v>
      </c>
      <c r="E61">
        <v>1</v>
      </c>
      <c r="F61">
        <v>12000000</v>
      </c>
      <c r="G61" s="1">
        <f t="shared" si="0"/>
        <v>12000000</v>
      </c>
      <c r="H61" s="2">
        <f t="shared" ref="H61:H64" si="7">G61/360</f>
        <v>33333.333333333336</v>
      </c>
      <c r="I61" t="s">
        <v>50</v>
      </c>
    </row>
    <row r="62" spans="2:10" x14ac:dyDescent="0.2">
      <c r="B62">
        <v>3</v>
      </c>
      <c r="C62" s="1" t="s">
        <v>61</v>
      </c>
      <c r="E62">
        <v>1</v>
      </c>
      <c r="F62">
        <v>25000000</v>
      </c>
      <c r="G62" s="1">
        <f t="shared" si="0"/>
        <v>25000000</v>
      </c>
      <c r="H62" s="2">
        <f t="shared" si="7"/>
        <v>69444.444444444438</v>
      </c>
      <c r="I62" t="s">
        <v>50</v>
      </c>
    </row>
    <row r="63" spans="2:10" x14ac:dyDescent="0.2">
      <c r="B63">
        <v>4</v>
      </c>
      <c r="C63" s="1" t="s">
        <v>62</v>
      </c>
      <c r="E63">
        <v>1</v>
      </c>
      <c r="F63">
        <v>4850000</v>
      </c>
      <c r="G63" s="1">
        <f t="shared" si="0"/>
        <v>4850000</v>
      </c>
      <c r="H63" s="2">
        <f t="shared" si="7"/>
        <v>13472.222222222223</v>
      </c>
      <c r="I63" t="s">
        <v>50</v>
      </c>
    </row>
    <row r="64" spans="2:10" x14ac:dyDescent="0.2">
      <c r="B64">
        <v>5</v>
      </c>
      <c r="C64" s="1" t="s">
        <v>63</v>
      </c>
      <c r="E64">
        <v>1</v>
      </c>
      <c r="F64">
        <v>30000000</v>
      </c>
      <c r="G64" s="1">
        <f t="shared" si="0"/>
        <v>30000000</v>
      </c>
      <c r="H64" s="2">
        <f t="shared" si="7"/>
        <v>83333.333333333328</v>
      </c>
      <c r="I64" t="s">
        <v>50</v>
      </c>
    </row>
    <row r="65" spans="7:10" x14ac:dyDescent="0.2">
      <c r="J65" s="2">
        <f>SUM(H60:H64)</f>
        <v>421805.55555555556</v>
      </c>
    </row>
    <row r="66" spans="7:10" x14ac:dyDescent="0.2">
      <c r="G66" s="2">
        <f>SUM(G5:G65)</f>
        <v>1524960000</v>
      </c>
      <c r="H66" s="2">
        <f>SUM(H5:H65)</f>
        <v>7593083.3333333312</v>
      </c>
    </row>
  </sheetData>
  <phoneticPr fontId="2" type="noConversion"/>
  <pageMargins left="0.7" right="0.7" top="0.75" bottom="0.75" header="0.3" footer="0.3"/>
  <ignoredErrors>
    <ignoredError sqref="H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2023-04-24T14:13:32Z</dcterms:created>
  <dcterms:modified xsi:type="dcterms:W3CDTF">2023-04-25T00:02:01Z</dcterms:modified>
</cp:coreProperties>
</file>