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A-NSO\Desktop\FOR JONEL\2020 CPH\Population Density\2020 CPH Population Density\Final Files_12July2021\"/>
    </mc:Choice>
  </mc:AlternateContent>
  <xr:revisionPtr revIDLastSave="0" documentId="13_ncr:1_{9CFD7749-9B8E-4916-995C-E5073BC0DDE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Table A" sheetId="1" r:id="rId1"/>
    <sheet name="Table B" sheetId="25" r:id="rId2"/>
  </sheets>
  <definedNames>
    <definedName name="_xlnm._FilterDatabase" localSheetId="0" hidden="1">'Table A'!$A$7:$P$1859</definedName>
    <definedName name="_xlnm._FilterDatabase" localSheetId="1" hidden="1">'Table B'!$7:$160</definedName>
    <definedName name="_xlnm.Print_Area" localSheetId="0">'Table A'!$A$1:$P$1890</definedName>
    <definedName name="_xlnm.Print_Area" localSheetId="1">'Table B'!$A$1:$P$175</definedName>
    <definedName name="_xlnm.Print_Titles" localSheetId="0">'Table A'!$1:$7</definedName>
    <definedName name="_xlnm.Print_Titles" localSheetId="1">'Table B'!$1:$7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H548" i="1"/>
  <c r="H512" i="1"/>
  <c r="H493" i="1"/>
  <c r="L47" i="1"/>
  <c r="K47" i="1"/>
  <c r="J47" i="1"/>
  <c r="P47" i="1" l="1"/>
  <c r="N47" i="1"/>
  <c r="O47" i="1"/>
  <c r="H32" i="1" l="1"/>
  <c r="H10" i="1"/>
  <c r="H946" i="1" l="1"/>
  <c r="H993" i="1"/>
  <c r="H1030" i="1"/>
  <c r="H1080" i="1"/>
  <c r="F30" i="1" l="1"/>
  <c r="L116" i="25" l="1"/>
  <c r="J17" i="1"/>
  <c r="J15" i="1"/>
  <c r="J14" i="1"/>
  <c r="J13" i="1"/>
  <c r="J12" i="1"/>
  <c r="B1731" i="1" l="1"/>
  <c r="F1731" i="1"/>
  <c r="D1731" i="1"/>
  <c r="B1644" i="1"/>
  <c r="D1644" i="1"/>
  <c r="F1644" i="1"/>
  <c r="F1582" i="1"/>
  <c r="D1582" i="1"/>
  <c r="B1582" i="1"/>
  <c r="D1520" i="1"/>
  <c r="F1520" i="1"/>
  <c r="B1413" i="1"/>
  <c r="D1413" i="1"/>
  <c r="F1413" i="1"/>
  <c r="B1331" i="1"/>
  <c r="D1331" i="1"/>
  <c r="F1331" i="1"/>
  <c r="B1173" i="1"/>
  <c r="D1173" i="1"/>
  <c r="F1173" i="1"/>
  <c r="F1028" i="1"/>
  <c r="B1028" i="1"/>
  <c r="D1028" i="1"/>
  <c r="B879" i="1"/>
  <c r="D879" i="1"/>
  <c r="F879" i="1"/>
  <c r="B751" i="1"/>
  <c r="D751" i="1"/>
  <c r="F751" i="1"/>
  <c r="B665" i="1"/>
  <c r="D665" i="1"/>
  <c r="F665" i="1"/>
  <c r="B510" i="1"/>
  <c r="D510" i="1"/>
  <c r="F510" i="1"/>
  <c r="B362" i="1"/>
  <c r="D362" i="1"/>
  <c r="F362" i="1"/>
  <c r="B257" i="1"/>
  <c r="D257" i="1"/>
  <c r="F257" i="1"/>
  <c r="B122" i="1"/>
  <c r="D122" i="1"/>
  <c r="F122" i="1"/>
  <c r="B30" i="1"/>
  <c r="D30" i="1"/>
  <c r="B10" i="1"/>
  <c r="D10" i="1"/>
  <c r="F8" i="1" l="1"/>
  <c r="D8" i="1"/>
  <c r="L138" i="25" l="1"/>
  <c r="K138" i="25"/>
  <c r="J138" i="25"/>
  <c r="L1859" i="1"/>
  <c r="K1859" i="1"/>
  <c r="J1859" i="1"/>
  <c r="L1858" i="1"/>
  <c r="K1858" i="1"/>
  <c r="J1858" i="1"/>
  <c r="L1857" i="1"/>
  <c r="K1857" i="1"/>
  <c r="J1857" i="1"/>
  <c r="L1856" i="1"/>
  <c r="K1856" i="1"/>
  <c r="J1856" i="1"/>
  <c r="L1855" i="1"/>
  <c r="K1855" i="1"/>
  <c r="J1855" i="1"/>
  <c r="L1854" i="1"/>
  <c r="K1854" i="1"/>
  <c r="J1854" i="1"/>
  <c r="L1853" i="1"/>
  <c r="K1853" i="1"/>
  <c r="J1853" i="1"/>
  <c r="L1852" i="1"/>
  <c r="K1852" i="1"/>
  <c r="J1852" i="1"/>
  <c r="L1851" i="1"/>
  <c r="K1851" i="1"/>
  <c r="J1851" i="1"/>
  <c r="L1850" i="1"/>
  <c r="K1850" i="1"/>
  <c r="J1850" i="1"/>
  <c r="L1849" i="1"/>
  <c r="K1849" i="1"/>
  <c r="J1849" i="1"/>
  <c r="L1846" i="1"/>
  <c r="K1846" i="1"/>
  <c r="J1846" i="1"/>
  <c r="L1845" i="1"/>
  <c r="K1845" i="1"/>
  <c r="J1845" i="1"/>
  <c r="L1844" i="1"/>
  <c r="K1844" i="1"/>
  <c r="J1844" i="1"/>
  <c r="L1843" i="1"/>
  <c r="K1843" i="1"/>
  <c r="J1843" i="1"/>
  <c r="P1857" i="1" l="1"/>
  <c r="P1858" i="1"/>
  <c r="N1853" i="1"/>
  <c r="N1849" i="1"/>
  <c r="N1845" i="1"/>
  <c r="N1855" i="1"/>
  <c r="N1852" i="1"/>
  <c r="N1844" i="1"/>
  <c r="P1851" i="1"/>
  <c r="N1859" i="1"/>
  <c r="N1843" i="1"/>
  <c r="P1852" i="1"/>
  <c r="O1844" i="1"/>
  <c r="P138" i="25"/>
  <c r="N138" i="25"/>
  <c r="O138" i="25"/>
  <c r="P1844" i="1"/>
  <c r="P1853" i="1"/>
  <c r="N1857" i="1"/>
  <c r="O1854" i="1"/>
  <c r="N1858" i="1"/>
  <c r="N1851" i="1"/>
  <c r="P1859" i="1"/>
  <c r="P1849" i="1"/>
  <c r="O1852" i="1"/>
  <c r="P1855" i="1"/>
  <c r="O1858" i="1"/>
  <c r="P1845" i="1"/>
  <c r="N1846" i="1"/>
  <c r="N1850" i="1"/>
  <c r="N1856" i="1"/>
  <c r="O1850" i="1"/>
  <c r="O1856" i="1"/>
  <c r="P1846" i="1"/>
  <c r="P1850" i="1"/>
  <c r="P1856" i="1"/>
  <c r="O1846" i="1"/>
  <c r="P1843" i="1"/>
  <c r="N1854" i="1"/>
  <c r="P1854" i="1"/>
  <c r="O1843" i="1"/>
  <c r="O1845" i="1"/>
  <c r="O1849" i="1"/>
  <c r="O1851" i="1"/>
  <c r="O1853" i="1"/>
  <c r="O1855" i="1"/>
  <c r="O1857" i="1"/>
  <c r="O1859" i="1"/>
  <c r="L23" i="25" l="1"/>
  <c r="L8" i="1" l="1"/>
  <c r="L1168" i="1"/>
  <c r="L1169" i="1"/>
  <c r="L1170" i="1"/>
  <c r="L1171" i="1"/>
  <c r="L1167" i="1"/>
  <c r="L1165" i="1"/>
  <c r="L1166" i="1"/>
  <c r="L1164" i="1"/>
  <c r="L1163" i="1"/>
  <c r="L1162" i="1"/>
  <c r="L1158" i="1"/>
  <c r="L1159" i="1"/>
  <c r="L1160" i="1"/>
  <c r="L1161" i="1"/>
  <c r="L1157" i="1"/>
  <c r="L1153" i="1"/>
  <c r="L1154" i="1"/>
  <c r="L1155" i="1"/>
  <c r="L1156" i="1"/>
  <c r="L1152" i="1"/>
  <c r="L1151" i="1"/>
  <c r="L1150" i="1"/>
  <c r="L1149" i="1"/>
  <c r="L1148" i="1"/>
  <c r="L1147" i="1"/>
  <c r="H1138" i="1"/>
  <c r="L1026" i="1"/>
  <c r="L1024" i="1"/>
  <c r="L1023" i="1"/>
  <c r="L1019" i="1"/>
  <c r="L1018" i="1"/>
  <c r="L1014" i="1"/>
  <c r="J1018" i="1"/>
  <c r="J1014" i="1"/>
  <c r="J1012" i="1"/>
  <c r="J1009" i="1"/>
  <c r="J999" i="1"/>
  <c r="L1842" i="1"/>
  <c r="K1842" i="1"/>
  <c r="J1842" i="1"/>
  <c r="L1841" i="1"/>
  <c r="K1841" i="1"/>
  <c r="J1841" i="1"/>
  <c r="L1840" i="1"/>
  <c r="K1840" i="1"/>
  <c r="J1840" i="1"/>
  <c r="L1839" i="1"/>
  <c r="K1839" i="1"/>
  <c r="J1839" i="1"/>
  <c r="L1838" i="1"/>
  <c r="K1838" i="1"/>
  <c r="J1838" i="1"/>
  <c r="L1837" i="1"/>
  <c r="K1837" i="1"/>
  <c r="J1837" i="1"/>
  <c r="L1836" i="1"/>
  <c r="K1836" i="1"/>
  <c r="J1836" i="1"/>
  <c r="L1835" i="1"/>
  <c r="K1835" i="1"/>
  <c r="J1835" i="1"/>
  <c r="L1834" i="1"/>
  <c r="K1834" i="1"/>
  <c r="J1834" i="1"/>
  <c r="L1833" i="1"/>
  <c r="K1833" i="1"/>
  <c r="J1833" i="1"/>
  <c r="L1832" i="1"/>
  <c r="K1832" i="1"/>
  <c r="J1832" i="1"/>
  <c r="L1831" i="1"/>
  <c r="K1831" i="1"/>
  <c r="J1831" i="1"/>
  <c r="L1830" i="1"/>
  <c r="K1830" i="1"/>
  <c r="J1830" i="1"/>
  <c r="L1829" i="1"/>
  <c r="K1829" i="1"/>
  <c r="J1829" i="1"/>
  <c r="L1828" i="1"/>
  <c r="K1828" i="1"/>
  <c r="J1828" i="1"/>
  <c r="L1825" i="1"/>
  <c r="K1825" i="1"/>
  <c r="J1825" i="1"/>
  <c r="L1824" i="1"/>
  <c r="K1824" i="1"/>
  <c r="J1824" i="1"/>
  <c r="L1823" i="1"/>
  <c r="K1823" i="1"/>
  <c r="J1823" i="1"/>
  <c r="L1822" i="1"/>
  <c r="K1822" i="1"/>
  <c r="J1822" i="1"/>
  <c r="L1821" i="1"/>
  <c r="K1821" i="1"/>
  <c r="J1821" i="1"/>
  <c r="L1820" i="1"/>
  <c r="K1820" i="1"/>
  <c r="J1820" i="1"/>
  <c r="L1819" i="1"/>
  <c r="K1819" i="1"/>
  <c r="J1819" i="1"/>
  <c r="L1818" i="1"/>
  <c r="K1818" i="1"/>
  <c r="J1818" i="1"/>
  <c r="L1817" i="1"/>
  <c r="K1817" i="1"/>
  <c r="J1817" i="1"/>
  <c r="L1816" i="1"/>
  <c r="K1816" i="1"/>
  <c r="J1816" i="1"/>
  <c r="L1815" i="1"/>
  <c r="K1815" i="1"/>
  <c r="J1815" i="1"/>
  <c r="L1814" i="1"/>
  <c r="K1814" i="1"/>
  <c r="J1814" i="1"/>
  <c r="L1813" i="1"/>
  <c r="K1813" i="1"/>
  <c r="J1813" i="1"/>
  <c r="L1812" i="1"/>
  <c r="K1812" i="1"/>
  <c r="J1812" i="1"/>
  <c r="L1811" i="1"/>
  <c r="K1811" i="1"/>
  <c r="J1811" i="1"/>
  <c r="L1810" i="1"/>
  <c r="K1810" i="1"/>
  <c r="J1810" i="1"/>
  <c r="L1809" i="1"/>
  <c r="K1809" i="1"/>
  <c r="J1809" i="1"/>
  <c r="L1808" i="1"/>
  <c r="K1808" i="1"/>
  <c r="J1808" i="1"/>
  <c r="L1807" i="1"/>
  <c r="K1807" i="1"/>
  <c r="J1807" i="1"/>
  <c r="L1806" i="1"/>
  <c r="K1806" i="1"/>
  <c r="J1806" i="1"/>
  <c r="L1805" i="1"/>
  <c r="K1805" i="1"/>
  <c r="J1805" i="1"/>
  <c r="L1804" i="1"/>
  <c r="K1804" i="1"/>
  <c r="J1804" i="1"/>
  <c r="L1803" i="1"/>
  <c r="K1803" i="1"/>
  <c r="J1803" i="1"/>
  <c r="L1802" i="1"/>
  <c r="K1802" i="1"/>
  <c r="J1802" i="1"/>
  <c r="L1801" i="1"/>
  <c r="K1801" i="1"/>
  <c r="J1801" i="1"/>
  <c r="L1800" i="1"/>
  <c r="K1800" i="1"/>
  <c r="J1800" i="1"/>
  <c r="L1799" i="1"/>
  <c r="K1799" i="1"/>
  <c r="J1799" i="1"/>
  <c r="L1798" i="1"/>
  <c r="K1798" i="1"/>
  <c r="J1798" i="1"/>
  <c r="L1797" i="1"/>
  <c r="K1797" i="1"/>
  <c r="J1797" i="1"/>
  <c r="L1796" i="1"/>
  <c r="K1796" i="1"/>
  <c r="J1796" i="1"/>
  <c r="L1795" i="1"/>
  <c r="K1795" i="1"/>
  <c r="J1795" i="1"/>
  <c r="L1794" i="1"/>
  <c r="K1794" i="1"/>
  <c r="J1794" i="1"/>
  <c r="L1793" i="1"/>
  <c r="K1793" i="1"/>
  <c r="J1793" i="1"/>
  <c r="L1792" i="1"/>
  <c r="K1792" i="1"/>
  <c r="J1792" i="1"/>
  <c r="L1791" i="1"/>
  <c r="K1791" i="1"/>
  <c r="J1791" i="1"/>
  <c r="L1790" i="1"/>
  <c r="K1790" i="1"/>
  <c r="J1790" i="1"/>
  <c r="L1787" i="1"/>
  <c r="K1787" i="1"/>
  <c r="J1787" i="1"/>
  <c r="L1786" i="1"/>
  <c r="K1786" i="1"/>
  <c r="J1786" i="1"/>
  <c r="L1785" i="1"/>
  <c r="K1785" i="1"/>
  <c r="J1785" i="1"/>
  <c r="L1784" i="1"/>
  <c r="K1784" i="1"/>
  <c r="J1784" i="1"/>
  <c r="L1783" i="1"/>
  <c r="K1783" i="1"/>
  <c r="J1783" i="1"/>
  <c r="L1782" i="1"/>
  <c r="K1782" i="1"/>
  <c r="J1782" i="1"/>
  <c r="L1781" i="1"/>
  <c r="K1781" i="1"/>
  <c r="J1781" i="1"/>
  <c r="L1780" i="1"/>
  <c r="K1780" i="1"/>
  <c r="J1780" i="1"/>
  <c r="L1779" i="1"/>
  <c r="K1779" i="1"/>
  <c r="J1779" i="1"/>
  <c r="L1778" i="1"/>
  <c r="K1778" i="1"/>
  <c r="J1778" i="1"/>
  <c r="L1777" i="1"/>
  <c r="K1777" i="1"/>
  <c r="J1777" i="1"/>
  <c r="L1776" i="1"/>
  <c r="K1776" i="1"/>
  <c r="J1776" i="1"/>
  <c r="L1775" i="1"/>
  <c r="K1775" i="1"/>
  <c r="J1775" i="1"/>
  <c r="L1774" i="1"/>
  <c r="K1774" i="1"/>
  <c r="J1774" i="1"/>
  <c r="L1773" i="1"/>
  <c r="K1773" i="1"/>
  <c r="J1773" i="1"/>
  <c r="L1772" i="1"/>
  <c r="K1772" i="1"/>
  <c r="J1772" i="1"/>
  <c r="L1771" i="1"/>
  <c r="K1771" i="1"/>
  <c r="J1771" i="1"/>
  <c r="L1770" i="1"/>
  <c r="K1770" i="1"/>
  <c r="J1770" i="1"/>
  <c r="L1769" i="1"/>
  <c r="K1769" i="1"/>
  <c r="J1769" i="1"/>
  <c r="L1768" i="1"/>
  <c r="K1768" i="1"/>
  <c r="J1768" i="1"/>
  <c r="L1767" i="1"/>
  <c r="K1767" i="1"/>
  <c r="J1767" i="1"/>
  <c r="L1766" i="1"/>
  <c r="K1766" i="1"/>
  <c r="J1766" i="1"/>
  <c r="L1765" i="1"/>
  <c r="K1765" i="1"/>
  <c r="J1765" i="1"/>
  <c r="L1764" i="1"/>
  <c r="K1764" i="1"/>
  <c r="J1764" i="1"/>
  <c r="L1763" i="1"/>
  <c r="K1763" i="1"/>
  <c r="J1763" i="1"/>
  <c r="L1762" i="1"/>
  <c r="K1762" i="1"/>
  <c r="J1762" i="1"/>
  <c r="L1761" i="1"/>
  <c r="K1761" i="1"/>
  <c r="J1761" i="1"/>
  <c r="L1760" i="1"/>
  <c r="K1760" i="1"/>
  <c r="J1760" i="1"/>
  <c r="L1759" i="1"/>
  <c r="K1759" i="1"/>
  <c r="J1759" i="1"/>
  <c r="L1758" i="1"/>
  <c r="K1758" i="1"/>
  <c r="J1758" i="1"/>
  <c r="L1757" i="1"/>
  <c r="K1757" i="1"/>
  <c r="J1757" i="1"/>
  <c r="L1756" i="1"/>
  <c r="K1756" i="1"/>
  <c r="J1756" i="1"/>
  <c r="L1755" i="1"/>
  <c r="K1755" i="1"/>
  <c r="J1755" i="1"/>
  <c r="L1754" i="1"/>
  <c r="K1754" i="1"/>
  <c r="J1754" i="1"/>
  <c r="L1753" i="1"/>
  <c r="K1753" i="1"/>
  <c r="J1753" i="1"/>
  <c r="L1752" i="1"/>
  <c r="K1752" i="1"/>
  <c r="J1752" i="1"/>
  <c r="L1751" i="1"/>
  <c r="K1751" i="1"/>
  <c r="J1751" i="1"/>
  <c r="L1750" i="1"/>
  <c r="K1750" i="1"/>
  <c r="J1750" i="1"/>
  <c r="L1749" i="1"/>
  <c r="K1749" i="1"/>
  <c r="J1749" i="1"/>
  <c r="L1748" i="1"/>
  <c r="K1748" i="1"/>
  <c r="J1748" i="1"/>
  <c r="L1745" i="1"/>
  <c r="K1745" i="1"/>
  <c r="J1745" i="1"/>
  <c r="L1744" i="1"/>
  <c r="K1744" i="1"/>
  <c r="J1744" i="1"/>
  <c r="L1743" i="1"/>
  <c r="K1743" i="1"/>
  <c r="J1743" i="1"/>
  <c r="L1742" i="1"/>
  <c r="K1742" i="1"/>
  <c r="J1742" i="1"/>
  <c r="L1741" i="1"/>
  <c r="K1741" i="1"/>
  <c r="J1741" i="1"/>
  <c r="L1740" i="1"/>
  <c r="K1740" i="1"/>
  <c r="J1740" i="1"/>
  <c r="L1739" i="1"/>
  <c r="K1739" i="1"/>
  <c r="J1739" i="1"/>
  <c r="L1738" i="1"/>
  <c r="K1738" i="1"/>
  <c r="J1738" i="1"/>
  <c r="L1737" i="1"/>
  <c r="K1737" i="1"/>
  <c r="J1737" i="1"/>
  <c r="L1736" i="1"/>
  <c r="K1736" i="1"/>
  <c r="J1736" i="1"/>
  <c r="L1735" i="1"/>
  <c r="K1735" i="1"/>
  <c r="J1735" i="1"/>
  <c r="L1734" i="1"/>
  <c r="K1734" i="1"/>
  <c r="J1734" i="1"/>
  <c r="L1728" i="1"/>
  <c r="K1728" i="1"/>
  <c r="J1728" i="1"/>
  <c r="L1727" i="1"/>
  <c r="K1727" i="1"/>
  <c r="J1727" i="1"/>
  <c r="L1726" i="1"/>
  <c r="K1726" i="1"/>
  <c r="J1726" i="1"/>
  <c r="L1725" i="1"/>
  <c r="K1725" i="1"/>
  <c r="J1725" i="1"/>
  <c r="L1724" i="1"/>
  <c r="K1724" i="1"/>
  <c r="J1724" i="1"/>
  <c r="L1723" i="1"/>
  <c r="K1723" i="1"/>
  <c r="J1723" i="1"/>
  <c r="L1722" i="1"/>
  <c r="K1722" i="1"/>
  <c r="J1722" i="1"/>
  <c r="L1721" i="1"/>
  <c r="K1721" i="1"/>
  <c r="J1721" i="1"/>
  <c r="L1720" i="1"/>
  <c r="K1720" i="1"/>
  <c r="J1720" i="1"/>
  <c r="L1719" i="1"/>
  <c r="K1719" i="1"/>
  <c r="J1719" i="1"/>
  <c r="L1718" i="1"/>
  <c r="K1718" i="1"/>
  <c r="J1718" i="1"/>
  <c r="L1717" i="1"/>
  <c r="K1717" i="1"/>
  <c r="J1717" i="1"/>
  <c r="L1716" i="1"/>
  <c r="K1716" i="1"/>
  <c r="J1716" i="1"/>
  <c r="L1715" i="1"/>
  <c r="K1715" i="1"/>
  <c r="J1715" i="1"/>
  <c r="L1714" i="1"/>
  <c r="K1714" i="1"/>
  <c r="J1714" i="1"/>
  <c r="L1713" i="1"/>
  <c r="K1713" i="1"/>
  <c r="J1713" i="1"/>
  <c r="L1712" i="1"/>
  <c r="K1712" i="1"/>
  <c r="J1712" i="1"/>
  <c r="L1711" i="1"/>
  <c r="K1711" i="1"/>
  <c r="J1711" i="1"/>
  <c r="L1710" i="1"/>
  <c r="K1710" i="1"/>
  <c r="J1710" i="1"/>
  <c r="H1709" i="1"/>
  <c r="L1709" i="1" s="1"/>
  <c r="L1707" i="1"/>
  <c r="K1707" i="1"/>
  <c r="J1707" i="1"/>
  <c r="L1706" i="1"/>
  <c r="K1706" i="1"/>
  <c r="J1706" i="1"/>
  <c r="L1705" i="1"/>
  <c r="K1705" i="1"/>
  <c r="J1705" i="1"/>
  <c r="L1704" i="1"/>
  <c r="K1704" i="1"/>
  <c r="J1704" i="1"/>
  <c r="L1703" i="1"/>
  <c r="K1703" i="1"/>
  <c r="J1703" i="1"/>
  <c r="L1702" i="1"/>
  <c r="K1702" i="1"/>
  <c r="J1702" i="1"/>
  <c r="L1701" i="1"/>
  <c r="K1701" i="1"/>
  <c r="J1701" i="1"/>
  <c r="L1700" i="1"/>
  <c r="K1700" i="1"/>
  <c r="J1700" i="1"/>
  <c r="L1699" i="1"/>
  <c r="K1699" i="1"/>
  <c r="J1699" i="1"/>
  <c r="L1698" i="1"/>
  <c r="K1698" i="1"/>
  <c r="J1698" i="1"/>
  <c r="L1697" i="1"/>
  <c r="K1697" i="1"/>
  <c r="J1697" i="1"/>
  <c r="L1696" i="1"/>
  <c r="K1696" i="1"/>
  <c r="J1696" i="1"/>
  <c r="L1695" i="1"/>
  <c r="K1695" i="1"/>
  <c r="J1695" i="1"/>
  <c r="L1694" i="1"/>
  <c r="K1694" i="1"/>
  <c r="J1694" i="1"/>
  <c r="L1693" i="1"/>
  <c r="K1693" i="1"/>
  <c r="J1693" i="1"/>
  <c r="L1692" i="1"/>
  <c r="K1692" i="1"/>
  <c r="J1692" i="1"/>
  <c r="L1691" i="1"/>
  <c r="K1691" i="1"/>
  <c r="J1691" i="1"/>
  <c r="L1690" i="1"/>
  <c r="K1690" i="1"/>
  <c r="J1690" i="1"/>
  <c r="L1689" i="1"/>
  <c r="K1689" i="1"/>
  <c r="J1689" i="1"/>
  <c r="L1688" i="1"/>
  <c r="K1688" i="1"/>
  <c r="J1688" i="1"/>
  <c r="L1687" i="1"/>
  <c r="K1687" i="1"/>
  <c r="J1687" i="1"/>
  <c r="H1686" i="1"/>
  <c r="L1684" i="1"/>
  <c r="K1684" i="1"/>
  <c r="J1684" i="1"/>
  <c r="L1683" i="1"/>
  <c r="K1683" i="1"/>
  <c r="J1683" i="1"/>
  <c r="L1682" i="1"/>
  <c r="K1682" i="1"/>
  <c r="J1682" i="1"/>
  <c r="L1681" i="1"/>
  <c r="K1681" i="1"/>
  <c r="J1681" i="1"/>
  <c r="L1680" i="1"/>
  <c r="K1680" i="1"/>
  <c r="J1680" i="1"/>
  <c r="L1679" i="1"/>
  <c r="K1679" i="1"/>
  <c r="J1679" i="1"/>
  <c r="L1678" i="1"/>
  <c r="K1678" i="1"/>
  <c r="J1678" i="1"/>
  <c r="H1677" i="1"/>
  <c r="J1677" i="1" s="1"/>
  <c r="L1675" i="1"/>
  <c r="K1675" i="1"/>
  <c r="J1675" i="1"/>
  <c r="L1674" i="1"/>
  <c r="K1674" i="1"/>
  <c r="J1674" i="1"/>
  <c r="L1673" i="1"/>
  <c r="K1673" i="1"/>
  <c r="J1673" i="1"/>
  <c r="L1672" i="1"/>
  <c r="K1672" i="1"/>
  <c r="J1672" i="1"/>
  <c r="L1671" i="1"/>
  <c r="K1671" i="1"/>
  <c r="J1671" i="1"/>
  <c r="L1670" i="1"/>
  <c r="K1670" i="1"/>
  <c r="J1670" i="1"/>
  <c r="L1669" i="1"/>
  <c r="K1669" i="1"/>
  <c r="J1669" i="1"/>
  <c r="L1668" i="1"/>
  <c r="K1668" i="1"/>
  <c r="J1668" i="1"/>
  <c r="L1667" i="1"/>
  <c r="K1667" i="1"/>
  <c r="J1667" i="1"/>
  <c r="L1666" i="1"/>
  <c r="K1666" i="1"/>
  <c r="J1666" i="1"/>
  <c r="L1665" i="1"/>
  <c r="K1665" i="1"/>
  <c r="J1665" i="1"/>
  <c r="L1664" i="1"/>
  <c r="K1664" i="1"/>
  <c r="J1664" i="1"/>
  <c r="L1663" i="1"/>
  <c r="K1663" i="1"/>
  <c r="J1663" i="1"/>
  <c r="L1662" i="1"/>
  <c r="K1662" i="1"/>
  <c r="J1662" i="1"/>
  <c r="L1659" i="1"/>
  <c r="K1659" i="1"/>
  <c r="J1659" i="1"/>
  <c r="L1657" i="1"/>
  <c r="K1657" i="1"/>
  <c r="J1657" i="1"/>
  <c r="L1656" i="1"/>
  <c r="K1656" i="1"/>
  <c r="J1656" i="1"/>
  <c r="L1655" i="1"/>
  <c r="K1655" i="1"/>
  <c r="J1655" i="1"/>
  <c r="L1654" i="1"/>
  <c r="K1654" i="1"/>
  <c r="J1654" i="1"/>
  <c r="L1653" i="1"/>
  <c r="K1653" i="1"/>
  <c r="J1653" i="1"/>
  <c r="L1652" i="1"/>
  <c r="K1652" i="1"/>
  <c r="J1652" i="1"/>
  <c r="L1651" i="1"/>
  <c r="K1651" i="1"/>
  <c r="J1651" i="1"/>
  <c r="L1650" i="1"/>
  <c r="K1650" i="1"/>
  <c r="J1650" i="1"/>
  <c r="L1649" i="1"/>
  <c r="K1649" i="1"/>
  <c r="J1649" i="1"/>
  <c r="L1648" i="1"/>
  <c r="K1648" i="1"/>
  <c r="J1648" i="1"/>
  <c r="L1647" i="1"/>
  <c r="K1647" i="1"/>
  <c r="J1647" i="1"/>
  <c r="L1642" i="1"/>
  <c r="K1642" i="1"/>
  <c r="J1642" i="1"/>
  <c r="L1640" i="1"/>
  <c r="K1640" i="1"/>
  <c r="J1640" i="1"/>
  <c r="L1639" i="1"/>
  <c r="K1639" i="1"/>
  <c r="J1639" i="1"/>
  <c r="L1638" i="1"/>
  <c r="K1638" i="1"/>
  <c r="J1638" i="1"/>
  <c r="L1637" i="1"/>
  <c r="K1637" i="1"/>
  <c r="J1637" i="1"/>
  <c r="L1636" i="1"/>
  <c r="K1636" i="1"/>
  <c r="J1636" i="1"/>
  <c r="L1635" i="1"/>
  <c r="K1635" i="1"/>
  <c r="J1635" i="1"/>
  <c r="L1634" i="1"/>
  <c r="K1634" i="1"/>
  <c r="J1634" i="1"/>
  <c r="L1633" i="1"/>
  <c r="K1633" i="1"/>
  <c r="J1633" i="1"/>
  <c r="L1632" i="1"/>
  <c r="K1632" i="1"/>
  <c r="J1632" i="1"/>
  <c r="L1631" i="1"/>
  <c r="K1631" i="1"/>
  <c r="J1631" i="1"/>
  <c r="L1630" i="1"/>
  <c r="K1630" i="1"/>
  <c r="J1630" i="1"/>
  <c r="L1629" i="1"/>
  <c r="K1629" i="1"/>
  <c r="J1629" i="1"/>
  <c r="L1626" i="1"/>
  <c r="K1626" i="1"/>
  <c r="J1626" i="1"/>
  <c r="L1624" i="1"/>
  <c r="K1624" i="1"/>
  <c r="J1624" i="1"/>
  <c r="L1623" i="1"/>
  <c r="K1623" i="1"/>
  <c r="J1623" i="1"/>
  <c r="L1622" i="1"/>
  <c r="K1622" i="1"/>
  <c r="J1622" i="1"/>
  <c r="L1621" i="1"/>
  <c r="K1621" i="1"/>
  <c r="J1621" i="1"/>
  <c r="L1620" i="1"/>
  <c r="K1620" i="1"/>
  <c r="J1620" i="1"/>
  <c r="L1619" i="1"/>
  <c r="K1619" i="1"/>
  <c r="J1619" i="1"/>
  <c r="L1618" i="1"/>
  <c r="K1618" i="1"/>
  <c r="J1618" i="1"/>
  <c r="L1617" i="1"/>
  <c r="K1617" i="1"/>
  <c r="J1617" i="1"/>
  <c r="L1616" i="1"/>
  <c r="K1616" i="1"/>
  <c r="J1616" i="1"/>
  <c r="L1615" i="1"/>
  <c r="K1615" i="1"/>
  <c r="J1615" i="1"/>
  <c r="L1614" i="1"/>
  <c r="K1614" i="1"/>
  <c r="J1614" i="1"/>
  <c r="L1611" i="1"/>
  <c r="K1611" i="1"/>
  <c r="J1611" i="1"/>
  <c r="L1610" i="1"/>
  <c r="K1610" i="1"/>
  <c r="J1610" i="1"/>
  <c r="L1609" i="1"/>
  <c r="K1609" i="1"/>
  <c r="J1609" i="1"/>
  <c r="L1608" i="1"/>
  <c r="K1608" i="1"/>
  <c r="J1608" i="1"/>
  <c r="L1607" i="1"/>
  <c r="K1607" i="1"/>
  <c r="J1607" i="1"/>
  <c r="L1606" i="1"/>
  <c r="K1606" i="1"/>
  <c r="J1606" i="1"/>
  <c r="L1605" i="1"/>
  <c r="K1605" i="1"/>
  <c r="J1605" i="1"/>
  <c r="H1604" i="1"/>
  <c r="L1602" i="1"/>
  <c r="K1602" i="1"/>
  <c r="J1602" i="1"/>
  <c r="L1601" i="1"/>
  <c r="K1601" i="1"/>
  <c r="J1601" i="1"/>
  <c r="L1600" i="1"/>
  <c r="K1600" i="1"/>
  <c r="J1600" i="1"/>
  <c r="L1599" i="1"/>
  <c r="K1599" i="1"/>
  <c r="J1599" i="1"/>
  <c r="L1598" i="1"/>
  <c r="K1598" i="1"/>
  <c r="J1598" i="1"/>
  <c r="L1597" i="1"/>
  <c r="K1597" i="1"/>
  <c r="J1597" i="1"/>
  <c r="L1596" i="1"/>
  <c r="K1596" i="1"/>
  <c r="J1596" i="1"/>
  <c r="L1595" i="1"/>
  <c r="K1595" i="1"/>
  <c r="J1595" i="1"/>
  <c r="L1594" i="1"/>
  <c r="K1594" i="1"/>
  <c r="J1594" i="1"/>
  <c r="L1593" i="1"/>
  <c r="K1593" i="1"/>
  <c r="J1593" i="1"/>
  <c r="L1592" i="1"/>
  <c r="K1592" i="1"/>
  <c r="J1592" i="1"/>
  <c r="L1591" i="1"/>
  <c r="K1591" i="1"/>
  <c r="J1591" i="1"/>
  <c r="L1590" i="1"/>
  <c r="K1590" i="1"/>
  <c r="J1590" i="1"/>
  <c r="L1589" i="1"/>
  <c r="K1589" i="1"/>
  <c r="J1589" i="1"/>
  <c r="L1588" i="1"/>
  <c r="K1588" i="1"/>
  <c r="J1588" i="1"/>
  <c r="L1587" i="1"/>
  <c r="K1587" i="1"/>
  <c r="J1587" i="1"/>
  <c r="L1586" i="1"/>
  <c r="K1586" i="1"/>
  <c r="J1586" i="1"/>
  <c r="L1585" i="1"/>
  <c r="K1585" i="1"/>
  <c r="J1585" i="1"/>
  <c r="L1580" i="1"/>
  <c r="K1580" i="1"/>
  <c r="J1580" i="1"/>
  <c r="L1579" i="1"/>
  <c r="K1579" i="1"/>
  <c r="J1579" i="1"/>
  <c r="L1578" i="1"/>
  <c r="K1578" i="1"/>
  <c r="J1578" i="1"/>
  <c r="L1577" i="1"/>
  <c r="K1577" i="1"/>
  <c r="J1577" i="1"/>
  <c r="L1576" i="1"/>
  <c r="K1576" i="1"/>
  <c r="J1576" i="1"/>
  <c r="L1575" i="1"/>
  <c r="K1575" i="1"/>
  <c r="J1575" i="1"/>
  <c r="L1574" i="1"/>
  <c r="K1574" i="1"/>
  <c r="J1574" i="1"/>
  <c r="L1573" i="1"/>
  <c r="K1573" i="1"/>
  <c r="J1573" i="1"/>
  <c r="L1572" i="1"/>
  <c r="K1572" i="1"/>
  <c r="J1572" i="1"/>
  <c r="L1571" i="1"/>
  <c r="K1571" i="1"/>
  <c r="J1571" i="1"/>
  <c r="L1570" i="1"/>
  <c r="K1570" i="1"/>
  <c r="J1570" i="1"/>
  <c r="L1567" i="1"/>
  <c r="K1567" i="1"/>
  <c r="J1567" i="1"/>
  <c r="L1566" i="1"/>
  <c r="K1566" i="1"/>
  <c r="J1566" i="1"/>
  <c r="L1565" i="1"/>
  <c r="K1565" i="1"/>
  <c r="J1565" i="1"/>
  <c r="L1564" i="1"/>
  <c r="K1564" i="1"/>
  <c r="J1564" i="1"/>
  <c r="L1563" i="1"/>
  <c r="K1563" i="1"/>
  <c r="J1563" i="1"/>
  <c r="B1562" i="1"/>
  <c r="L1560" i="1"/>
  <c r="K1560" i="1"/>
  <c r="J1560" i="1"/>
  <c r="L1558" i="1"/>
  <c r="K1558" i="1"/>
  <c r="J1558" i="1"/>
  <c r="L1557" i="1"/>
  <c r="K1557" i="1"/>
  <c r="J1557" i="1"/>
  <c r="L1556" i="1"/>
  <c r="K1556" i="1"/>
  <c r="J1556" i="1"/>
  <c r="L1555" i="1"/>
  <c r="K1555" i="1"/>
  <c r="J1555" i="1"/>
  <c r="L1554" i="1"/>
  <c r="K1554" i="1"/>
  <c r="J1554" i="1"/>
  <c r="L1553" i="1"/>
  <c r="K1553" i="1"/>
  <c r="J1553" i="1"/>
  <c r="L1552" i="1"/>
  <c r="K1552" i="1"/>
  <c r="J1552" i="1"/>
  <c r="L1551" i="1"/>
  <c r="K1551" i="1"/>
  <c r="J1551" i="1"/>
  <c r="L1550" i="1"/>
  <c r="K1550" i="1"/>
  <c r="J1550" i="1"/>
  <c r="L1549" i="1"/>
  <c r="K1549" i="1"/>
  <c r="J1549" i="1"/>
  <c r="H1548" i="1"/>
  <c r="L1548" i="1" s="1"/>
  <c r="L1546" i="1"/>
  <c r="K1546" i="1"/>
  <c r="J1546" i="1"/>
  <c r="L1545" i="1"/>
  <c r="K1545" i="1"/>
  <c r="J1545" i="1"/>
  <c r="L1544" i="1"/>
  <c r="K1544" i="1"/>
  <c r="J1544" i="1"/>
  <c r="L1543" i="1"/>
  <c r="K1543" i="1"/>
  <c r="J1543" i="1"/>
  <c r="L1542" i="1"/>
  <c r="K1542" i="1"/>
  <c r="J1542" i="1"/>
  <c r="L1541" i="1"/>
  <c r="K1541" i="1"/>
  <c r="J1541" i="1"/>
  <c r="L1540" i="1"/>
  <c r="K1540" i="1"/>
  <c r="J1540" i="1"/>
  <c r="L1539" i="1"/>
  <c r="K1539" i="1"/>
  <c r="J1539" i="1"/>
  <c r="L1538" i="1"/>
  <c r="K1538" i="1"/>
  <c r="J1538" i="1"/>
  <c r="L1537" i="1"/>
  <c r="K1537" i="1"/>
  <c r="J1537" i="1"/>
  <c r="L1536" i="1"/>
  <c r="K1536" i="1"/>
  <c r="J1536" i="1"/>
  <c r="L1533" i="1"/>
  <c r="K1533" i="1"/>
  <c r="J1533" i="1"/>
  <c r="L1532" i="1"/>
  <c r="K1532" i="1"/>
  <c r="J1532" i="1"/>
  <c r="L1531" i="1"/>
  <c r="K1531" i="1"/>
  <c r="J1531" i="1"/>
  <c r="L1530" i="1"/>
  <c r="K1530" i="1"/>
  <c r="J1530" i="1"/>
  <c r="L1529" i="1"/>
  <c r="K1529" i="1"/>
  <c r="J1529" i="1"/>
  <c r="L1528" i="1"/>
  <c r="K1528" i="1"/>
  <c r="J1528" i="1"/>
  <c r="L1527" i="1"/>
  <c r="K1527" i="1"/>
  <c r="J1527" i="1"/>
  <c r="L1526" i="1"/>
  <c r="K1526" i="1"/>
  <c r="J1526" i="1"/>
  <c r="L1525" i="1"/>
  <c r="K1525" i="1"/>
  <c r="J1525" i="1"/>
  <c r="L1524" i="1"/>
  <c r="K1524" i="1"/>
  <c r="J1524" i="1"/>
  <c r="L1523" i="1"/>
  <c r="K1523" i="1"/>
  <c r="J1523" i="1"/>
  <c r="L1518" i="1"/>
  <c r="K1518" i="1"/>
  <c r="J1518" i="1"/>
  <c r="L1516" i="1"/>
  <c r="K1516" i="1"/>
  <c r="J1516" i="1"/>
  <c r="L1515" i="1"/>
  <c r="K1515" i="1"/>
  <c r="J1515" i="1"/>
  <c r="L1514" i="1"/>
  <c r="K1514" i="1"/>
  <c r="J1514" i="1"/>
  <c r="L1513" i="1"/>
  <c r="K1513" i="1"/>
  <c r="J1513" i="1"/>
  <c r="L1512" i="1"/>
  <c r="K1512" i="1"/>
  <c r="J1512" i="1"/>
  <c r="L1511" i="1"/>
  <c r="K1511" i="1"/>
  <c r="J1511" i="1"/>
  <c r="L1510" i="1"/>
  <c r="K1510" i="1"/>
  <c r="J1510" i="1"/>
  <c r="L1509" i="1"/>
  <c r="K1509" i="1"/>
  <c r="J1509" i="1"/>
  <c r="L1508" i="1"/>
  <c r="K1508" i="1"/>
  <c r="J1508" i="1"/>
  <c r="L1507" i="1"/>
  <c r="K1507" i="1"/>
  <c r="J1507" i="1"/>
  <c r="L1506" i="1"/>
  <c r="K1506" i="1"/>
  <c r="J1506" i="1"/>
  <c r="L1505" i="1"/>
  <c r="K1505" i="1"/>
  <c r="J1505" i="1"/>
  <c r="L1504" i="1"/>
  <c r="K1504" i="1"/>
  <c r="J1504" i="1"/>
  <c r="L1503" i="1"/>
  <c r="K1503" i="1"/>
  <c r="J1503" i="1"/>
  <c r="L1502" i="1"/>
  <c r="K1502" i="1"/>
  <c r="J1502" i="1"/>
  <c r="L1501" i="1"/>
  <c r="K1501" i="1"/>
  <c r="J1501" i="1"/>
  <c r="L1500" i="1"/>
  <c r="K1500" i="1"/>
  <c r="J1500" i="1"/>
  <c r="L1499" i="1"/>
  <c r="K1499" i="1"/>
  <c r="J1499" i="1"/>
  <c r="L1498" i="1"/>
  <c r="K1498" i="1"/>
  <c r="J1498" i="1"/>
  <c r="L1497" i="1"/>
  <c r="K1497" i="1"/>
  <c r="J1497" i="1"/>
  <c r="L1496" i="1"/>
  <c r="K1496" i="1"/>
  <c r="J1496" i="1"/>
  <c r="L1495" i="1"/>
  <c r="K1495" i="1"/>
  <c r="J1495" i="1"/>
  <c r="L1494" i="1"/>
  <c r="K1494" i="1"/>
  <c r="J1494" i="1"/>
  <c r="L1493" i="1"/>
  <c r="K1493" i="1"/>
  <c r="J1493" i="1"/>
  <c r="L1492" i="1"/>
  <c r="K1492" i="1"/>
  <c r="J1492" i="1"/>
  <c r="L1489" i="1"/>
  <c r="K1489" i="1"/>
  <c r="J1489" i="1"/>
  <c r="L1488" i="1"/>
  <c r="K1488" i="1"/>
  <c r="J1488" i="1"/>
  <c r="L1487" i="1"/>
  <c r="K1487" i="1"/>
  <c r="J1487" i="1"/>
  <c r="L1486" i="1"/>
  <c r="K1486" i="1"/>
  <c r="J1486" i="1"/>
  <c r="L1485" i="1"/>
  <c r="K1485" i="1"/>
  <c r="J1485" i="1"/>
  <c r="L1484" i="1"/>
  <c r="K1484" i="1"/>
  <c r="J1484" i="1"/>
  <c r="L1483" i="1"/>
  <c r="K1483" i="1"/>
  <c r="J1483" i="1"/>
  <c r="L1482" i="1"/>
  <c r="K1482" i="1"/>
  <c r="J1482" i="1"/>
  <c r="L1481" i="1"/>
  <c r="K1481" i="1"/>
  <c r="J1481" i="1"/>
  <c r="L1480" i="1"/>
  <c r="K1480" i="1"/>
  <c r="J1480" i="1"/>
  <c r="L1479" i="1"/>
  <c r="K1479" i="1"/>
  <c r="J1479" i="1"/>
  <c r="L1478" i="1"/>
  <c r="K1478" i="1"/>
  <c r="J1478" i="1"/>
  <c r="L1477" i="1"/>
  <c r="K1477" i="1"/>
  <c r="J1477" i="1"/>
  <c r="L1476" i="1"/>
  <c r="K1476" i="1"/>
  <c r="J1476" i="1"/>
  <c r="L1475" i="1"/>
  <c r="K1475" i="1"/>
  <c r="J1475" i="1"/>
  <c r="L1474" i="1"/>
  <c r="K1474" i="1"/>
  <c r="J1474" i="1"/>
  <c r="L1473" i="1"/>
  <c r="K1473" i="1"/>
  <c r="J1473" i="1"/>
  <c r="L1470" i="1"/>
  <c r="K1470" i="1"/>
  <c r="J1470" i="1"/>
  <c r="L1468" i="1"/>
  <c r="K1468" i="1"/>
  <c r="J1468" i="1"/>
  <c r="L1467" i="1"/>
  <c r="K1467" i="1"/>
  <c r="J1467" i="1"/>
  <c r="L1466" i="1"/>
  <c r="K1466" i="1"/>
  <c r="J1466" i="1"/>
  <c r="L1465" i="1"/>
  <c r="K1465" i="1"/>
  <c r="J1465" i="1"/>
  <c r="L1464" i="1"/>
  <c r="K1464" i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47" i="1"/>
  <c r="K1447" i="1"/>
  <c r="J1447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H1439" i="1"/>
  <c r="L1439" i="1" s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1" i="1"/>
  <c r="K1411" i="1"/>
  <c r="J1411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1" i="1"/>
  <c r="K1391" i="1"/>
  <c r="J1391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4" i="1"/>
  <c r="K1254" i="1"/>
  <c r="J1254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6" i="1"/>
  <c r="K1136" i="1"/>
  <c r="J1136" i="1"/>
  <c r="L1134" i="1"/>
  <c r="K1134" i="1"/>
  <c r="J1134" i="1"/>
  <c r="L1132" i="1"/>
  <c r="K1132" i="1"/>
  <c r="J1132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K1026" i="1"/>
  <c r="J1026" i="1"/>
  <c r="K1024" i="1"/>
  <c r="J1024" i="1"/>
  <c r="K1023" i="1"/>
  <c r="J1023" i="1"/>
  <c r="L1022" i="1"/>
  <c r="K1022" i="1"/>
  <c r="J1022" i="1"/>
  <c r="L1021" i="1"/>
  <c r="K1021" i="1"/>
  <c r="J1021" i="1"/>
  <c r="L1020" i="1"/>
  <c r="K1020" i="1"/>
  <c r="J1020" i="1"/>
  <c r="K1019" i="1"/>
  <c r="J1019" i="1"/>
  <c r="K1018" i="1"/>
  <c r="L1017" i="1"/>
  <c r="K1017" i="1"/>
  <c r="J1017" i="1"/>
  <c r="L1016" i="1"/>
  <c r="K1016" i="1"/>
  <c r="J1016" i="1"/>
  <c r="L1015" i="1"/>
  <c r="K1015" i="1"/>
  <c r="J1015" i="1"/>
  <c r="K1014" i="1"/>
  <c r="L1013" i="1"/>
  <c r="K1013" i="1"/>
  <c r="J1013" i="1"/>
  <c r="L1012" i="1"/>
  <c r="K1012" i="1"/>
  <c r="L1011" i="1"/>
  <c r="K1011" i="1"/>
  <c r="J1011" i="1"/>
  <c r="L1010" i="1"/>
  <c r="K1010" i="1"/>
  <c r="J1010" i="1"/>
  <c r="L1009" i="1"/>
  <c r="K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H939" i="1"/>
  <c r="H920" i="1"/>
  <c r="H1472" i="1" s="1"/>
  <c r="L1472" i="1" s="1"/>
  <c r="H900" i="1"/>
  <c r="H1146" i="1" s="1"/>
  <c r="H1613" i="1" s="1"/>
  <c r="H337" i="1" s="1"/>
  <c r="H881" i="1"/>
  <c r="H773" i="1"/>
  <c r="H732" i="1"/>
  <c r="H688" i="1"/>
  <c r="H354" i="1" s="1"/>
  <c r="H675" i="1"/>
  <c r="H667" i="1"/>
  <c r="H649" i="1"/>
  <c r="H473" i="1"/>
  <c r="H374" i="1"/>
  <c r="H364" i="1"/>
  <c r="H259" i="1"/>
  <c r="H124" i="1"/>
  <c r="H100" i="1"/>
  <c r="H87" i="1"/>
  <c r="H61" i="1"/>
  <c r="K1138" i="1" l="1"/>
  <c r="H1028" i="1"/>
  <c r="B1520" i="1"/>
  <c r="H1661" i="1"/>
  <c r="H1646" i="1" s="1"/>
  <c r="H1644" i="1" s="1"/>
  <c r="P1290" i="1"/>
  <c r="H1569" i="1"/>
  <c r="L1569" i="1" s="1"/>
  <c r="P1338" i="1"/>
  <c r="P1380" i="1"/>
  <c r="O1831" i="1"/>
  <c r="H826" i="1"/>
  <c r="O1800" i="1"/>
  <c r="O1808" i="1"/>
  <c r="H1491" i="1"/>
  <c r="H787" i="1"/>
  <c r="H839" i="1" s="1"/>
  <c r="H1446" i="1" s="1"/>
  <c r="K1446" i="1" s="1"/>
  <c r="K8" i="1"/>
  <c r="N1368" i="1"/>
  <c r="P1695" i="1"/>
  <c r="N1200" i="1"/>
  <c r="N1778" i="1"/>
  <c r="O1832" i="1"/>
  <c r="O1809" i="1"/>
  <c r="O1139" i="1"/>
  <c r="O1338" i="1"/>
  <c r="P1359" i="1"/>
  <c r="O1388" i="1"/>
  <c r="N1234" i="1"/>
  <c r="N1061" i="1"/>
  <c r="O1087" i="1"/>
  <c r="N1343" i="1"/>
  <c r="O1385" i="1"/>
  <c r="O1473" i="1"/>
  <c r="P1518" i="1"/>
  <c r="O1024" i="1"/>
  <c r="P1165" i="1"/>
  <c r="O1189" i="1"/>
  <c r="P1450" i="1"/>
  <c r="O1453" i="1"/>
  <c r="P1466" i="1"/>
  <c r="N1526" i="1"/>
  <c r="N1541" i="1"/>
  <c r="O1556" i="1"/>
  <c r="N1593" i="1"/>
  <c r="N1718" i="1"/>
  <c r="O1095" i="1"/>
  <c r="N1311" i="1"/>
  <c r="N1394" i="1"/>
  <c r="N1411" i="1"/>
  <c r="O1546" i="1"/>
  <c r="O1598" i="1"/>
  <c r="P1155" i="1"/>
  <c r="P1156" i="1"/>
  <c r="N1130" i="1"/>
  <c r="N1143" i="1"/>
  <c r="N1152" i="1"/>
  <c r="P1056" i="1"/>
  <c r="N1059" i="1"/>
  <c r="P1064" i="1"/>
  <c r="N1067" i="1"/>
  <c r="P1098" i="1"/>
  <c r="P1311" i="1"/>
  <c r="O1121" i="1"/>
  <c r="P1307" i="1"/>
  <c r="P1014" i="1"/>
  <c r="N1148" i="1"/>
  <c r="P1147" i="1"/>
  <c r="N1092" i="1"/>
  <c r="P1113" i="1"/>
  <c r="N1269" i="1"/>
  <c r="N1284" i="1"/>
  <c r="N1292" i="1"/>
  <c r="L1138" i="1"/>
  <c r="N1430" i="1"/>
  <c r="O1635" i="1"/>
  <c r="P1049" i="1"/>
  <c r="N1440" i="1"/>
  <c r="N1528" i="1"/>
  <c r="P1324" i="1"/>
  <c r="N1238" i="1"/>
  <c r="N1635" i="1"/>
  <c r="N1515" i="1"/>
  <c r="P1722" i="1"/>
  <c r="P1260" i="1"/>
  <c r="N1319" i="1"/>
  <c r="N1242" i="1"/>
  <c r="N1751" i="1"/>
  <c r="N1032" i="1"/>
  <c r="N1040" i="1"/>
  <c r="N1056" i="1"/>
  <c r="N1064" i="1"/>
  <c r="N1183" i="1"/>
  <c r="N1198" i="1"/>
  <c r="N1363" i="1"/>
  <c r="N1379" i="1"/>
  <c r="O1475" i="1"/>
  <c r="O1539" i="1"/>
  <c r="O1591" i="1"/>
  <c r="O1724" i="1"/>
  <c r="O1765" i="1"/>
  <c r="O1781" i="1"/>
  <c r="N1507" i="1"/>
  <c r="N1717" i="1"/>
  <c r="P1476" i="1"/>
  <c r="O1507" i="1"/>
  <c r="N1286" i="1"/>
  <c r="P1299" i="1"/>
  <c r="P1316" i="1"/>
  <c r="N1250" i="1"/>
  <c r="P1319" i="1"/>
  <c r="O1011" i="1"/>
  <c r="O1156" i="1"/>
  <c r="O1168" i="1"/>
  <c r="O1227" i="1"/>
  <c r="O1290" i="1"/>
  <c r="N1306" i="1"/>
  <c r="P1328" i="1"/>
  <c r="P1371" i="1"/>
  <c r="O1509" i="1"/>
  <c r="N1518" i="1"/>
  <c r="N1602" i="1"/>
  <c r="O1659" i="1"/>
  <c r="N1696" i="1"/>
  <c r="N1704" i="1"/>
  <c r="N1719" i="1"/>
  <c r="O1159" i="1"/>
  <c r="N1240" i="1"/>
  <c r="N1405" i="1"/>
  <c r="O1091" i="1"/>
  <c r="N1214" i="1"/>
  <c r="O1214" i="1"/>
  <c r="O999" i="1"/>
  <c r="N1120" i="1"/>
  <c r="N1178" i="1"/>
  <c r="N1350" i="1"/>
  <c r="N1384" i="1"/>
  <c r="N1482" i="1"/>
  <c r="N1513" i="1"/>
  <c r="P1622" i="1"/>
  <c r="N1720" i="1"/>
  <c r="P1193" i="1"/>
  <c r="O1350" i="1"/>
  <c r="P1474" i="1"/>
  <c r="P1162" i="1"/>
  <c r="N1655" i="1"/>
  <c r="N1033" i="1"/>
  <c r="N1168" i="1"/>
  <c r="N1376" i="1"/>
  <c r="N1550" i="1"/>
  <c r="N1617" i="1"/>
  <c r="P1269" i="1"/>
  <c r="P1342" i="1"/>
  <c r="N1500" i="1"/>
  <c r="O1578" i="1"/>
  <c r="N1081" i="1"/>
  <c r="N1437" i="1"/>
  <c r="P1164" i="1"/>
  <c r="O1301" i="1"/>
  <c r="N1313" i="1"/>
  <c r="N1354" i="1"/>
  <c r="O1706" i="1"/>
  <c r="O1023" i="1"/>
  <c r="P1011" i="1"/>
  <c r="N1409" i="1"/>
  <c r="O1422" i="1"/>
  <c r="N1449" i="1"/>
  <c r="P1454" i="1"/>
  <c r="O1468" i="1"/>
  <c r="O1476" i="1"/>
  <c r="N1557" i="1"/>
  <c r="P1591" i="1"/>
  <c r="N1624" i="1"/>
  <c r="O1671" i="1"/>
  <c r="O1684" i="1"/>
  <c r="N1707" i="1"/>
  <c r="O1740" i="1"/>
  <c r="O1776" i="1"/>
  <c r="P1781" i="1"/>
  <c r="N1193" i="1"/>
  <c r="P1502" i="1"/>
  <c r="P1540" i="1"/>
  <c r="N1626" i="1"/>
  <c r="N1345" i="1"/>
  <c r="N1397" i="1"/>
  <c r="N1470" i="1"/>
  <c r="N1230" i="1"/>
  <c r="P1363" i="1"/>
  <c r="P1654" i="1"/>
  <c r="N1150" i="1"/>
  <c r="N1783" i="1"/>
  <c r="P1003" i="1"/>
  <c r="P1351" i="1"/>
  <c r="N996" i="1"/>
  <c r="N1098" i="1"/>
  <c r="O1231" i="1"/>
  <c r="O1381" i="1"/>
  <c r="N1407" i="1"/>
  <c r="N1479" i="1"/>
  <c r="O1557" i="1"/>
  <c r="O1638" i="1"/>
  <c r="N1702" i="1"/>
  <c r="N1755" i="1"/>
  <c r="N1763" i="1"/>
  <c r="N1810" i="1"/>
  <c r="N1818" i="1"/>
  <c r="N1024" i="1"/>
  <c r="P1083" i="1"/>
  <c r="N1118" i="1"/>
  <c r="N1126" i="1"/>
  <c r="P1045" i="1"/>
  <c r="P1032" i="1"/>
  <c r="P1040" i="1"/>
  <c r="O1045" i="1"/>
  <c r="O1074" i="1"/>
  <c r="N1366" i="1"/>
  <c r="O1384" i="1"/>
  <c r="P1384" i="1"/>
  <c r="N1793" i="1"/>
  <c r="N1809" i="1"/>
  <c r="N1488" i="1"/>
  <c r="N1531" i="1"/>
  <c r="N1546" i="1"/>
  <c r="N1590" i="1"/>
  <c r="N1605" i="1"/>
  <c r="P1663" i="1"/>
  <c r="N1674" i="1"/>
  <c r="P1716" i="1"/>
  <c r="P1724" i="1"/>
  <c r="N1737" i="1"/>
  <c r="P1770" i="1"/>
  <c r="O1793" i="1"/>
  <c r="O1817" i="1"/>
  <c r="N1218" i="1"/>
  <c r="N1226" i="1"/>
  <c r="O1239" i="1"/>
  <c r="P1257" i="1"/>
  <c r="O1495" i="1"/>
  <c r="P1526" i="1"/>
  <c r="O1538" i="1"/>
  <c r="P1566" i="1"/>
  <c r="N1601" i="1"/>
  <c r="O1666" i="1"/>
  <c r="O1674" i="1"/>
  <c r="P1681" i="1"/>
  <c r="N1691" i="1"/>
  <c r="P1696" i="1"/>
  <c r="N1015" i="1"/>
  <c r="O1019" i="1"/>
  <c r="P1798" i="1"/>
  <c r="P1829" i="1"/>
  <c r="P996" i="1"/>
  <c r="P1550" i="1"/>
  <c r="P1587" i="1"/>
  <c r="P1637" i="1"/>
  <c r="N1164" i="1"/>
  <c r="O1226" i="1"/>
  <c r="N1297" i="1"/>
  <c r="O1307" i="1"/>
  <c r="N1442" i="1"/>
  <c r="P1451" i="1"/>
  <c r="N1478" i="1"/>
  <c r="N1481" i="1"/>
  <c r="N1486" i="1"/>
  <c r="O1503" i="1"/>
  <c r="N1506" i="1"/>
  <c r="N1571" i="1"/>
  <c r="N1579" i="1"/>
  <c r="N1611" i="1"/>
  <c r="N1050" i="1"/>
  <c r="N1121" i="1"/>
  <c r="N1043" i="1"/>
  <c r="N1069" i="1"/>
  <c r="P1806" i="1"/>
  <c r="P1149" i="1"/>
  <c r="O1115" i="1"/>
  <c r="O1123" i="1"/>
  <c r="O1132" i="1"/>
  <c r="P1486" i="1"/>
  <c r="O1486" i="1"/>
  <c r="N1051" i="1"/>
  <c r="P1053" i="1"/>
  <c r="N1072" i="1"/>
  <c r="O1103" i="1"/>
  <c r="N1129" i="1"/>
  <c r="O1222" i="1"/>
  <c r="O1235" i="1"/>
  <c r="P1250" i="1"/>
  <c r="N1277" i="1"/>
  <c r="O1295" i="1"/>
  <c r="P1305" i="1"/>
  <c r="O1320" i="1"/>
  <c r="O1322" i="1"/>
  <c r="N1334" i="1"/>
  <c r="P1339" i="1"/>
  <c r="N1357" i="1"/>
  <c r="N1364" i="1"/>
  <c r="O1371" i="1"/>
  <c r="N1382" i="1"/>
  <c r="P1394" i="1"/>
  <c r="O1397" i="1"/>
  <c r="N1417" i="1"/>
  <c r="P1435" i="1"/>
  <c r="O1481" i="1"/>
  <c r="P1493" i="1"/>
  <c r="O1038" i="1"/>
  <c r="O1277" i="1"/>
  <c r="O1317" i="1"/>
  <c r="O995" i="1"/>
  <c r="O1003" i="1"/>
  <c r="N1008" i="1"/>
  <c r="N1011" i="1"/>
  <c r="N1023" i="1"/>
  <c r="P1041" i="1"/>
  <c r="O1057" i="1"/>
  <c r="N1106" i="1"/>
  <c r="N1114" i="1"/>
  <c r="P1202" i="1"/>
  <c r="N1225" i="1"/>
  <c r="P1235" i="1"/>
  <c r="N1340" i="1"/>
  <c r="N1443" i="1"/>
  <c r="N1723" i="1"/>
  <c r="N1792" i="1"/>
  <c r="O1803" i="1"/>
  <c r="P1813" i="1"/>
  <c r="N1831" i="1"/>
  <c r="O1049" i="1"/>
  <c r="O1054" i="1"/>
  <c r="P1070" i="1"/>
  <c r="N1151" i="1"/>
  <c r="N1155" i="1"/>
  <c r="N1167" i="1"/>
  <c r="O1180" i="1"/>
  <c r="P1205" i="1"/>
  <c r="N1220" i="1"/>
  <c r="N1246" i="1"/>
  <c r="N1257" i="1"/>
  <c r="P1293" i="1"/>
  <c r="P1323" i="1"/>
  <c r="N1523" i="1"/>
  <c r="P1572" i="1"/>
  <c r="P1597" i="1"/>
  <c r="O1647" i="1"/>
  <c r="P1652" i="1"/>
  <c r="O1663" i="1"/>
  <c r="N1690" i="1"/>
  <c r="O1777" i="1"/>
  <c r="N1798" i="1"/>
  <c r="N1822" i="1"/>
  <c r="P1385" i="1"/>
  <c r="O1421" i="1"/>
  <c r="P1423" i="1"/>
  <c r="O1429" i="1"/>
  <c r="P1431" i="1"/>
  <c r="P1443" i="1"/>
  <c r="P1458" i="1"/>
  <c r="O1489" i="1"/>
  <c r="P1499" i="1"/>
  <c r="N1504" i="1"/>
  <c r="N1539" i="1"/>
  <c r="P1551" i="1"/>
  <c r="N1554" i="1"/>
  <c r="O1579" i="1"/>
  <c r="O1586" i="1"/>
  <c r="O1611" i="1"/>
  <c r="O1616" i="1"/>
  <c r="O1667" i="1"/>
  <c r="O1669" i="1"/>
  <c r="O1675" i="1"/>
  <c r="O1689" i="1"/>
  <c r="N1122" i="1"/>
  <c r="N1158" i="1"/>
  <c r="N1179" i="1"/>
  <c r="O1199" i="1"/>
  <c r="P1234" i="1"/>
  <c r="O1237" i="1"/>
  <c r="N1260" i="1"/>
  <c r="O1265" i="1"/>
  <c r="N1268" i="1"/>
  <c r="P1273" i="1"/>
  <c r="N1294" i="1"/>
  <c r="N1346" i="1"/>
  <c r="N1485" i="1"/>
  <c r="N1545" i="1"/>
  <c r="P1599" i="1"/>
  <c r="P1616" i="1"/>
  <c r="N1670" i="1"/>
  <c r="O1694" i="1"/>
  <c r="P1704" i="1"/>
  <c r="N1830" i="1"/>
  <c r="O1841" i="1"/>
  <c r="O1161" i="1"/>
  <c r="O1705" i="1"/>
  <c r="N1774" i="1"/>
  <c r="O1836" i="1"/>
  <c r="O1107" i="1"/>
  <c r="P1107" i="1"/>
  <c r="N1201" i="1"/>
  <c r="N1396" i="1"/>
  <c r="N1477" i="1"/>
  <c r="N1536" i="1"/>
  <c r="P1754" i="1"/>
  <c r="O1193" i="1"/>
  <c r="O1263" i="1"/>
  <c r="N1527" i="1"/>
  <c r="O1536" i="1"/>
  <c r="O1621" i="1"/>
  <c r="N1090" i="1"/>
  <c r="N1207" i="1"/>
  <c r="P1301" i="1"/>
  <c r="N1377" i="1"/>
  <c r="O1465" i="1"/>
  <c r="O1527" i="1"/>
  <c r="O1664" i="1"/>
  <c r="O1681" i="1"/>
  <c r="N1725" i="1"/>
  <c r="N1735" i="1"/>
  <c r="O1773" i="1"/>
  <c r="P1054" i="1"/>
  <c r="N1134" i="1"/>
  <c r="P1261" i="1"/>
  <c r="N1372" i="1"/>
  <c r="P1441" i="1"/>
  <c r="N1516" i="1"/>
  <c r="P1552" i="1"/>
  <c r="P1595" i="1"/>
  <c r="N1000" i="1"/>
  <c r="P1052" i="1"/>
  <c r="P1057" i="1"/>
  <c r="N1060" i="1"/>
  <c r="O1065" i="1"/>
  <c r="N1068" i="1"/>
  <c r="N1073" i="1"/>
  <c r="P1101" i="1"/>
  <c r="N1109" i="1"/>
  <c r="O1127" i="1"/>
  <c r="N1156" i="1"/>
  <c r="O1234" i="1"/>
  <c r="O1249" i="1"/>
  <c r="N1280" i="1"/>
  <c r="N1302" i="1"/>
  <c r="N1314" i="1"/>
  <c r="N1327" i="1"/>
  <c r="P1343" i="1"/>
  <c r="P1350" i="1"/>
  <c r="N1358" i="1"/>
  <c r="P1372" i="1"/>
  <c r="O1380" i="1"/>
  <c r="N1383" i="1"/>
  <c r="P1400" i="1"/>
  <c r="N1403" i="1"/>
  <c r="O1418" i="1"/>
  <c r="K1439" i="1"/>
  <c r="P1439" i="1" s="1"/>
  <c r="O1441" i="1"/>
  <c r="N1448" i="1"/>
  <c r="N1450" i="1"/>
  <c r="N1540" i="1"/>
  <c r="K1548" i="1"/>
  <c r="P1548" i="1" s="1"/>
  <c r="O1552" i="1"/>
  <c r="P1555" i="1"/>
  <c r="P1579" i="1"/>
  <c r="O1626" i="1"/>
  <c r="N1630" i="1"/>
  <c r="N1647" i="1"/>
  <c r="O1650" i="1"/>
  <c r="O1655" i="1"/>
  <c r="P1657" i="1"/>
  <c r="O1662" i="1"/>
  <c r="P1718" i="1"/>
  <c r="O1728" i="1"/>
  <c r="P1728" i="1"/>
  <c r="P1787" i="1"/>
  <c r="P1794" i="1"/>
  <c r="P1802" i="1"/>
  <c r="P1833" i="1"/>
  <c r="N1004" i="1"/>
  <c r="O1260" i="1"/>
  <c r="P1376" i="1"/>
  <c r="P1416" i="1"/>
  <c r="N1007" i="1"/>
  <c r="N1019" i="1"/>
  <c r="P1019" i="1"/>
  <c r="N1204" i="1"/>
  <c r="N1465" i="1"/>
  <c r="N1532" i="1"/>
  <c r="P1087" i="1"/>
  <c r="P1357" i="1"/>
  <c r="N1460" i="1"/>
  <c r="N1619" i="1"/>
  <c r="P1669" i="1"/>
  <c r="N1065" i="1"/>
  <c r="P1119" i="1"/>
  <c r="N1127" i="1"/>
  <c r="P1139" i="1"/>
  <c r="N1177" i="1"/>
  <c r="N1232" i="1"/>
  <c r="P1335" i="1"/>
  <c r="N1391" i="1"/>
  <c r="J1439" i="1"/>
  <c r="O1439" i="1" s="1"/>
  <c r="J1548" i="1"/>
  <c r="O1688" i="1"/>
  <c r="P1688" i="1"/>
  <c r="K1146" i="1"/>
  <c r="L1146" i="1"/>
  <c r="J1146" i="1"/>
  <c r="O1099" i="1"/>
  <c r="P1127" i="1"/>
  <c r="O1215" i="1"/>
  <c r="O1511" i="1"/>
  <c r="P1545" i="1"/>
  <c r="O1545" i="1"/>
  <c r="O1555" i="1"/>
  <c r="O1697" i="1"/>
  <c r="O1718" i="1"/>
  <c r="O1828" i="1"/>
  <c r="P1015" i="1"/>
  <c r="N1191" i="1"/>
  <c r="P1198" i="1"/>
  <c r="N1263" i="1"/>
  <c r="N1271" i="1"/>
  <c r="O996" i="1"/>
  <c r="N1374" i="1"/>
  <c r="N1457" i="1"/>
  <c r="O1690" i="1"/>
  <c r="O1757" i="1"/>
  <c r="P1773" i="1"/>
  <c r="N1773" i="1"/>
  <c r="P999" i="1"/>
  <c r="P1007" i="1"/>
  <c r="O1007" i="1"/>
  <c r="N1159" i="1"/>
  <c r="O1186" i="1"/>
  <c r="O1251" i="1"/>
  <c r="N1289" i="1"/>
  <c r="N1304" i="1"/>
  <c r="N1369" i="1"/>
  <c r="N1441" i="1"/>
  <c r="N1688" i="1"/>
  <c r="N1170" i="1"/>
  <c r="N1222" i="1"/>
  <c r="P1229" i="1"/>
  <c r="N1367" i="1"/>
  <c r="O1450" i="1"/>
  <c r="N1525" i="1"/>
  <c r="P1590" i="1"/>
  <c r="O1590" i="1"/>
  <c r="N1600" i="1"/>
  <c r="N1802" i="1"/>
  <c r="O1033" i="1"/>
  <c r="N1036" i="1"/>
  <c r="P1038" i="1"/>
  <c r="O1050" i="1"/>
  <c r="N1053" i="1"/>
  <c r="N1094" i="1"/>
  <c r="N1115" i="1"/>
  <c r="N1317" i="1"/>
  <c r="N1398" i="1"/>
  <c r="N1406" i="1"/>
  <c r="N1426" i="1"/>
  <c r="P1436" i="1"/>
  <c r="P1484" i="1"/>
  <c r="N1496" i="1"/>
  <c r="P1514" i="1"/>
  <c r="P1640" i="1"/>
  <c r="N1714" i="1"/>
  <c r="O1716" i="1"/>
  <c r="N1775" i="1"/>
  <c r="N1842" i="1"/>
  <c r="O1090" i="1"/>
  <c r="N1105" i="1"/>
  <c r="N1136" i="1"/>
  <c r="O1204" i="1"/>
  <c r="N1259" i="1"/>
  <c r="N1315" i="1"/>
  <c r="N1320" i="1"/>
  <c r="N1378" i="1"/>
  <c r="N1509" i="1"/>
  <c r="N1553" i="1"/>
  <c r="N1578" i="1"/>
  <c r="N1631" i="1"/>
  <c r="N1693" i="1"/>
  <c r="N1712" i="1"/>
  <c r="O1792" i="1"/>
  <c r="O1034" i="1"/>
  <c r="N1037" i="1"/>
  <c r="N1042" i="1"/>
  <c r="P1044" i="1"/>
  <c r="N1049" i="1"/>
  <c r="O1053" i="1"/>
  <c r="N1076" i="1"/>
  <c r="N1088" i="1"/>
  <c r="N1100" i="1"/>
  <c r="P1118" i="1"/>
  <c r="P1136" i="1"/>
  <c r="N1140" i="1"/>
  <c r="P1142" i="1"/>
  <c r="O1211" i="1"/>
  <c r="N1252" i="1"/>
  <c r="P1271" i="1"/>
  <c r="N1276" i="1"/>
  <c r="N1298" i="1"/>
  <c r="N1370" i="1"/>
  <c r="O1399" i="1"/>
  <c r="P1404" i="1"/>
  <c r="N1427" i="1"/>
  <c r="P1442" i="1"/>
  <c r="O1444" i="1"/>
  <c r="N1497" i="1"/>
  <c r="N1502" i="1"/>
  <c r="N1530" i="1"/>
  <c r="N1573" i="1"/>
  <c r="O1576" i="1"/>
  <c r="O1589" i="1"/>
  <c r="P1600" i="1"/>
  <c r="N1610" i="1"/>
  <c r="N1651" i="1"/>
  <c r="O1693" i="1"/>
  <c r="N1744" i="1"/>
  <c r="P1771" i="1"/>
  <c r="N1786" i="1"/>
  <c r="P1811" i="1"/>
  <c r="N1055" i="1"/>
  <c r="P1073" i="1"/>
  <c r="N1160" i="1"/>
  <c r="P1312" i="1"/>
  <c r="N1344" i="1"/>
  <c r="N1434" i="1"/>
  <c r="P1460" i="1"/>
  <c r="P1504" i="1"/>
  <c r="O1721" i="1"/>
  <c r="O1785" i="1"/>
  <c r="N1834" i="1"/>
  <c r="O1020" i="1"/>
  <c r="O1037" i="1"/>
  <c r="O1042" i="1"/>
  <c r="O1058" i="1"/>
  <c r="P1090" i="1"/>
  <c r="O1098" i="1"/>
  <c r="J1138" i="1"/>
  <c r="O1140" i="1"/>
  <c r="P1197" i="1"/>
  <c r="P1211" i="1"/>
  <c r="O1269" i="1"/>
  <c r="O1283" i="1"/>
  <c r="N1323" i="1"/>
  <c r="O1372" i="1"/>
  <c r="O1376" i="1"/>
  <c r="P1399" i="1"/>
  <c r="P1419" i="1"/>
  <c r="O1456" i="1"/>
  <c r="O1464" i="1"/>
  <c r="O1594" i="1"/>
  <c r="N1596" i="1"/>
  <c r="O1622" i="1"/>
  <c r="O1651" i="1"/>
  <c r="O1654" i="1"/>
  <c r="P1719" i="1"/>
  <c r="O1734" i="1"/>
  <c r="O1744" i="1"/>
  <c r="O1748" i="1"/>
  <c r="O1769" i="1"/>
  <c r="O1772" i="1"/>
  <c r="N1781" i="1"/>
  <c r="O1078" i="1"/>
  <c r="N1110" i="1"/>
  <c r="N1180" i="1"/>
  <c r="N1211" i="1"/>
  <c r="N1325" i="1"/>
  <c r="N1349" i="1"/>
  <c r="N1399" i="1"/>
  <c r="N1444" i="1"/>
  <c r="O1575" i="1"/>
  <c r="P1623" i="1"/>
  <c r="N1648" i="1"/>
  <c r="N1665" i="1"/>
  <c r="O1816" i="1"/>
  <c r="P1020" i="1"/>
  <c r="N1035" i="1"/>
  <c r="N1045" i="1"/>
  <c r="P1061" i="1"/>
  <c r="N1077" i="1"/>
  <c r="N1086" i="1"/>
  <c r="O1101" i="1"/>
  <c r="O1119" i="1"/>
  <c r="P1140" i="1"/>
  <c r="O1176" i="1"/>
  <c r="N1265" i="1"/>
  <c r="N1279" i="1"/>
  <c r="O1291" i="1"/>
  <c r="O1299" i="1"/>
  <c r="N1335" i="1"/>
  <c r="N1388" i="1"/>
  <c r="O1400" i="1"/>
  <c r="O1474" i="1"/>
  <c r="N1537" i="1"/>
  <c r="O1599" i="1"/>
  <c r="P1617" i="1"/>
  <c r="N1620" i="1"/>
  <c r="N1652" i="1"/>
  <c r="P1666" i="1"/>
  <c r="N1669" i="1"/>
  <c r="O1683" i="1"/>
  <c r="O1702" i="1"/>
  <c r="N1742" i="1"/>
  <c r="P1744" i="1"/>
  <c r="N1749" i="1"/>
  <c r="N1767" i="1"/>
  <c r="O1784" i="1"/>
  <c r="O1807" i="1"/>
  <c r="N1812" i="1"/>
  <c r="O1825" i="1"/>
  <c r="N1835" i="1"/>
  <c r="N1838" i="1"/>
  <c r="O1833" i="1"/>
  <c r="P1837" i="1"/>
  <c r="N1824" i="1"/>
  <c r="N1820" i="1"/>
  <c r="O1821" i="1"/>
  <c r="N1817" i="1"/>
  <c r="N1814" i="1"/>
  <c r="N1807" i="1"/>
  <c r="N1804" i="1"/>
  <c r="P1800" i="1"/>
  <c r="O1801" i="1"/>
  <c r="P1797" i="1"/>
  <c r="N1795" i="1"/>
  <c r="N1796" i="1"/>
  <c r="O1797" i="1"/>
  <c r="N1771" i="1"/>
  <c r="N1764" i="1"/>
  <c r="N1759" i="1"/>
  <c r="N1762" i="1"/>
  <c r="O1760" i="1"/>
  <c r="O1753" i="1"/>
  <c r="O1749" i="1"/>
  <c r="N1752" i="1"/>
  <c r="N1748" i="1"/>
  <c r="P1740" i="1"/>
  <c r="N1739" i="1"/>
  <c r="O1742" i="1"/>
  <c r="P1739" i="1"/>
  <c r="O1287" i="1"/>
  <c r="P1287" i="1"/>
  <c r="P1523" i="1"/>
  <c r="O1523" i="1"/>
  <c r="O1041" i="1"/>
  <c r="N1048" i="1"/>
  <c r="P1225" i="1"/>
  <c r="N1237" i="1"/>
  <c r="P1507" i="1"/>
  <c r="P1528" i="1"/>
  <c r="O1528" i="1"/>
  <c r="N995" i="1"/>
  <c r="P995" i="1"/>
  <c r="O1015" i="1"/>
  <c r="P1024" i="1"/>
  <c r="O1073" i="1"/>
  <c r="P1143" i="1"/>
  <c r="P1201" i="1"/>
  <c r="O1205" i="1"/>
  <c r="O1223" i="1"/>
  <c r="N1274" i="1"/>
  <c r="N1705" i="1"/>
  <c r="P1705" i="1"/>
  <c r="P1812" i="1"/>
  <c r="O1812" i="1"/>
  <c r="N1031" i="1"/>
  <c r="P1037" i="1"/>
  <c r="N1063" i="1"/>
  <c r="P1078" i="1"/>
  <c r="P1089" i="1"/>
  <c r="O1143" i="1"/>
  <c r="P1196" i="1"/>
  <c r="O1196" i="1"/>
  <c r="N1328" i="1"/>
  <c r="O1328" i="1"/>
  <c r="O1343" i="1"/>
  <c r="N1475" i="1"/>
  <c r="P1834" i="1"/>
  <c r="P1000" i="1"/>
  <c r="N1016" i="1"/>
  <c r="O1082" i="1"/>
  <c r="P1082" i="1"/>
  <c r="P1106" i="1"/>
  <c r="O1106" i="1"/>
  <c r="P1130" i="1"/>
  <c r="O1130" i="1"/>
  <c r="P1168" i="1"/>
  <c r="P1189" i="1"/>
  <c r="O1201" i="1"/>
  <c r="P1214" i="1"/>
  <c r="N1217" i="1"/>
  <c r="O1268" i="1"/>
  <c r="P1268" i="1"/>
  <c r="O1318" i="1"/>
  <c r="N1353" i="1"/>
  <c r="P1355" i="1"/>
  <c r="O1355" i="1"/>
  <c r="N1371" i="1"/>
  <c r="N1422" i="1"/>
  <c r="N1463" i="1"/>
  <c r="P1463" i="1"/>
  <c r="N1592" i="1"/>
  <c r="P1592" i="1"/>
  <c r="N1615" i="1"/>
  <c r="O1617" i="1"/>
  <c r="P1757" i="1"/>
  <c r="N1757" i="1"/>
  <c r="O1842" i="1"/>
  <c r="P1842" i="1"/>
  <c r="N998" i="1"/>
  <c r="N1014" i="1"/>
  <c r="P1016" i="1"/>
  <c r="O1016" i="1"/>
  <c r="P1023" i="1"/>
  <c r="P1094" i="1"/>
  <c r="N1097" i="1"/>
  <c r="N1104" i="1"/>
  <c r="P1121" i="1"/>
  <c r="N1187" i="1"/>
  <c r="P1192" i="1"/>
  <c r="O1192" i="1"/>
  <c r="O1217" i="1"/>
  <c r="O1238" i="1"/>
  <c r="P1238" i="1"/>
  <c r="N1342" i="1"/>
  <c r="O1342" i="1"/>
  <c r="P1346" i="1"/>
  <c r="P1422" i="1"/>
  <c r="N1432" i="1"/>
  <c r="O1435" i="1"/>
  <c r="N1435" i="1"/>
  <c r="P1444" i="1"/>
  <c r="N1599" i="1"/>
  <c r="P1608" i="1"/>
  <c r="O1608" i="1"/>
  <c r="N1736" i="1"/>
  <c r="P1736" i="1"/>
  <c r="P1752" i="1"/>
  <c r="O1752" i="1"/>
  <c r="P1008" i="1"/>
  <c r="O1008" i="1"/>
  <c r="O1062" i="1"/>
  <c r="P1062" i="1"/>
  <c r="P1069" i="1"/>
  <c r="N1402" i="1"/>
  <c r="N1462" i="1"/>
  <c r="P1462" i="1"/>
  <c r="N1510" i="1"/>
  <c r="N1018" i="1"/>
  <c r="P1033" i="1"/>
  <c r="O1153" i="1"/>
  <c r="P1153" i="1"/>
  <c r="N1203" i="1"/>
  <c r="N1360" i="1"/>
  <c r="P1832" i="1"/>
  <c r="N1832" i="1"/>
  <c r="P1004" i="1"/>
  <c r="O1004" i="1"/>
  <c r="O1069" i="1"/>
  <c r="N1101" i="1"/>
  <c r="P1223" i="1"/>
  <c r="P1379" i="1"/>
  <c r="O1379" i="1"/>
  <c r="P1465" i="1"/>
  <c r="P1482" i="1"/>
  <c r="O1482" i="1"/>
  <c r="O1000" i="1"/>
  <c r="N1057" i="1"/>
  <c r="O1061" i="1"/>
  <c r="P1077" i="1"/>
  <c r="O1077" i="1"/>
  <c r="O1157" i="1"/>
  <c r="P1187" i="1"/>
  <c r="O1187" i="1"/>
  <c r="O1311" i="1"/>
  <c r="P1427" i="1"/>
  <c r="O1427" i="1"/>
  <c r="P1565" i="1"/>
  <c r="O1565" i="1"/>
  <c r="N1575" i="1"/>
  <c r="P1575" i="1"/>
  <c r="P1012" i="1"/>
  <c r="O1012" i="1"/>
  <c r="P1246" i="1"/>
  <c r="O1246" i="1"/>
  <c r="N1006" i="1"/>
  <c r="N1039" i="1"/>
  <c r="N1071" i="1"/>
  <c r="P1086" i="1"/>
  <c r="O1110" i="1"/>
  <c r="P1110" i="1"/>
  <c r="P1368" i="1"/>
  <c r="O1368" i="1"/>
  <c r="N1020" i="1"/>
  <c r="P1065" i="1"/>
  <c r="N1089" i="1"/>
  <c r="N1221" i="1"/>
  <c r="O1225" i="1"/>
  <c r="N1489" i="1"/>
  <c r="P1489" i="1"/>
  <c r="N1684" i="1"/>
  <c r="P1684" i="1"/>
  <c r="N1002" i="1"/>
  <c r="N1082" i="1"/>
  <c r="P1265" i="1"/>
  <c r="N1272" i="1"/>
  <c r="P1272" i="1"/>
  <c r="O1670" i="1"/>
  <c r="P1670" i="1"/>
  <c r="N994" i="1"/>
  <c r="N1010" i="1"/>
  <c r="N1012" i="1"/>
  <c r="N1041" i="1"/>
  <c r="N1075" i="1"/>
  <c r="N1095" i="1"/>
  <c r="P1095" i="1"/>
  <c r="N1112" i="1"/>
  <c r="P1117" i="1"/>
  <c r="N1162" i="1"/>
  <c r="P1243" i="1"/>
  <c r="O1243" i="1"/>
  <c r="P1280" i="1"/>
  <c r="O1280" i="1"/>
  <c r="N1418" i="1"/>
  <c r="N1586" i="1"/>
  <c r="P1586" i="1"/>
  <c r="O1167" i="1"/>
  <c r="O1178" i="1"/>
  <c r="O1219" i="1"/>
  <c r="P1237" i="1"/>
  <c r="P1266" i="1"/>
  <c r="P1364" i="1"/>
  <c r="O1364" i="1"/>
  <c r="P1402" i="1"/>
  <c r="P1407" i="1"/>
  <c r="O1407" i="1"/>
  <c r="O1537" i="1"/>
  <c r="P1537" i="1"/>
  <c r="N1576" i="1"/>
  <c r="P1576" i="1"/>
  <c r="N1606" i="1"/>
  <c r="P1632" i="1"/>
  <c r="O1668" i="1"/>
  <c r="P1668" i="1"/>
  <c r="P1758" i="1"/>
  <c r="N1758" i="1"/>
  <c r="N1784" i="1"/>
  <c r="N999" i="1"/>
  <c r="N1003" i="1"/>
  <c r="N1022" i="1"/>
  <c r="N1044" i="1"/>
  <c r="P1048" i="1"/>
  <c r="N1052" i="1"/>
  <c r="N1085" i="1"/>
  <c r="N1102" i="1"/>
  <c r="O1111" i="1"/>
  <c r="N1124" i="1"/>
  <c r="P1167" i="1"/>
  <c r="N1195" i="1"/>
  <c r="N1213" i="1"/>
  <c r="P1226" i="1"/>
  <c r="O1257" i="1"/>
  <c r="N1295" i="1"/>
  <c r="O1323" i="1"/>
  <c r="O1335" i="1"/>
  <c r="O1402" i="1"/>
  <c r="N1461" i="1"/>
  <c r="P1611" i="1"/>
  <c r="O1751" i="1"/>
  <c r="P1751" i="1"/>
  <c r="N1756" i="1"/>
  <c r="P1828" i="1"/>
  <c r="N1828" i="1"/>
  <c r="O1840" i="1"/>
  <c r="O1183" i="1"/>
  <c r="P1217" i="1"/>
  <c r="N1233" i="1"/>
  <c r="N1244" i="1"/>
  <c r="N1264" i="1"/>
  <c r="P1430" i="1"/>
  <c r="O1430" i="1"/>
  <c r="O1046" i="1"/>
  <c r="O1083" i="1"/>
  <c r="O1122" i="1"/>
  <c r="P1122" i="1"/>
  <c r="N1205" i="1"/>
  <c r="N1249" i="1"/>
  <c r="P1249" i="1"/>
  <c r="O1302" i="1"/>
  <c r="P1302" i="1"/>
  <c r="N1380" i="1"/>
  <c r="N1387" i="1"/>
  <c r="P1387" i="1"/>
  <c r="O1506" i="1"/>
  <c r="P1506" i="1"/>
  <c r="N1511" i="1"/>
  <c r="P1511" i="1"/>
  <c r="N1529" i="1"/>
  <c r="P1529" i="1"/>
  <c r="P1664" i="1"/>
  <c r="N1664" i="1"/>
  <c r="N1666" i="1"/>
  <c r="N1726" i="1"/>
  <c r="P1784" i="1"/>
  <c r="O1089" i="1"/>
  <c r="P1126" i="1"/>
  <c r="N1228" i="1"/>
  <c r="N1034" i="1"/>
  <c r="P1036" i="1"/>
  <c r="P1046" i="1"/>
  <c r="N1058" i="1"/>
  <c r="P1060" i="1"/>
  <c r="N1066" i="1"/>
  <c r="P1068" i="1"/>
  <c r="P1072" i="1"/>
  <c r="P1109" i="1"/>
  <c r="N1166" i="1"/>
  <c r="P1207" i="1"/>
  <c r="O1207" i="1"/>
  <c r="P1277" i="1"/>
  <c r="O1298" i="1"/>
  <c r="P1298" i="1"/>
  <c r="N1338" i="1"/>
  <c r="N1543" i="1"/>
  <c r="P1633" i="1"/>
  <c r="O1633" i="1"/>
  <c r="O1691" i="1"/>
  <c r="P1691" i="1"/>
  <c r="P1694" i="1"/>
  <c r="N1694" i="1"/>
  <c r="P1735" i="1"/>
  <c r="P1836" i="1"/>
  <c r="N1836" i="1"/>
  <c r="N1117" i="1"/>
  <c r="O1136" i="1"/>
  <c r="P1152" i="1"/>
  <c r="O1165" i="1"/>
  <c r="N1181" i="1"/>
  <c r="N1192" i="1"/>
  <c r="N1196" i="1"/>
  <c r="N1231" i="1"/>
  <c r="N1243" i="1"/>
  <c r="N1245" i="1"/>
  <c r="O1247" i="1"/>
  <c r="N1254" i="1"/>
  <c r="P1289" i="1"/>
  <c r="O1316" i="1"/>
  <c r="P1320" i="1"/>
  <c r="O1358" i="1"/>
  <c r="P1358" i="1"/>
  <c r="O1369" i="1"/>
  <c r="P1405" i="1"/>
  <c r="O1405" i="1"/>
  <c r="P1411" i="1"/>
  <c r="O1411" i="1"/>
  <c r="O1420" i="1"/>
  <c r="N1425" i="1"/>
  <c r="N1494" i="1"/>
  <c r="O1541" i="1"/>
  <c r="P1578" i="1"/>
  <c r="P1580" i="1"/>
  <c r="N1580" i="1"/>
  <c r="N1607" i="1"/>
  <c r="O1609" i="1"/>
  <c r="P1626" i="1"/>
  <c r="P1671" i="1"/>
  <c r="N1671" i="1"/>
  <c r="P1743" i="1"/>
  <c r="P1764" i="1"/>
  <c r="O1764" i="1"/>
  <c r="O1786" i="1"/>
  <c r="P1786" i="1"/>
  <c r="N1125" i="1"/>
  <c r="P1129" i="1"/>
  <c r="O1147" i="1"/>
  <c r="O1149" i="1"/>
  <c r="N1163" i="1"/>
  <c r="O1169" i="1"/>
  <c r="N1190" i="1"/>
  <c r="N1206" i="1"/>
  <c r="N1208" i="1"/>
  <c r="N1216" i="1"/>
  <c r="P1222" i="1"/>
  <c r="P1259" i="1"/>
  <c r="N1290" i="1"/>
  <c r="P1369" i="1"/>
  <c r="P1408" i="1"/>
  <c r="N1428" i="1"/>
  <c r="P1437" i="1"/>
  <c r="P1448" i="1"/>
  <c r="O1448" i="1"/>
  <c r="P1457" i="1"/>
  <c r="P1488" i="1"/>
  <c r="O1488" i="1"/>
  <c r="N1564" i="1"/>
  <c r="P1589" i="1"/>
  <c r="N1589" i="1"/>
  <c r="N1638" i="1"/>
  <c r="N1662" i="1"/>
  <c r="P1662" i="1"/>
  <c r="N1678" i="1"/>
  <c r="N1727" i="1"/>
  <c r="O1762" i="1"/>
  <c r="P1762" i="1"/>
  <c r="O1778" i="1"/>
  <c r="P1778" i="1"/>
  <c r="N1047" i="1"/>
  <c r="O1066" i="1"/>
  <c r="O1070" i="1"/>
  <c r="N1074" i="1"/>
  <c r="P1076" i="1"/>
  <c r="P1081" i="1"/>
  <c r="P1085" i="1"/>
  <c r="N1093" i="1"/>
  <c r="P1097" i="1"/>
  <c r="N1142" i="1"/>
  <c r="N1161" i="1"/>
  <c r="N1182" i="1"/>
  <c r="N1186" i="1"/>
  <c r="N1188" i="1"/>
  <c r="O1190" i="1"/>
  <c r="O1208" i="1"/>
  <c r="N1212" i="1"/>
  <c r="P1218" i="1"/>
  <c r="N1224" i="1"/>
  <c r="N1248" i="1"/>
  <c r="N1301" i="1"/>
  <c r="N1307" i="1"/>
  <c r="P1314" i="1"/>
  <c r="O1314" i="1"/>
  <c r="N1316" i="1"/>
  <c r="P1345" i="1"/>
  <c r="O1345" i="1"/>
  <c r="P1347" i="1"/>
  <c r="O1347" i="1"/>
  <c r="O1365" i="1"/>
  <c r="P1377" i="1"/>
  <c r="P1388" i="1"/>
  <c r="O1428" i="1"/>
  <c r="P1428" i="1"/>
  <c r="P1433" i="1"/>
  <c r="N1453" i="1"/>
  <c r="O1500" i="1"/>
  <c r="P1500" i="1"/>
  <c r="O1502" i="1"/>
  <c r="O1532" i="1"/>
  <c r="P1532" i="1"/>
  <c r="P1536" i="1"/>
  <c r="N1555" i="1"/>
  <c r="P1571" i="1"/>
  <c r="O1571" i="1"/>
  <c r="N1574" i="1"/>
  <c r="N1659" i="1"/>
  <c r="N1667" i="1"/>
  <c r="P1667" i="1"/>
  <c r="N1672" i="1"/>
  <c r="P1674" i="1"/>
  <c r="N1681" i="1"/>
  <c r="N1683" i="1"/>
  <c r="O1707" i="1"/>
  <c r="P1707" i="1"/>
  <c r="N1711" i="1"/>
  <c r="P1711" i="1"/>
  <c r="O1770" i="1"/>
  <c r="O1795" i="1"/>
  <c r="P1795" i="1"/>
  <c r="O1813" i="1"/>
  <c r="O1818" i="1"/>
  <c r="P1818" i="1"/>
  <c r="O1293" i="1"/>
  <c r="O1303" i="1"/>
  <c r="N1322" i="1"/>
  <c r="N1337" i="1"/>
  <c r="N1341" i="1"/>
  <c r="N1347" i="1"/>
  <c r="N1355" i="1"/>
  <c r="O1373" i="1"/>
  <c r="N1375" i="1"/>
  <c r="O1377" i="1"/>
  <c r="P1418" i="1"/>
  <c r="N1420" i="1"/>
  <c r="O1433" i="1"/>
  <c r="O1463" i="1"/>
  <c r="P1497" i="1"/>
  <c r="O1497" i="1"/>
  <c r="N1558" i="1"/>
  <c r="P1567" i="1"/>
  <c r="O1567" i="1"/>
  <c r="O1574" i="1"/>
  <c r="P1602" i="1"/>
  <c r="O1602" i="1"/>
  <c r="N1609" i="1"/>
  <c r="O1649" i="1"/>
  <c r="P1649" i="1"/>
  <c r="N1656" i="1"/>
  <c r="N1675" i="1"/>
  <c r="P1687" i="1"/>
  <c r="O1698" i="1"/>
  <c r="N1713" i="1"/>
  <c r="N1743" i="1"/>
  <c r="N1745" i="1"/>
  <c r="P1765" i="1"/>
  <c r="N1765" i="1"/>
  <c r="N1770" i="1"/>
  <c r="N1772" i="1"/>
  <c r="N1776" i="1"/>
  <c r="N1803" i="1"/>
  <c r="N1821" i="1"/>
  <c r="P1823" i="1"/>
  <c r="N1270" i="1"/>
  <c r="O1272" i="1"/>
  <c r="O1274" i="1"/>
  <c r="P1286" i="1"/>
  <c r="N1296" i="1"/>
  <c r="N1300" i="1"/>
  <c r="N1385" i="1"/>
  <c r="O1387" i="1"/>
  <c r="N1395" i="1"/>
  <c r="P1397" i="1"/>
  <c r="N1401" i="1"/>
  <c r="O1409" i="1"/>
  <c r="P1425" i="1"/>
  <c r="P1453" i="1"/>
  <c r="N1455" i="1"/>
  <c r="O1462" i="1"/>
  <c r="P1468" i="1"/>
  <c r="P1479" i="1"/>
  <c r="O1479" i="1"/>
  <c r="P1487" i="1"/>
  <c r="O1498" i="1"/>
  <c r="O1554" i="1"/>
  <c r="P1554" i="1"/>
  <c r="N1560" i="1"/>
  <c r="O1560" i="1"/>
  <c r="N1570" i="1"/>
  <c r="N1585" i="1"/>
  <c r="N1622" i="1"/>
  <c r="N1629" i="1"/>
  <c r="O1652" i="1"/>
  <c r="P1675" i="1"/>
  <c r="N1734" i="1"/>
  <c r="O1736" i="1"/>
  <c r="N1741" i="1"/>
  <c r="N1754" i="1"/>
  <c r="P1756" i="1"/>
  <c r="O1756" i="1"/>
  <c r="O1768" i="1"/>
  <c r="P1776" i="1"/>
  <c r="N1790" i="1"/>
  <c r="P1803" i="1"/>
  <c r="N1806" i="1"/>
  <c r="O1389" i="1"/>
  <c r="O1455" i="1"/>
  <c r="O1477" i="1"/>
  <c r="P1477" i="1"/>
  <c r="O1585" i="1"/>
  <c r="P1629" i="1"/>
  <c r="O1629" i="1"/>
  <c r="N1695" i="1"/>
  <c r="O1741" i="1"/>
  <c r="O1754" i="1"/>
  <c r="O1761" i="1"/>
  <c r="O1487" i="1"/>
  <c r="N1492" i="1"/>
  <c r="O1494" i="1"/>
  <c r="O1499" i="1"/>
  <c r="P1527" i="1"/>
  <c r="P1539" i="1"/>
  <c r="N1549" i="1"/>
  <c r="P1556" i="1"/>
  <c r="O1558" i="1"/>
  <c r="N1565" i="1"/>
  <c r="O1580" i="1"/>
  <c r="O1596" i="1"/>
  <c r="N1608" i="1"/>
  <c r="N1634" i="1"/>
  <c r="N1636" i="1"/>
  <c r="N1653" i="1"/>
  <c r="N1663" i="1"/>
  <c r="N1668" i="1"/>
  <c r="N1679" i="1"/>
  <c r="N1687" i="1"/>
  <c r="N1689" i="1"/>
  <c r="N1701" i="1"/>
  <c r="P1710" i="1"/>
  <c r="N1715" i="1"/>
  <c r="N1721" i="1"/>
  <c r="P1749" i="1"/>
  <c r="P1772" i="1"/>
  <c r="P1774" i="1"/>
  <c r="N1780" i="1"/>
  <c r="P1805" i="1"/>
  <c r="P1807" i="1"/>
  <c r="N1816" i="1"/>
  <c r="N1823" i="1"/>
  <c r="N1825" i="1"/>
  <c r="O1834" i="1"/>
  <c r="N1474" i="1"/>
  <c r="N1476" i="1"/>
  <c r="N1484" i="1"/>
  <c r="P1509" i="1"/>
  <c r="O1516" i="1"/>
  <c r="O1540" i="1"/>
  <c r="N1542" i="1"/>
  <c r="P1557" i="1"/>
  <c r="P1560" i="1"/>
  <c r="N1577" i="1"/>
  <c r="N1597" i="1"/>
  <c r="O1614" i="1"/>
  <c r="O1618" i="1"/>
  <c r="N1639" i="1"/>
  <c r="O1642" i="1"/>
  <c r="N1654" i="1"/>
  <c r="O1672" i="1"/>
  <c r="N1680" i="1"/>
  <c r="O1699" i="1"/>
  <c r="P1702" i="1"/>
  <c r="O1711" i="1"/>
  <c r="O1722" i="1"/>
  <c r="N1724" i="1"/>
  <c r="P1726" i="1"/>
  <c r="P1738" i="1"/>
  <c r="P1742" i="1"/>
  <c r="N1800" i="1"/>
  <c r="O1802" i="1"/>
  <c r="N1808" i="1"/>
  <c r="P1831" i="1"/>
  <c r="N1839" i="1"/>
  <c r="N1514" i="1"/>
  <c r="P1516" i="1"/>
  <c r="O1524" i="1"/>
  <c r="O1597" i="1"/>
  <c r="P1672" i="1"/>
  <c r="P1690" i="1"/>
  <c r="N1700" i="1"/>
  <c r="O1714" i="1"/>
  <c r="N1716" i="1"/>
  <c r="N1722" i="1"/>
  <c r="O1726" i="1"/>
  <c r="N1779" i="1"/>
  <c r="N1787" i="1"/>
  <c r="N1794" i="1"/>
  <c r="O1798" i="1"/>
  <c r="N1813" i="1"/>
  <c r="N1815" i="1"/>
  <c r="N1123" i="1"/>
  <c r="P1123" i="1"/>
  <c r="P1242" i="1"/>
  <c r="O1242" i="1"/>
  <c r="P1276" i="1"/>
  <c r="O1276" i="1"/>
  <c r="N1351" i="1"/>
  <c r="O1351" i="1"/>
  <c r="O1424" i="1"/>
  <c r="P1424" i="1"/>
  <c r="P1607" i="1"/>
  <c r="O1607" i="1"/>
  <c r="N997" i="1"/>
  <c r="N1005" i="1"/>
  <c r="N1013" i="1"/>
  <c r="N1021" i="1"/>
  <c r="P1093" i="1"/>
  <c r="O1093" i="1"/>
  <c r="P1102" i="1"/>
  <c r="O1102" i="1"/>
  <c r="P1125" i="1"/>
  <c r="O1125" i="1"/>
  <c r="N1169" i="1"/>
  <c r="P1169" i="1"/>
  <c r="N1171" i="1"/>
  <c r="P1195" i="1"/>
  <c r="O1197" i="1"/>
  <c r="N1197" i="1"/>
  <c r="N1229" i="1"/>
  <c r="P1240" i="1"/>
  <c r="O1240" i="1"/>
  <c r="P1270" i="1"/>
  <c r="P1300" i="1"/>
  <c r="O1300" i="1"/>
  <c r="O1306" i="1"/>
  <c r="P1306" i="1"/>
  <c r="N1308" i="1"/>
  <c r="P1322" i="1"/>
  <c r="O1324" i="1"/>
  <c r="N1324" i="1"/>
  <c r="N1326" i="1"/>
  <c r="P1334" i="1"/>
  <c r="O1334" i="1"/>
  <c r="P1382" i="1"/>
  <c r="O1382" i="1"/>
  <c r="N1386" i="1"/>
  <c r="P1401" i="1"/>
  <c r="P1420" i="1"/>
  <c r="N1452" i="1"/>
  <c r="N1473" i="1"/>
  <c r="P1473" i="1"/>
  <c r="O1531" i="1"/>
  <c r="P1531" i="1"/>
  <c r="P1605" i="1"/>
  <c r="O1605" i="1"/>
  <c r="P1692" i="1"/>
  <c r="N1692" i="1"/>
  <c r="P1698" i="1"/>
  <c r="N1698" i="1"/>
  <c r="O1700" i="1"/>
  <c r="P1700" i="1"/>
  <c r="N1710" i="1"/>
  <c r="O1710" i="1"/>
  <c r="P1720" i="1"/>
  <c r="O1720" i="1"/>
  <c r="P994" i="1"/>
  <c r="O994" i="1"/>
  <c r="O997" i="1"/>
  <c r="P1002" i="1"/>
  <c r="O1002" i="1"/>
  <c r="O1005" i="1"/>
  <c r="P1010" i="1"/>
  <c r="O1010" i="1"/>
  <c r="O1013" i="1"/>
  <c r="P1018" i="1"/>
  <c r="O1018" i="1"/>
  <c r="O1021" i="1"/>
  <c r="O1032" i="1"/>
  <c r="O1040" i="1"/>
  <c r="O1048" i="1"/>
  <c r="O1056" i="1"/>
  <c r="O1064" i="1"/>
  <c r="O1072" i="1"/>
  <c r="O1081" i="1"/>
  <c r="N1083" i="1"/>
  <c r="O1086" i="1"/>
  <c r="P1088" i="1"/>
  <c r="O1088" i="1"/>
  <c r="O1109" i="1"/>
  <c r="N1113" i="1"/>
  <c r="O1118" i="1"/>
  <c r="P1120" i="1"/>
  <c r="O1120" i="1"/>
  <c r="P1148" i="1"/>
  <c r="O1148" i="1"/>
  <c r="P1171" i="1"/>
  <c r="O1171" i="1"/>
  <c r="P1186" i="1"/>
  <c r="P1188" i="1"/>
  <c r="O1188" i="1"/>
  <c r="N1199" i="1"/>
  <c r="P1216" i="1"/>
  <c r="O1216" i="1"/>
  <c r="N1227" i="1"/>
  <c r="P1227" i="1"/>
  <c r="O1229" i="1"/>
  <c r="O1233" i="1"/>
  <c r="P1233" i="1"/>
  <c r="P1248" i="1"/>
  <c r="O1248" i="1"/>
  <c r="O1259" i="1"/>
  <c r="N1267" i="1"/>
  <c r="P1274" i="1"/>
  <c r="O1289" i="1"/>
  <c r="N1293" i="1"/>
  <c r="P1304" i="1"/>
  <c r="O1304" i="1"/>
  <c r="O1357" i="1"/>
  <c r="N1373" i="1"/>
  <c r="P1373" i="1"/>
  <c r="P1375" i="1"/>
  <c r="O1401" i="1"/>
  <c r="P1403" i="1"/>
  <c r="O1403" i="1"/>
  <c r="O1419" i="1"/>
  <c r="N1419" i="1"/>
  <c r="N1423" i="1"/>
  <c r="O1423" i="1"/>
  <c r="P1452" i="1"/>
  <c r="O1452" i="1"/>
  <c r="P1035" i="1"/>
  <c r="O1035" i="1"/>
  <c r="P1043" i="1"/>
  <c r="O1043" i="1"/>
  <c r="P1067" i="1"/>
  <c r="O1067" i="1"/>
  <c r="N1389" i="1"/>
  <c r="P1389" i="1"/>
  <c r="P1013" i="1"/>
  <c r="P1021" i="1"/>
  <c r="O1129" i="1"/>
  <c r="O1142" i="1"/>
  <c r="O1164" i="1"/>
  <c r="O1195" i="1"/>
  <c r="P1267" i="1"/>
  <c r="O1267" i="1"/>
  <c r="O1297" i="1"/>
  <c r="P1297" i="1"/>
  <c r="P1366" i="1"/>
  <c r="O1366" i="1"/>
  <c r="P1470" i="1"/>
  <c r="O1470" i="1"/>
  <c r="O1514" i="1"/>
  <c r="P1031" i="1"/>
  <c r="O1031" i="1"/>
  <c r="N1103" i="1"/>
  <c r="N1147" i="1"/>
  <c r="N1176" i="1"/>
  <c r="P1176" i="1"/>
  <c r="P1182" i="1"/>
  <c r="P1183" i="1"/>
  <c r="P1190" i="1"/>
  <c r="P1204" i="1"/>
  <c r="O1206" i="1"/>
  <c r="P1206" i="1"/>
  <c r="P1213" i="1"/>
  <c r="P1231" i="1"/>
  <c r="N1241" i="1"/>
  <c r="P1245" i="1"/>
  <c r="N1275" i="1"/>
  <c r="N1288" i="1"/>
  <c r="O1313" i="1"/>
  <c r="P1313" i="1"/>
  <c r="P1315" i="1"/>
  <c r="P1340" i="1"/>
  <c r="O1340" i="1"/>
  <c r="O1354" i="1"/>
  <c r="P1354" i="1"/>
  <c r="O1391" i="1"/>
  <c r="P1391" i="1"/>
  <c r="P1396" i="1"/>
  <c r="P1398" i="1"/>
  <c r="O1398" i="1"/>
  <c r="P1417" i="1"/>
  <c r="O1417" i="1"/>
  <c r="O1437" i="1"/>
  <c r="P1440" i="1"/>
  <c r="O1440" i="1"/>
  <c r="P1461" i="1"/>
  <c r="O1461" i="1"/>
  <c r="N1467" i="1"/>
  <c r="P1503" i="1"/>
  <c r="N1503" i="1"/>
  <c r="N1566" i="1"/>
  <c r="O1566" i="1"/>
  <c r="O1572" i="1"/>
  <c r="N1572" i="1"/>
  <c r="P1610" i="1"/>
  <c r="O1610" i="1"/>
  <c r="O1829" i="1"/>
  <c r="N1829" i="1"/>
  <c r="O1838" i="1"/>
  <c r="P1838" i="1"/>
  <c r="N1001" i="1"/>
  <c r="N1009" i="1"/>
  <c r="N1017" i="1"/>
  <c r="N1026" i="1"/>
  <c r="P1034" i="1"/>
  <c r="P1042" i="1"/>
  <c r="P1050" i="1"/>
  <c r="P1058" i="1"/>
  <c r="P1066" i="1"/>
  <c r="P1074" i="1"/>
  <c r="O1085" i="1"/>
  <c r="P1092" i="1"/>
  <c r="O1092" i="1"/>
  <c r="N1096" i="1"/>
  <c r="P1108" i="1"/>
  <c r="O1108" i="1"/>
  <c r="P1115" i="1"/>
  <c r="O1117" i="1"/>
  <c r="P1124" i="1"/>
  <c r="O1124" i="1"/>
  <c r="N1128" i="1"/>
  <c r="N1139" i="1"/>
  <c r="N1141" i="1"/>
  <c r="N1149" i="1"/>
  <c r="O1152" i="1"/>
  <c r="N1154" i="1"/>
  <c r="P1159" i="1"/>
  <c r="P1178" i="1"/>
  <c r="N1194" i="1"/>
  <c r="P1203" i="1"/>
  <c r="O1203" i="1"/>
  <c r="P1208" i="1"/>
  <c r="N1239" i="1"/>
  <c r="P1239" i="1"/>
  <c r="P1241" i="1"/>
  <c r="N1262" i="1"/>
  <c r="P1279" i="1"/>
  <c r="O1279" i="1"/>
  <c r="O1286" i="1"/>
  <c r="P1295" i="1"/>
  <c r="N1305" i="1"/>
  <c r="P1317" i="1"/>
  <c r="O1319" i="1"/>
  <c r="P1327" i="1"/>
  <c r="O1327" i="1"/>
  <c r="P1337" i="1"/>
  <c r="N1352" i="1"/>
  <c r="N1381" i="1"/>
  <c r="P1381" i="1"/>
  <c r="P1383" i="1"/>
  <c r="O1394" i="1"/>
  <c r="O1396" i="1"/>
  <c r="P1434" i="1"/>
  <c r="O1434" i="1"/>
  <c r="N1459" i="1"/>
  <c r="O1467" i="1"/>
  <c r="P1467" i="1"/>
  <c r="N1499" i="1"/>
  <c r="N1501" i="1"/>
  <c r="P1769" i="1"/>
  <c r="N1769" i="1"/>
  <c r="P1051" i="1"/>
  <c r="O1051" i="1"/>
  <c r="P1059" i="1"/>
  <c r="O1059" i="1"/>
  <c r="P1075" i="1"/>
  <c r="O1075" i="1"/>
  <c r="P1084" i="1"/>
  <c r="O1084" i="1"/>
  <c r="N1091" i="1"/>
  <c r="P1091" i="1"/>
  <c r="P1100" i="1"/>
  <c r="O1100" i="1"/>
  <c r="P1134" i="1"/>
  <c r="O1134" i="1"/>
  <c r="P1158" i="1"/>
  <c r="O1158" i="1"/>
  <c r="P1160" i="1"/>
  <c r="O1160" i="1"/>
  <c r="P1177" i="1"/>
  <c r="O1177" i="1"/>
  <c r="P1179" i="1"/>
  <c r="O1179" i="1"/>
  <c r="P1236" i="1"/>
  <c r="O1236" i="1"/>
  <c r="O1261" i="1"/>
  <c r="N1261" i="1"/>
  <c r="P1285" i="1"/>
  <c r="O1285" i="1"/>
  <c r="P1349" i="1"/>
  <c r="O1349" i="1"/>
  <c r="N1359" i="1"/>
  <c r="O1359" i="1"/>
  <c r="O1454" i="1"/>
  <c r="N1454" i="1"/>
  <c r="N1458" i="1"/>
  <c r="O1458" i="1"/>
  <c r="P1478" i="1"/>
  <c r="O1478" i="1"/>
  <c r="P997" i="1"/>
  <c r="P1005" i="1"/>
  <c r="O1097" i="1"/>
  <c r="N1111" i="1"/>
  <c r="P1111" i="1"/>
  <c r="O1113" i="1"/>
  <c r="O1155" i="1"/>
  <c r="P1166" i="1"/>
  <c r="O1166" i="1"/>
  <c r="N1273" i="1"/>
  <c r="O1273" i="1"/>
  <c r="N1291" i="1"/>
  <c r="P1291" i="1"/>
  <c r="N1508" i="1"/>
  <c r="P1508" i="1"/>
  <c r="P1510" i="1"/>
  <c r="O1510" i="1"/>
  <c r="P1542" i="1"/>
  <c r="O1542" i="1"/>
  <c r="O1577" i="1"/>
  <c r="P1577" i="1"/>
  <c r="O1619" i="1"/>
  <c r="P1619" i="1"/>
  <c r="N1632" i="1"/>
  <c r="O1632" i="1"/>
  <c r="P1039" i="1"/>
  <c r="O1039" i="1"/>
  <c r="P1047" i="1"/>
  <c r="O1047" i="1"/>
  <c r="P1055" i="1"/>
  <c r="O1055" i="1"/>
  <c r="P1063" i="1"/>
  <c r="O1063" i="1"/>
  <c r="P1071" i="1"/>
  <c r="O1071" i="1"/>
  <c r="N1099" i="1"/>
  <c r="P1099" i="1"/>
  <c r="N1108" i="1"/>
  <c r="N1132" i="1"/>
  <c r="P1132" i="1"/>
  <c r="N1144" i="1"/>
  <c r="N1157" i="1"/>
  <c r="P1157" i="1"/>
  <c r="P1163" i="1"/>
  <c r="P998" i="1"/>
  <c r="O998" i="1"/>
  <c r="O1001" i="1"/>
  <c r="P1006" i="1"/>
  <c r="O1006" i="1"/>
  <c r="O1009" i="1"/>
  <c r="O1014" i="1"/>
  <c r="O1017" i="1"/>
  <c r="P1022" i="1"/>
  <c r="O1022" i="1"/>
  <c r="O1026" i="1"/>
  <c r="O1036" i="1"/>
  <c r="O1044" i="1"/>
  <c r="O1052" i="1"/>
  <c r="O1060" i="1"/>
  <c r="O1068" i="1"/>
  <c r="O1076" i="1"/>
  <c r="O1094" i="1"/>
  <c r="P1105" i="1"/>
  <c r="O1105" i="1"/>
  <c r="O1126" i="1"/>
  <c r="P1141" i="1"/>
  <c r="O1141" i="1"/>
  <c r="P1154" i="1"/>
  <c r="O1154" i="1"/>
  <c r="P1161" i="1"/>
  <c r="O1163" i="1"/>
  <c r="P1170" i="1"/>
  <c r="O1170" i="1"/>
  <c r="P1180" i="1"/>
  <c r="O1182" i="1"/>
  <c r="N1189" i="1"/>
  <c r="O1213" i="1"/>
  <c r="N1219" i="1"/>
  <c r="P1219" i="1"/>
  <c r="P1228" i="1"/>
  <c r="O1228" i="1"/>
  <c r="P1230" i="1"/>
  <c r="O1230" i="1"/>
  <c r="O1245" i="1"/>
  <c r="N1251" i="1"/>
  <c r="P1251" i="1"/>
  <c r="O1262" i="1"/>
  <c r="P1264" i="1"/>
  <c r="O1264" i="1"/>
  <c r="O1271" i="1"/>
  <c r="N1303" i="1"/>
  <c r="P1303" i="1"/>
  <c r="O1312" i="1"/>
  <c r="N1312" i="1"/>
  <c r="N1339" i="1"/>
  <c r="O1339" i="1"/>
  <c r="P1352" i="1"/>
  <c r="O1352" i="1"/>
  <c r="P1360" i="1"/>
  <c r="O1360" i="1"/>
  <c r="O1363" i="1"/>
  <c r="P1374" i="1"/>
  <c r="O1374" i="1"/>
  <c r="P1426" i="1"/>
  <c r="O1426" i="1"/>
  <c r="O1459" i="1"/>
  <c r="P1459" i="1"/>
  <c r="O1501" i="1"/>
  <c r="P1501" i="1"/>
  <c r="P1543" i="1"/>
  <c r="O1543" i="1"/>
  <c r="P1570" i="1"/>
  <c r="O1570" i="1"/>
  <c r="P1601" i="1"/>
  <c r="O1601" i="1"/>
  <c r="P1614" i="1"/>
  <c r="N1614" i="1"/>
  <c r="N1616" i="1"/>
  <c r="O1767" i="1"/>
  <c r="P1767" i="1"/>
  <c r="O1791" i="1"/>
  <c r="P1791" i="1"/>
  <c r="P1001" i="1"/>
  <c r="P1009" i="1"/>
  <c r="P1017" i="1"/>
  <c r="P1026" i="1"/>
  <c r="N1038" i="1"/>
  <c r="N1046" i="1"/>
  <c r="N1054" i="1"/>
  <c r="N1062" i="1"/>
  <c r="N1070" i="1"/>
  <c r="N1078" i="1"/>
  <c r="N1084" i="1"/>
  <c r="P1103" i="1"/>
  <c r="P1112" i="1"/>
  <c r="O1112" i="1"/>
  <c r="P1114" i="1"/>
  <c r="O1114" i="1"/>
  <c r="N1116" i="1"/>
  <c r="P1151" i="1"/>
  <c r="O1151" i="1"/>
  <c r="P1191" i="1"/>
  <c r="O1191" i="1"/>
  <c r="O1198" i="1"/>
  <c r="P1200" i="1"/>
  <c r="O1200" i="1"/>
  <c r="P1221" i="1"/>
  <c r="O1221" i="1"/>
  <c r="N1236" i="1"/>
  <c r="P1254" i="1"/>
  <c r="O1254" i="1"/>
  <c r="P1262" i="1"/>
  <c r="N1283" i="1"/>
  <c r="P1283" i="1"/>
  <c r="N1285" i="1"/>
  <c r="P1292" i="1"/>
  <c r="O1292" i="1"/>
  <c r="P1294" i="1"/>
  <c r="O1294" i="1"/>
  <c r="N1318" i="1"/>
  <c r="P1325" i="1"/>
  <c r="O1325" i="1"/>
  <c r="O1337" i="1"/>
  <c r="N1365" i="1"/>
  <c r="P1365" i="1"/>
  <c r="P1367" i="1"/>
  <c r="N1424" i="1"/>
  <c r="O1432" i="1"/>
  <c r="P1432" i="1"/>
  <c r="P1455" i="1"/>
  <c r="O1457" i="1"/>
  <c r="P1480" i="1"/>
  <c r="N1480" i="1"/>
  <c r="O1525" i="1"/>
  <c r="P1525" i="1"/>
  <c r="N1594" i="1"/>
  <c r="P1594" i="1"/>
  <c r="O1755" i="1"/>
  <c r="P1755" i="1"/>
  <c r="O1763" i="1"/>
  <c r="P1763" i="1"/>
  <c r="N1321" i="1"/>
  <c r="N1356" i="1"/>
  <c r="P1370" i="1"/>
  <c r="O1370" i="1"/>
  <c r="P1378" i="1"/>
  <c r="O1378" i="1"/>
  <c r="N1436" i="1"/>
  <c r="N1447" i="1"/>
  <c r="P1505" i="1"/>
  <c r="N1505" i="1"/>
  <c r="N1551" i="1"/>
  <c r="O1551" i="1"/>
  <c r="N1618" i="1"/>
  <c r="P1618" i="1"/>
  <c r="N1811" i="1"/>
  <c r="O1811" i="1"/>
  <c r="N1841" i="1"/>
  <c r="P1841" i="1"/>
  <c r="N1087" i="1"/>
  <c r="P1096" i="1"/>
  <c r="O1096" i="1"/>
  <c r="N1119" i="1"/>
  <c r="P1128" i="1"/>
  <c r="O1128" i="1"/>
  <c r="O1144" i="1"/>
  <c r="N1165" i="1"/>
  <c r="O1194" i="1"/>
  <c r="P1212" i="1"/>
  <c r="O1212" i="1"/>
  <c r="N1235" i="1"/>
  <c r="P1244" i="1"/>
  <c r="O1244" i="1"/>
  <c r="O1258" i="1"/>
  <c r="P1275" i="1"/>
  <c r="N1278" i="1"/>
  <c r="N1299" i="1"/>
  <c r="P1308" i="1"/>
  <c r="O1308" i="1"/>
  <c r="O1321" i="1"/>
  <c r="P1326" i="1"/>
  <c r="P1329" i="1"/>
  <c r="O1329" i="1"/>
  <c r="N1336" i="1"/>
  <c r="P1353" i="1"/>
  <c r="P1356" i="1"/>
  <c r="O1356" i="1"/>
  <c r="N1429" i="1"/>
  <c r="O1431" i="1"/>
  <c r="N1431" i="1"/>
  <c r="O1447" i="1"/>
  <c r="P1449" i="1"/>
  <c r="O1449" i="1"/>
  <c r="N1464" i="1"/>
  <c r="O1466" i="1"/>
  <c r="N1466" i="1"/>
  <c r="N1483" i="1"/>
  <c r="P1485" i="1"/>
  <c r="O1485" i="1"/>
  <c r="O1492" i="1"/>
  <c r="P1492" i="1"/>
  <c r="O1496" i="1"/>
  <c r="P1496" i="1"/>
  <c r="P1498" i="1"/>
  <c r="N1498" i="1"/>
  <c r="P1541" i="1"/>
  <c r="N1544" i="1"/>
  <c r="P1639" i="1"/>
  <c r="O1639" i="1"/>
  <c r="P1642" i="1"/>
  <c r="O1712" i="1"/>
  <c r="P1712" i="1"/>
  <c r="O1723" i="1"/>
  <c r="P1723" i="1"/>
  <c r="P1725" i="1"/>
  <c r="O1725" i="1"/>
  <c r="N1760" i="1"/>
  <c r="P1760" i="1"/>
  <c r="P1804" i="1"/>
  <c r="O1804" i="1"/>
  <c r="N1215" i="1"/>
  <c r="P1224" i="1"/>
  <c r="O1224" i="1"/>
  <c r="N1247" i="1"/>
  <c r="O1270" i="1"/>
  <c r="P1288" i="1"/>
  <c r="O1288" i="1"/>
  <c r="P1341" i="1"/>
  <c r="P1386" i="1"/>
  <c r="O1386" i="1"/>
  <c r="N1404" i="1"/>
  <c r="N1456" i="1"/>
  <c r="P1524" i="1"/>
  <c r="N1524" i="1"/>
  <c r="O1595" i="1"/>
  <c r="N1595" i="1"/>
  <c r="P1703" i="1"/>
  <c r="N1703" i="1"/>
  <c r="N1107" i="1"/>
  <c r="P1116" i="1"/>
  <c r="O1116" i="1"/>
  <c r="P1144" i="1"/>
  <c r="N1153" i="1"/>
  <c r="O1162" i="1"/>
  <c r="P1181" i="1"/>
  <c r="O1181" i="1"/>
  <c r="P1194" i="1"/>
  <c r="P1199" i="1"/>
  <c r="N1202" i="1"/>
  <c r="O1218" i="1"/>
  <c r="N1223" i="1"/>
  <c r="P1232" i="1"/>
  <c r="O1232" i="1"/>
  <c r="O1241" i="1"/>
  <c r="O1250" i="1"/>
  <c r="P1258" i="1"/>
  <c r="P1263" i="1"/>
  <c r="N1266" i="1"/>
  <c r="O1278" i="1"/>
  <c r="N1287" i="1"/>
  <c r="P1296" i="1"/>
  <c r="O1296" i="1"/>
  <c r="O1305" i="1"/>
  <c r="O1315" i="1"/>
  <c r="P1321" i="1"/>
  <c r="P1336" i="1"/>
  <c r="O1336" i="1"/>
  <c r="O1341" i="1"/>
  <c r="O1346" i="1"/>
  <c r="N1348" i="1"/>
  <c r="O1367" i="1"/>
  <c r="O1375" i="1"/>
  <c r="O1383" i="1"/>
  <c r="O1404" i="1"/>
  <c r="P1406" i="1"/>
  <c r="O1406" i="1"/>
  <c r="O1425" i="1"/>
  <c r="P1429" i="1"/>
  <c r="O1443" i="1"/>
  <c r="P1447" i="1"/>
  <c r="O1460" i="1"/>
  <c r="P1464" i="1"/>
  <c r="P1481" i="1"/>
  <c r="P1483" i="1"/>
  <c r="O1483" i="1"/>
  <c r="P1494" i="1"/>
  <c r="O1513" i="1"/>
  <c r="P1513" i="1"/>
  <c r="N1538" i="1"/>
  <c r="O1544" i="1"/>
  <c r="P1544" i="1"/>
  <c r="O1631" i="1"/>
  <c r="P1631" i="1"/>
  <c r="O1637" i="1"/>
  <c r="O1640" i="1"/>
  <c r="N1640" i="1"/>
  <c r="K1677" i="1"/>
  <c r="N1677" i="1" s="1"/>
  <c r="L1677" i="1"/>
  <c r="N1697" i="1"/>
  <c r="P1697" i="1"/>
  <c r="P1699" i="1"/>
  <c r="N1699" i="1"/>
  <c r="N1768" i="1"/>
  <c r="P1768" i="1"/>
  <c r="O1779" i="1"/>
  <c r="P1779" i="1"/>
  <c r="N1805" i="1"/>
  <c r="O1805" i="1"/>
  <c r="N1258" i="1"/>
  <c r="P1318" i="1"/>
  <c r="N1329" i="1"/>
  <c r="P1344" i="1"/>
  <c r="O1344" i="1"/>
  <c r="P1409" i="1"/>
  <c r="N1421" i="1"/>
  <c r="P1104" i="1"/>
  <c r="O1104" i="1"/>
  <c r="P1150" i="1"/>
  <c r="O1150" i="1"/>
  <c r="O1202" i="1"/>
  <c r="P1215" i="1"/>
  <c r="P1220" i="1"/>
  <c r="O1220" i="1"/>
  <c r="P1247" i="1"/>
  <c r="P1252" i="1"/>
  <c r="O1252" i="1"/>
  <c r="O1266" i="1"/>
  <c r="O1275" i="1"/>
  <c r="P1278" i="1"/>
  <c r="P1284" i="1"/>
  <c r="O1284" i="1"/>
  <c r="O1326" i="1"/>
  <c r="P1348" i="1"/>
  <c r="O1348" i="1"/>
  <c r="O1353" i="1"/>
  <c r="P1395" i="1"/>
  <c r="O1395" i="1"/>
  <c r="O1493" i="1"/>
  <c r="N1493" i="1"/>
  <c r="P1515" i="1"/>
  <c r="O1515" i="1"/>
  <c r="P1530" i="1"/>
  <c r="O1530" i="1"/>
  <c r="N1400" i="1"/>
  <c r="N1408" i="1"/>
  <c r="N1416" i="1"/>
  <c r="P1421" i="1"/>
  <c r="N1433" i="1"/>
  <c r="O1436" i="1"/>
  <c r="N1451" i="1"/>
  <c r="P1456" i="1"/>
  <c r="N1468" i="1"/>
  <c r="K1472" i="1"/>
  <c r="J1472" i="1"/>
  <c r="O1472" i="1" s="1"/>
  <c r="P1475" i="1"/>
  <c r="O1480" i="1"/>
  <c r="N1487" i="1"/>
  <c r="O1505" i="1"/>
  <c r="P1549" i="1"/>
  <c r="O1549" i="1"/>
  <c r="P1564" i="1"/>
  <c r="O1564" i="1"/>
  <c r="N1588" i="1"/>
  <c r="P1593" i="1"/>
  <c r="O1593" i="1"/>
  <c r="P1624" i="1"/>
  <c r="O1624" i="1"/>
  <c r="O1680" i="1"/>
  <c r="P1680" i="1"/>
  <c r="O1715" i="1"/>
  <c r="P1715" i="1"/>
  <c r="N1801" i="1"/>
  <c r="P1815" i="1"/>
  <c r="O1815" i="1"/>
  <c r="O1822" i="1"/>
  <c r="P1822" i="1"/>
  <c r="P1824" i="1"/>
  <c r="O1824" i="1"/>
  <c r="P1839" i="1"/>
  <c r="O1839" i="1"/>
  <c r="O1408" i="1"/>
  <c r="O1416" i="1"/>
  <c r="O1442" i="1"/>
  <c r="O1451" i="1"/>
  <c r="O1484" i="1"/>
  <c r="P1495" i="1"/>
  <c r="N1495" i="1"/>
  <c r="N1512" i="1"/>
  <c r="N1533" i="1"/>
  <c r="P1533" i="1"/>
  <c r="P1553" i="1"/>
  <c r="O1553" i="1"/>
  <c r="P1558" i="1"/>
  <c r="O1588" i="1"/>
  <c r="P1588" i="1"/>
  <c r="P1634" i="1"/>
  <c r="O1634" i="1"/>
  <c r="N1673" i="1"/>
  <c r="P1673" i="1"/>
  <c r="P1713" i="1"/>
  <c r="O1713" i="1"/>
  <c r="P1782" i="1"/>
  <c r="N1782" i="1"/>
  <c r="N1797" i="1"/>
  <c r="O1512" i="1"/>
  <c r="P1512" i="1"/>
  <c r="O1573" i="1"/>
  <c r="P1573" i="1"/>
  <c r="K1604" i="1"/>
  <c r="J1604" i="1"/>
  <c r="L1604" i="1"/>
  <c r="L1613" i="1"/>
  <c r="J1613" i="1"/>
  <c r="K1613" i="1"/>
  <c r="P1621" i="1"/>
  <c r="N1621" i="1"/>
  <c r="P1780" i="1"/>
  <c r="O1780" i="1"/>
  <c r="P1820" i="1"/>
  <c r="O1820" i="1"/>
  <c r="P1840" i="1"/>
  <c r="N1840" i="1"/>
  <c r="P1538" i="1"/>
  <c r="P1598" i="1"/>
  <c r="N1598" i="1"/>
  <c r="P1606" i="1"/>
  <c r="O1606" i="1"/>
  <c r="P1630" i="1"/>
  <c r="O1630" i="1"/>
  <c r="O1653" i="1"/>
  <c r="P1653" i="1"/>
  <c r="P1678" i="1"/>
  <c r="O1678" i="1"/>
  <c r="P1693" i="1"/>
  <c r="O1738" i="1"/>
  <c r="N1738" i="1"/>
  <c r="P1745" i="1"/>
  <c r="O1745" i="1"/>
  <c r="O1775" i="1"/>
  <c r="P1775" i="1"/>
  <c r="O1783" i="1"/>
  <c r="P1783" i="1"/>
  <c r="P1785" i="1"/>
  <c r="N1785" i="1"/>
  <c r="O1799" i="1"/>
  <c r="P1799" i="1"/>
  <c r="P1809" i="1"/>
  <c r="O1835" i="1"/>
  <c r="P1835" i="1"/>
  <c r="O1508" i="1"/>
  <c r="O1533" i="1"/>
  <c r="P1546" i="1"/>
  <c r="N1556" i="1"/>
  <c r="N1563" i="1"/>
  <c r="P1574" i="1"/>
  <c r="P1585" i="1"/>
  <c r="P1596" i="1"/>
  <c r="O1615" i="1"/>
  <c r="P1615" i="1"/>
  <c r="O1623" i="1"/>
  <c r="P1656" i="1"/>
  <c r="O1656" i="1"/>
  <c r="O1665" i="1"/>
  <c r="P1665" i="1"/>
  <c r="L1686" i="1"/>
  <c r="J1686" i="1"/>
  <c r="K1686" i="1"/>
  <c r="P1766" i="1"/>
  <c r="N1766" i="1"/>
  <c r="O1787" i="1"/>
  <c r="O1504" i="1"/>
  <c r="O1518" i="1"/>
  <c r="O1526" i="1"/>
  <c r="P1563" i="1"/>
  <c r="O1563" i="1"/>
  <c r="O1587" i="1"/>
  <c r="N1587" i="1"/>
  <c r="O1620" i="1"/>
  <c r="P1620" i="1"/>
  <c r="P1636" i="1"/>
  <c r="O1636" i="1"/>
  <c r="P1679" i="1"/>
  <c r="O1679" i="1"/>
  <c r="O1704" i="1"/>
  <c r="O1727" i="1"/>
  <c r="P1727" i="1"/>
  <c r="P1753" i="1"/>
  <c r="N1753" i="1"/>
  <c r="O1790" i="1"/>
  <c r="P1790" i="1"/>
  <c r="O1810" i="1"/>
  <c r="P1810" i="1"/>
  <c r="O1529" i="1"/>
  <c r="O1550" i="1"/>
  <c r="N1567" i="1"/>
  <c r="O1592" i="1"/>
  <c r="P1609" i="1"/>
  <c r="N1623" i="1"/>
  <c r="N1637" i="1"/>
  <c r="P1651" i="1"/>
  <c r="P1706" i="1"/>
  <c r="N1706" i="1"/>
  <c r="J1709" i="1"/>
  <c r="O1709" i="1" s="1"/>
  <c r="K1709" i="1"/>
  <c r="P1737" i="1"/>
  <c r="O1737" i="1"/>
  <c r="O1743" i="1"/>
  <c r="P1748" i="1"/>
  <c r="P1750" i="1"/>
  <c r="N1750" i="1"/>
  <c r="O1759" i="1"/>
  <c r="P1759" i="1"/>
  <c r="N1799" i="1"/>
  <c r="N1833" i="1"/>
  <c r="N1591" i="1"/>
  <c r="P1648" i="1"/>
  <c r="O1648" i="1"/>
  <c r="N1650" i="1"/>
  <c r="O1657" i="1"/>
  <c r="P1682" i="1"/>
  <c r="O1682" i="1"/>
  <c r="P1701" i="1"/>
  <c r="O1701" i="1"/>
  <c r="N1740" i="1"/>
  <c r="P1817" i="1"/>
  <c r="N1819" i="1"/>
  <c r="P1821" i="1"/>
  <c r="O1687" i="1"/>
  <c r="O1771" i="1"/>
  <c r="P1796" i="1"/>
  <c r="O1796" i="1"/>
  <c r="P1819" i="1"/>
  <c r="O1819" i="1"/>
  <c r="O1830" i="1"/>
  <c r="P1830" i="1"/>
  <c r="N1552" i="1"/>
  <c r="O1600" i="1"/>
  <c r="N1633" i="1"/>
  <c r="O1673" i="1"/>
  <c r="P1683" i="1"/>
  <c r="P1689" i="1"/>
  <c r="O1696" i="1"/>
  <c r="P1761" i="1"/>
  <c r="N1761" i="1"/>
  <c r="P1777" i="1"/>
  <c r="N1777" i="1"/>
  <c r="P1792" i="1"/>
  <c r="O1823" i="1"/>
  <c r="P1717" i="1"/>
  <c r="O1717" i="1"/>
  <c r="O1735" i="1"/>
  <c r="O1794" i="1"/>
  <c r="O1814" i="1"/>
  <c r="P1814" i="1"/>
  <c r="O1837" i="1"/>
  <c r="N1837" i="1"/>
  <c r="N1642" i="1"/>
  <c r="P1647" i="1"/>
  <c r="P1650" i="1"/>
  <c r="P1655" i="1"/>
  <c r="P1659" i="1"/>
  <c r="N1682" i="1"/>
  <c r="O1692" i="1"/>
  <c r="O1695" i="1"/>
  <c r="O1703" i="1"/>
  <c r="P1714" i="1"/>
  <c r="O1719" i="1"/>
  <c r="P1734" i="1"/>
  <c r="O1739" i="1"/>
  <c r="O1750" i="1"/>
  <c r="O1758" i="1"/>
  <c r="O1766" i="1"/>
  <c r="O1774" i="1"/>
  <c r="O1782" i="1"/>
  <c r="N1791" i="1"/>
  <c r="P1801" i="1"/>
  <c r="O1806" i="1"/>
  <c r="P1816" i="1"/>
  <c r="P1635" i="1"/>
  <c r="P1638" i="1"/>
  <c r="N1649" i="1"/>
  <c r="N1657" i="1"/>
  <c r="P1721" i="1"/>
  <c r="N1728" i="1"/>
  <c r="P1741" i="1"/>
  <c r="P1793" i="1"/>
  <c r="P1808" i="1"/>
  <c r="P1825" i="1"/>
  <c r="P1138" i="1" l="1"/>
  <c r="J1646" i="1"/>
  <c r="L1646" i="1"/>
  <c r="L1661" i="1"/>
  <c r="K1661" i="1"/>
  <c r="J1569" i="1"/>
  <c r="O1569" i="1" s="1"/>
  <c r="B8" i="1"/>
  <c r="K1646" i="1"/>
  <c r="J1661" i="1"/>
  <c r="K1569" i="1"/>
  <c r="P1569" i="1" s="1"/>
  <c r="J1446" i="1"/>
  <c r="L1446" i="1"/>
  <c r="P1446" i="1" s="1"/>
  <c r="L1491" i="1"/>
  <c r="J1491" i="1"/>
  <c r="K1491" i="1"/>
  <c r="O1138" i="1"/>
  <c r="N1709" i="1"/>
  <c r="N1146" i="1"/>
  <c r="N1686" i="1"/>
  <c r="N1548" i="1"/>
  <c r="P1146" i="1"/>
  <c r="O1548" i="1"/>
  <c r="O1146" i="1"/>
  <c r="N1439" i="1"/>
  <c r="N1138" i="1"/>
  <c r="N1604" i="1"/>
  <c r="N1613" i="1"/>
  <c r="N1472" i="1"/>
  <c r="P1472" i="1"/>
  <c r="P1686" i="1"/>
  <c r="O1686" i="1"/>
  <c r="O1613" i="1"/>
  <c r="P1613" i="1"/>
  <c r="P1709" i="1"/>
  <c r="O1604" i="1"/>
  <c r="P1604" i="1"/>
  <c r="P1677" i="1"/>
  <c r="O1677" i="1"/>
  <c r="O1646" i="1" l="1"/>
  <c r="P1661" i="1"/>
  <c r="O1661" i="1"/>
  <c r="P1646" i="1"/>
  <c r="N1646" i="1"/>
  <c r="N1661" i="1"/>
  <c r="N1569" i="1"/>
  <c r="O1446" i="1"/>
  <c r="N1446" i="1"/>
  <c r="O1491" i="1"/>
  <c r="P1491" i="1"/>
  <c r="N1491" i="1"/>
  <c r="J536" i="1" l="1"/>
  <c r="L160" i="25" l="1"/>
  <c r="K160" i="25"/>
  <c r="J160" i="25"/>
  <c r="L159" i="25"/>
  <c r="K159" i="25"/>
  <c r="J159" i="25"/>
  <c r="L158" i="25"/>
  <c r="K158" i="25"/>
  <c r="J158" i="25"/>
  <c r="L157" i="25"/>
  <c r="K157" i="25"/>
  <c r="J157" i="25"/>
  <c r="L156" i="25"/>
  <c r="K156" i="25"/>
  <c r="J156" i="25"/>
  <c r="L155" i="25"/>
  <c r="K155" i="25"/>
  <c r="J155" i="25"/>
  <c r="L154" i="25"/>
  <c r="K154" i="25"/>
  <c r="J154" i="25"/>
  <c r="L153" i="25"/>
  <c r="K153" i="25"/>
  <c r="J153" i="25"/>
  <c r="L152" i="25"/>
  <c r="K152" i="25"/>
  <c r="J152" i="25"/>
  <c r="L151" i="25"/>
  <c r="K151" i="25"/>
  <c r="J151" i="25"/>
  <c r="L150" i="25"/>
  <c r="K150" i="25"/>
  <c r="J150" i="25"/>
  <c r="L149" i="25"/>
  <c r="K149" i="25"/>
  <c r="J149" i="25"/>
  <c r="L148" i="25"/>
  <c r="K148" i="25"/>
  <c r="J148" i="25"/>
  <c r="L147" i="25"/>
  <c r="K147" i="25"/>
  <c r="J147" i="25"/>
  <c r="L146" i="25"/>
  <c r="K146" i="25"/>
  <c r="J146" i="25"/>
  <c r="L145" i="25"/>
  <c r="K145" i="25"/>
  <c r="J145" i="25"/>
  <c r="L144" i="25"/>
  <c r="K144" i="25"/>
  <c r="J144" i="25"/>
  <c r="L143" i="25"/>
  <c r="K143" i="25"/>
  <c r="J143" i="25"/>
  <c r="L142" i="25"/>
  <c r="K142" i="25"/>
  <c r="J142" i="25"/>
  <c r="L141" i="25"/>
  <c r="K141" i="25"/>
  <c r="J141" i="25"/>
  <c r="L140" i="25"/>
  <c r="K140" i="25"/>
  <c r="J140" i="25"/>
  <c r="L139" i="25"/>
  <c r="K139" i="25"/>
  <c r="J139" i="25"/>
  <c r="L137" i="25"/>
  <c r="K137" i="25"/>
  <c r="J137" i="25"/>
  <c r="L136" i="25"/>
  <c r="K136" i="25"/>
  <c r="J136" i="25"/>
  <c r="L135" i="25"/>
  <c r="K135" i="25"/>
  <c r="J135" i="25"/>
  <c r="L134" i="25"/>
  <c r="K134" i="25"/>
  <c r="J134" i="25"/>
  <c r="L133" i="25"/>
  <c r="K133" i="25"/>
  <c r="J133" i="25"/>
  <c r="L132" i="25"/>
  <c r="K132" i="25"/>
  <c r="J132" i="25"/>
  <c r="L131" i="25"/>
  <c r="K131" i="25"/>
  <c r="J131" i="25"/>
  <c r="L130" i="25"/>
  <c r="K130" i="25"/>
  <c r="J130" i="25"/>
  <c r="L129" i="25"/>
  <c r="K129" i="25"/>
  <c r="J129" i="25"/>
  <c r="L128" i="25"/>
  <c r="K128" i="25"/>
  <c r="J128" i="25"/>
  <c r="L127" i="25"/>
  <c r="K127" i="25"/>
  <c r="J127" i="25"/>
  <c r="L126" i="25"/>
  <c r="K126" i="25"/>
  <c r="J126" i="25"/>
  <c r="L125" i="25"/>
  <c r="K125" i="25"/>
  <c r="J125" i="25"/>
  <c r="L124" i="25"/>
  <c r="K124" i="25"/>
  <c r="J124" i="25"/>
  <c r="L123" i="25"/>
  <c r="K123" i="25"/>
  <c r="J123" i="25"/>
  <c r="L122" i="25"/>
  <c r="K122" i="25"/>
  <c r="J122" i="25"/>
  <c r="L121" i="25"/>
  <c r="K121" i="25"/>
  <c r="J121" i="25"/>
  <c r="L120" i="25"/>
  <c r="K120" i="25"/>
  <c r="J120" i="25"/>
  <c r="L119" i="25"/>
  <c r="K119" i="25"/>
  <c r="J119" i="25"/>
  <c r="L118" i="25"/>
  <c r="K118" i="25"/>
  <c r="J118" i="25"/>
  <c r="L117" i="25"/>
  <c r="K117" i="25"/>
  <c r="J117" i="25"/>
  <c r="K116" i="25"/>
  <c r="J116" i="25"/>
  <c r="L115" i="25"/>
  <c r="K115" i="25"/>
  <c r="J115" i="25"/>
  <c r="L114" i="25"/>
  <c r="K114" i="25"/>
  <c r="J114" i="25"/>
  <c r="L113" i="25"/>
  <c r="K113" i="25"/>
  <c r="J113" i="25"/>
  <c r="L112" i="25"/>
  <c r="K112" i="25"/>
  <c r="J112" i="25"/>
  <c r="L111" i="25"/>
  <c r="K111" i="25"/>
  <c r="J111" i="25"/>
  <c r="L110" i="25"/>
  <c r="K110" i="25"/>
  <c r="J110" i="25"/>
  <c r="L109" i="25"/>
  <c r="K109" i="25"/>
  <c r="J109" i="25"/>
  <c r="L108" i="25"/>
  <c r="K108" i="25"/>
  <c r="J108" i="25"/>
  <c r="L107" i="25"/>
  <c r="K107" i="25"/>
  <c r="J107" i="25"/>
  <c r="L106" i="25"/>
  <c r="K106" i="25"/>
  <c r="J106" i="25"/>
  <c r="L105" i="25"/>
  <c r="K105" i="25"/>
  <c r="J105" i="25"/>
  <c r="L104" i="25"/>
  <c r="K104" i="25"/>
  <c r="J104" i="25"/>
  <c r="L103" i="25"/>
  <c r="K103" i="25"/>
  <c r="J103" i="25"/>
  <c r="L102" i="25"/>
  <c r="K102" i="25"/>
  <c r="J102" i="25"/>
  <c r="L101" i="25"/>
  <c r="K101" i="25"/>
  <c r="J101" i="25"/>
  <c r="L100" i="25"/>
  <c r="K100" i="25"/>
  <c r="J100" i="25"/>
  <c r="L99" i="25"/>
  <c r="K99" i="25"/>
  <c r="J99" i="25"/>
  <c r="L98" i="25"/>
  <c r="K98" i="25"/>
  <c r="J98" i="25"/>
  <c r="L97" i="25"/>
  <c r="K97" i="25"/>
  <c r="J97" i="25"/>
  <c r="L96" i="25"/>
  <c r="K96" i="25"/>
  <c r="J96" i="25"/>
  <c r="L95" i="25"/>
  <c r="K95" i="25"/>
  <c r="J95" i="25"/>
  <c r="L94" i="25"/>
  <c r="K94" i="25"/>
  <c r="J94" i="25"/>
  <c r="L93" i="25"/>
  <c r="K93" i="25"/>
  <c r="J93" i="25"/>
  <c r="L92" i="25"/>
  <c r="K92" i="25"/>
  <c r="J92" i="25"/>
  <c r="L91" i="25"/>
  <c r="K91" i="25"/>
  <c r="J91" i="25"/>
  <c r="L90" i="25"/>
  <c r="K90" i="25"/>
  <c r="J90" i="25"/>
  <c r="L89" i="25"/>
  <c r="K89" i="25"/>
  <c r="J89" i="25"/>
  <c r="L88" i="25"/>
  <c r="K88" i="25"/>
  <c r="J88" i="25"/>
  <c r="L87" i="25"/>
  <c r="K87" i="25"/>
  <c r="J87" i="25"/>
  <c r="L86" i="25"/>
  <c r="K86" i="25"/>
  <c r="J86" i="25"/>
  <c r="L85" i="25"/>
  <c r="K85" i="25"/>
  <c r="J85" i="25"/>
  <c r="L84" i="25"/>
  <c r="K84" i="25"/>
  <c r="J84" i="25"/>
  <c r="L83" i="25"/>
  <c r="K83" i="25"/>
  <c r="J83" i="25"/>
  <c r="L82" i="25"/>
  <c r="K82" i="25"/>
  <c r="J82" i="25"/>
  <c r="L81" i="25"/>
  <c r="K81" i="25"/>
  <c r="J81" i="25"/>
  <c r="L80" i="25"/>
  <c r="K80" i="25"/>
  <c r="J80" i="25"/>
  <c r="L79" i="25"/>
  <c r="K79" i="25"/>
  <c r="J79" i="25"/>
  <c r="L78" i="25"/>
  <c r="K78" i="25"/>
  <c r="J78" i="25"/>
  <c r="L77" i="25"/>
  <c r="K77" i="25"/>
  <c r="J77" i="25"/>
  <c r="L76" i="25"/>
  <c r="K76" i="25"/>
  <c r="J76" i="25"/>
  <c r="L75" i="25"/>
  <c r="K75" i="25"/>
  <c r="J75" i="25"/>
  <c r="L74" i="25"/>
  <c r="K74" i="25"/>
  <c r="J74" i="25"/>
  <c r="L73" i="25"/>
  <c r="K73" i="25"/>
  <c r="J73" i="25"/>
  <c r="L72" i="25"/>
  <c r="K72" i="25"/>
  <c r="J72" i="25"/>
  <c r="L71" i="25"/>
  <c r="K71" i="25"/>
  <c r="J71" i="25"/>
  <c r="L70" i="25"/>
  <c r="K70" i="25"/>
  <c r="J70" i="25"/>
  <c r="L69" i="25"/>
  <c r="K69" i="25"/>
  <c r="J69" i="25"/>
  <c r="L68" i="25"/>
  <c r="K68" i="25"/>
  <c r="J68" i="25"/>
  <c r="L67" i="25"/>
  <c r="K67" i="25"/>
  <c r="J67" i="25"/>
  <c r="L66" i="25"/>
  <c r="K66" i="25"/>
  <c r="J66" i="25"/>
  <c r="L65" i="25"/>
  <c r="K65" i="25"/>
  <c r="J65" i="25"/>
  <c r="L64" i="25"/>
  <c r="K64" i="25"/>
  <c r="J64" i="25"/>
  <c r="L63" i="25"/>
  <c r="K63" i="25"/>
  <c r="J63" i="25"/>
  <c r="L62" i="25"/>
  <c r="K62" i="25"/>
  <c r="J62" i="25"/>
  <c r="L61" i="25"/>
  <c r="K61" i="25"/>
  <c r="J61" i="25"/>
  <c r="L60" i="25"/>
  <c r="K60" i="25"/>
  <c r="J60" i="25"/>
  <c r="L59" i="25"/>
  <c r="K59" i="25"/>
  <c r="J59" i="25"/>
  <c r="L58" i="25"/>
  <c r="K58" i="25"/>
  <c r="J58" i="25"/>
  <c r="L57" i="25"/>
  <c r="K57" i="25"/>
  <c r="J57" i="25"/>
  <c r="L56" i="25"/>
  <c r="K56" i="25"/>
  <c r="J56" i="25"/>
  <c r="L55" i="25"/>
  <c r="K55" i="25"/>
  <c r="J55" i="25"/>
  <c r="L54" i="25"/>
  <c r="K54" i="25"/>
  <c r="J54" i="25"/>
  <c r="L53" i="25"/>
  <c r="K53" i="25"/>
  <c r="J53" i="25"/>
  <c r="L50" i="25"/>
  <c r="K50" i="25"/>
  <c r="J50" i="25"/>
  <c r="L49" i="25"/>
  <c r="K49" i="25"/>
  <c r="J49" i="25"/>
  <c r="L48" i="25"/>
  <c r="K48" i="25"/>
  <c r="J48" i="25"/>
  <c r="L47" i="25"/>
  <c r="K47" i="25"/>
  <c r="J47" i="25"/>
  <c r="L46" i="25"/>
  <c r="K46" i="25"/>
  <c r="J46" i="25"/>
  <c r="L43" i="25"/>
  <c r="K43" i="25"/>
  <c r="J43" i="25"/>
  <c r="L42" i="25"/>
  <c r="K42" i="25"/>
  <c r="J42" i="25"/>
  <c r="L41" i="25"/>
  <c r="K41" i="25"/>
  <c r="J41" i="25"/>
  <c r="L40" i="25"/>
  <c r="K40" i="25"/>
  <c r="J40" i="25"/>
  <c r="L39" i="25"/>
  <c r="K39" i="25"/>
  <c r="J39" i="25"/>
  <c r="L38" i="25"/>
  <c r="K38" i="25"/>
  <c r="J38" i="25"/>
  <c r="L37" i="25"/>
  <c r="K37" i="25"/>
  <c r="J37" i="25"/>
  <c r="L36" i="25"/>
  <c r="K36" i="25"/>
  <c r="J36" i="25"/>
  <c r="L35" i="25"/>
  <c r="K35" i="25"/>
  <c r="J35" i="25"/>
  <c r="L34" i="25"/>
  <c r="K34" i="25"/>
  <c r="J34" i="25"/>
  <c r="L33" i="25"/>
  <c r="K33" i="25"/>
  <c r="J33" i="25"/>
  <c r="L32" i="25"/>
  <c r="K32" i="25"/>
  <c r="J32" i="25"/>
  <c r="L31" i="25"/>
  <c r="K31" i="25"/>
  <c r="J31" i="25"/>
  <c r="L30" i="25"/>
  <c r="K30" i="25"/>
  <c r="J30" i="25"/>
  <c r="L29" i="25"/>
  <c r="K29" i="25"/>
  <c r="J29" i="25"/>
  <c r="L28" i="25"/>
  <c r="K28" i="25"/>
  <c r="J28" i="25"/>
  <c r="L27" i="25"/>
  <c r="K27" i="25"/>
  <c r="J27" i="25"/>
  <c r="L24" i="25"/>
  <c r="K24" i="25"/>
  <c r="J24" i="25"/>
  <c r="K23" i="25"/>
  <c r="J23" i="25"/>
  <c r="L22" i="25"/>
  <c r="K22" i="25"/>
  <c r="J22" i="25"/>
  <c r="L21" i="25"/>
  <c r="K21" i="25"/>
  <c r="J21" i="25"/>
  <c r="L20" i="25"/>
  <c r="K20" i="25"/>
  <c r="J20" i="25"/>
  <c r="L19" i="25"/>
  <c r="K19" i="25"/>
  <c r="J19" i="25"/>
  <c r="L18" i="25"/>
  <c r="K18" i="25"/>
  <c r="J18" i="25"/>
  <c r="L17" i="25"/>
  <c r="K17" i="25"/>
  <c r="J17" i="25"/>
  <c r="L16" i="25"/>
  <c r="K16" i="25"/>
  <c r="J16" i="25"/>
  <c r="L15" i="25"/>
  <c r="K15" i="25"/>
  <c r="J15" i="25"/>
  <c r="L14" i="25"/>
  <c r="K14" i="25"/>
  <c r="J14" i="25"/>
  <c r="L13" i="25"/>
  <c r="K13" i="25"/>
  <c r="J13" i="25"/>
  <c r="L12" i="25"/>
  <c r="K12" i="25"/>
  <c r="J12" i="25"/>
  <c r="L11" i="25"/>
  <c r="K11" i="25"/>
  <c r="J11" i="25"/>
  <c r="L10" i="25"/>
  <c r="K10" i="25"/>
  <c r="J10" i="25"/>
  <c r="L9" i="25"/>
  <c r="K9" i="25"/>
  <c r="J9" i="25"/>
  <c r="N9" i="25" l="1"/>
  <c r="O12" i="25"/>
  <c r="O20" i="25"/>
  <c r="O30" i="25"/>
  <c r="O38" i="25"/>
  <c r="O48" i="25"/>
  <c r="O58" i="25"/>
  <c r="O66" i="25"/>
  <c r="O74" i="25"/>
  <c r="O82" i="25"/>
  <c r="O90" i="25"/>
  <c r="O98" i="25"/>
  <c r="O106" i="25"/>
  <c r="O114" i="25"/>
  <c r="O122" i="25"/>
  <c r="O130" i="25"/>
  <c r="O139" i="25"/>
  <c r="O147" i="25"/>
  <c r="O155" i="25"/>
  <c r="P105" i="25"/>
  <c r="N53" i="25"/>
  <c r="N61" i="25"/>
  <c r="N93" i="25"/>
  <c r="N101" i="25"/>
  <c r="N117" i="25"/>
  <c r="N125" i="25"/>
  <c r="N133" i="25"/>
  <c r="N142" i="25"/>
  <c r="N150" i="25"/>
  <c r="N158" i="25"/>
  <c r="O15" i="25"/>
  <c r="O23" i="25"/>
  <c r="O33" i="25"/>
  <c r="O41" i="25"/>
  <c r="O53" i="25"/>
  <c r="O61" i="25"/>
  <c r="O69" i="25"/>
  <c r="O77" i="25"/>
  <c r="O85" i="25"/>
  <c r="O93" i="25"/>
  <c r="O101" i="25"/>
  <c r="O109" i="25"/>
  <c r="O117" i="25"/>
  <c r="O125" i="25"/>
  <c r="O133" i="25"/>
  <c r="O142" i="25"/>
  <c r="O150" i="25"/>
  <c r="O158" i="25"/>
  <c r="N15" i="25"/>
  <c r="N23" i="25"/>
  <c r="N33" i="25"/>
  <c r="N41" i="25"/>
  <c r="N69" i="25"/>
  <c r="N77" i="25"/>
  <c r="N85" i="25"/>
  <c r="N109" i="25"/>
  <c r="N34" i="25"/>
  <c r="N70" i="25"/>
  <c r="N78" i="25"/>
  <c r="N94" i="25"/>
  <c r="N102" i="25"/>
  <c r="N110" i="25"/>
  <c r="N118" i="25"/>
  <c r="N126" i="25"/>
  <c r="N134" i="25"/>
  <c r="N143" i="25"/>
  <c r="N151" i="25"/>
  <c r="N159" i="25"/>
  <c r="N11" i="25"/>
  <c r="O16" i="25"/>
  <c r="O24" i="25"/>
  <c r="N47" i="25"/>
  <c r="O54" i="25"/>
  <c r="O62" i="25"/>
  <c r="N73" i="25"/>
  <c r="O78" i="25"/>
  <c r="N89" i="25"/>
  <c r="O94" i="25"/>
  <c r="O102" i="25"/>
  <c r="O110" i="25"/>
  <c r="N121" i="25"/>
  <c r="O126" i="25"/>
  <c r="N129" i="25"/>
  <c r="O134" i="25"/>
  <c r="N137" i="25"/>
  <c r="N146" i="25"/>
  <c r="O151" i="25"/>
  <c r="N154" i="25"/>
  <c r="O159" i="25"/>
  <c r="O11" i="25"/>
  <c r="O19" i="25"/>
  <c r="O29" i="25"/>
  <c r="N32" i="25"/>
  <c r="O37" i="25"/>
  <c r="O47" i="25"/>
  <c r="O57" i="25"/>
  <c r="O65" i="25"/>
  <c r="O73" i="25"/>
  <c r="O81" i="25"/>
  <c r="O89" i="25"/>
  <c r="O97" i="25"/>
  <c r="O105" i="25"/>
  <c r="O113" i="25"/>
  <c r="O121" i="25"/>
  <c r="O129" i="25"/>
  <c r="O137" i="25"/>
  <c r="O146" i="25"/>
  <c r="O154" i="25"/>
  <c r="N24" i="25"/>
  <c r="N42" i="25"/>
  <c r="N54" i="25"/>
  <c r="N62" i="25"/>
  <c r="N19" i="25"/>
  <c r="N29" i="25"/>
  <c r="O34" i="25"/>
  <c r="N37" i="25"/>
  <c r="O42" i="25"/>
  <c r="N57" i="25"/>
  <c r="N65" i="25"/>
  <c r="O70" i="25"/>
  <c r="N81" i="25"/>
  <c r="O86" i="25"/>
  <c r="N97" i="25"/>
  <c r="N113" i="25"/>
  <c r="O118" i="25"/>
  <c r="O143" i="25"/>
  <c r="N40" i="25"/>
  <c r="N14" i="25"/>
  <c r="N22" i="25"/>
  <c r="N18" i="25"/>
  <c r="N46" i="25"/>
  <c r="N56" i="25"/>
  <c r="N64" i="25"/>
  <c r="O10" i="25"/>
  <c r="N13" i="25"/>
  <c r="O18" i="25"/>
  <c r="N21" i="25"/>
  <c r="N31" i="25"/>
  <c r="O36" i="25"/>
  <c r="N39" i="25"/>
  <c r="O46" i="25"/>
  <c r="N49" i="25"/>
  <c r="O56" i="25"/>
  <c r="N59" i="25"/>
  <c r="O64" i="25"/>
  <c r="N67" i="25"/>
  <c r="O72" i="25"/>
  <c r="N75" i="25"/>
  <c r="O80" i="25"/>
  <c r="N83" i="25"/>
  <c r="O88" i="25"/>
  <c r="N91" i="25"/>
  <c r="O96" i="25"/>
  <c r="N99" i="25"/>
  <c r="O104" i="25"/>
  <c r="N107" i="25"/>
  <c r="O112" i="25"/>
  <c r="N115" i="25"/>
  <c r="O120" i="25"/>
  <c r="N123" i="25"/>
  <c r="O128" i="25"/>
  <c r="N131" i="25"/>
  <c r="O136" i="25"/>
  <c r="N140" i="25"/>
  <c r="O145" i="25"/>
  <c r="N148" i="25"/>
  <c r="O153" i="25"/>
  <c r="N156" i="25"/>
  <c r="N50" i="25"/>
  <c r="N76" i="25"/>
  <c r="N84" i="25"/>
  <c r="N92" i="25"/>
  <c r="N116" i="25"/>
  <c r="N10" i="25"/>
  <c r="N36" i="25"/>
  <c r="N72" i="25"/>
  <c r="N80" i="25"/>
  <c r="N88" i="25"/>
  <c r="N96" i="25"/>
  <c r="N104" i="25"/>
  <c r="N112" i="25"/>
  <c r="N120" i="25"/>
  <c r="N128" i="25"/>
  <c r="N136" i="25"/>
  <c r="N145" i="25"/>
  <c r="N153" i="25"/>
  <c r="O13" i="25"/>
  <c r="N16" i="25"/>
  <c r="O21" i="25"/>
  <c r="O31" i="25"/>
  <c r="O39" i="25"/>
  <c r="O49" i="25"/>
  <c r="O59" i="25"/>
  <c r="O67" i="25"/>
  <c r="O75" i="25"/>
  <c r="O83" i="25"/>
  <c r="N86" i="25"/>
  <c r="O91" i="25"/>
  <c r="O99" i="25"/>
  <c r="O107" i="25"/>
  <c r="O115" i="25"/>
  <c r="O123" i="25"/>
  <c r="O131" i="25"/>
  <c r="O140" i="25"/>
  <c r="O148" i="25"/>
  <c r="O156" i="25"/>
  <c r="N60" i="25"/>
  <c r="N68" i="25"/>
  <c r="N100" i="25"/>
  <c r="N108" i="25"/>
  <c r="N124" i="25"/>
  <c r="N132" i="25"/>
  <c r="N141" i="25"/>
  <c r="N149" i="25"/>
  <c r="N157" i="25"/>
  <c r="O14" i="25"/>
  <c r="N17" i="25"/>
  <c r="O22" i="25"/>
  <c r="N27" i="25"/>
  <c r="O32" i="25"/>
  <c r="N35" i="25"/>
  <c r="O40" i="25"/>
  <c r="N43" i="25"/>
  <c r="O50" i="25"/>
  <c r="N55" i="25"/>
  <c r="O60" i="25"/>
  <c r="N63" i="25"/>
  <c r="O68" i="25"/>
  <c r="N71" i="25"/>
  <c r="O76" i="25"/>
  <c r="N79" i="25"/>
  <c r="O84" i="25"/>
  <c r="N87" i="25"/>
  <c r="O92" i="25"/>
  <c r="N95" i="25"/>
  <c r="O100" i="25"/>
  <c r="N103" i="25"/>
  <c r="O108" i="25"/>
  <c r="N111" i="25"/>
  <c r="O116" i="25"/>
  <c r="N119" i="25"/>
  <c r="O124" i="25"/>
  <c r="N127" i="25"/>
  <c r="O132" i="25"/>
  <c r="N135" i="25"/>
  <c r="O141" i="25"/>
  <c r="N144" i="25"/>
  <c r="O149" i="25"/>
  <c r="N152" i="25"/>
  <c r="O157" i="25"/>
  <c r="N160" i="25"/>
  <c r="O9" i="25"/>
  <c r="N12" i="25"/>
  <c r="O17" i="25"/>
  <c r="N20" i="25"/>
  <c r="O27" i="25"/>
  <c r="N30" i="25"/>
  <c r="O35" i="25"/>
  <c r="N38" i="25"/>
  <c r="O43" i="25"/>
  <c r="N48" i="25"/>
  <c r="O55" i="25"/>
  <c r="N58" i="25"/>
  <c r="O63" i="25"/>
  <c r="N66" i="25"/>
  <c r="O71" i="25"/>
  <c r="N74" i="25"/>
  <c r="O79" i="25"/>
  <c r="N82" i="25"/>
  <c r="O87" i="25"/>
  <c r="N90" i="25"/>
  <c r="O95" i="25"/>
  <c r="N98" i="25"/>
  <c r="O103" i="25"/>
  <c r="N106" i="25"/>
  <c r="O111" i="25"/>
  <c r="N114" i="25"/>
  <c r="O119" i="25"/>
  <c r="N122" i="25"/>
  <c r="O127" i="25"/>
  <c r="N130" i="25"/>
  <c r="O135" i="25"/>
  <c r="N139" i="25"/>
  <c r="O144" i="25"/>
  <c r="N147" i="25"/>
  <c r="O152" i="25"/>
  <c r="N155" i="25"/>
  <c r="O160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7" i="25"/>
  <c r="N28" i="25"/>
  <c r="O28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6" i="25"/>
  <c r="P47" i="25"/>
  <c r="P48" i="25"/>
  <c r="P49" i="25"/>
  <c r="P5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N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9" i="25"/>
  <c r="P140" i="25"/>
  <c r="P141" i="25"/>
  <c r="P142" i="25"/>
  <c r="P143" i="25"/>
  <c r="P144" i="25"/>
  <c r="P145" i="25"/>
  <c r="P146" i="25"/>
  <c r="P147" i="25"/>
  <c r="P148" i="25"/>
  <c r="P149" i="25"/>
  <c r="P150" i="25"/>
  <c r="P151" i="25"/>
  <c r="P152" i="25"/>
  <c r="P153" i="25"/>
  <c r="P154" i="25"/>
  <c r="P155" i="25"/>
  <c r="P156" i="25"/>
  <c r="P157" i="25"/>
  <c r="P158" i="25"/>
  <c r="P159" i="25"/>
  <c r="P160" i="25"/>
  <c r="J8" i="1" l="1"/>
  <c r="L227" i="1"/>
  <c r="K227" i="1"/>
  <c r="J227" i="1"/>
  <c r="N227" i="1" l="1"/>
  <c r="O227" i="1"/>
  <c r="P227" i="1"/>
  <c r="H1415" i="1" l="1"/>
  <c r="H1413" i="1" s="1"/>
  <c r="K1415" i="1" l="1"/>
  <c r="L1415" i="1"/>
  <c r="J1415" i="1"/>
  <c r="O8" i="1"/>
  <c r="N8" i="1"/>
  <c r="P1415" i="1" l="1"/>
  <c r="O1415" i="1"/>
  <c r="N1415" i="1"/>
  <c r="J10" i="1"/>
  <c r="K10" i="1"/>
  <c r="L10" i="1"/>
  <c r="J16" i="1"/>
  <c r="K16" i="1"/>
  <c r="L16" i="1"/>
  <c r="K17" i="1"/>
  <c r="L17" i="1"/>
  <c r="J18" i="1"/>
  <c r="K18" i="1"/>
  <c r="L18" i="1"/>
  <c r="J19" i="1"/>
  <c r="K19" i="1"/>
  <c r="L19" i="1"/>
  <c r="K12" i="1"/>
  <c r="L12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7" i="1"/>
  <c r="K27" i="1"/>
  <c r="L27" i="1"/>
  <c r="K14" i="1"/>
  <c r="L14" i="1"/>
  <c r="K15" i="1"/>
  <c r="L15" i="1"/>
  <c r="J28" i="1"/>
  <c r="K28" i="1"/>
  <c r="L28" i="1"/>
  <c r="K13" i="1"/>
  <c r="L13" i="1"/>
  <c r="J26" i="1"/>
  <c r="K26" i="1"/>
  <c r="L26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5" i="1"/>
  <c r="K85" i="1"/>
  <c r="L85" i="1"/>
  <c r="J87" i="1"/>
  <c r="K87" i="1"/>
  <c r="L87" i="1"/>
  <c r="J91" i="1"/>
  <c r="K91" i="1"/>
  <c r="L91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89" i="1"/>
  <c r="K89" i="1"/>
  <c r="L89" i="1"/>
  <c r="J88" i="1"/>
  <c r="K88" i="1"/>
  <c r="L88" i="1"/>
  <c r="J92" i="1"/>
  <c r="K92" i="1"/>
  <c r="L92" i="1"/>
  <c r="J98" i="1"/>
  <c r="K98" i="1"/>
  <c r="L98" i="1"/>
  <c r="J90" i="1"/>
  <c r="K90" i="1"/>
  <c r="L90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8" i="1"/>
  <c r="K108" i="1"/>
  <c r="L108" i="1"/>
  <c r="J106" i="1"/>
  <c r="K106" i="1"/>
  <c r="L106" i="1"/>
  <c r="J107" i="1"/>
  <c r="K107" i="1"/>
  <c r="L107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46" i="1"/>
  <c r="K146" i="1"/>
  <c r="L146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29" i="1"/>
  <c r="K129" i="1"/>
  <c r="L129" i="1"/>
  <c r="J147" i="1"/>
  <c r="K147" i="1"/>
  <c r="L147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82" i="1"/>
  <c r="K182" i="1"/>
  <c r="L182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3" i="1"/>
  <c r="K183" i="1"/>
  <c r="L183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205" i="1"/>
  <c r="K205" i="1"/>
  <c r="L205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8" i="1"/>
  <c r="K208" i="1"/>
  <c r="L208" i="1"/>
  <c r="J209" i="1"/>
  <c r="K209" i="1"/>
  <c r="L209" i="1"/>
  <c r="J252" i="1"/>
  <c r="K252" i="1"/>
  <c r="L252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53" i="1"/>
  <c r="K253" i="1"/>
  <c r="L253" i="1"/>
  <c r="J224" i="1"/>
  <c r="K224" i="1"/>
  <c r="L224" i="1"/>
  <c r="J225" i="1"/>
  <c r="K225" i="1"/>
  <c r="L225" i="1"/>
  <c r="J226" i="1"/>
  <c r="K226" i="1"/>
  <c r="L226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54" i="1"/>
  <c r="K254" i="1"/>
  <c r="L254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5" i="1"/>
  <c r="K255" i="1"/>
  <c r="L255" i="1"/>
  <c r="J251" i="1"/>
  <c r="K251" i="1"/>
  <c r="L251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33" i="1"/>
  <c r="K333" i="1"/>
  <c r="L333" i="1"/>
  <c r="J306" i="1"/>
  <c r="K306" i="1"/>
  <c r="L306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34" i="1"/>
  <c r="K334" i="1"/>
  <c r="L334" i="1"/>
  <c r="J312" i="1"/>
  <c r="K312" i="1"/>
  <c r="L312" i="1"/>
  <c r="J313" i="1"/>
  <c r="K313" i="1"/>
  <c r="L313" i="1"/>
  <c r="J314" i="1"/>
  <c r="K314" i="1"/>
  <c r="L314" i="1"/>
  <c r="J307" i="1"/>
  <c r="K307" i="1"/>
  <c r="L307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5" i="1"/>
  <c r="K335" i="1"/>
  <c r="L335" i="1"/>
  <c r="J331" i="1"/>
  <c r="K331" i="1"/>
  <c r="L331" i="1"/>
  <c r="J332" i="1"/>
  <c r="K332" i="1"/>
  <c r="L332" i="1"/>
  <c r="J337" i="1"/>
  <c r="K337" i="1"/>
  <c r="L337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38" i="1"/>
  <c r="K338" i="1"/>
  <c r="L338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60" i="1"/>
  <c r="K360" i="1"/>
  <c r="L360" i="1"/>
  <c r="J359" i="1"/>
  <c r="K359" i="1"/>
  <c r="L359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4" i="1"/>
  <c r="K374" i="1"/>
  <c r="L374" i="1"/>
  <c r="J375" i="1"/>
  <c r="K375" i="1"/>
  <c r="L375" i="1"/>
  <c r="J376" i="1"/>
  <c r="K376" i="1"/>
  <c r="L376" i="1"/>
  <c r="J386" i="1"/>
  <c r="K386" i="1"/>
  <c r="L38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7" i="1"/>
  <c r="K397" i="1"/>
  <c r="L397" i="1"/>
  <c r="J398" i="1"/>
  <c r="K398" i="1"/>
  <c r="L398" i="1"/>
  <c r="J410" i="1"/>
  <c r="K410" i="1"/>
  <c r="L410" i="1"/>
  <c r="J399" i="1"/>
  <c r="K399" i="1"/>
  <c r="L399" i="1"/>
  <c r="J411" i="1"/>
  <c r="K411" i="1"/>
  <c r="L411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12" i="1"/>
  <c r="K412" i="1"/>
  <c r="L412" i="1"/>
  <c r="J407" i="1"/>
  <c r="K407" i="1"/>
  <c r="L407" i="1"/>
  <c r="J408" i="1"/>
  <c r="K408" i="1"/>
  <c r="L408" i="1"/>
  <c r="J409" i="1"/>
  <c r="K409" i="1"/>
  <c r="L409" i="1"/>
  <c r="J396" i="1"/>
  <c r="K396" i="1"/>
  <c r="L396" i="1"/>
  <c r="J415" i="1"/>
  <c r="K415" i="1"/>
  <c r="L415" i="1"/>
  <c r="J416" i="1"/>
  <c r="K416" i="1"/>
  <c r="L416" i="1"/>
  <c r="J442" i="1"/>
  <c r="K442" i="1"/>
  <c r="L442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43" i="1"/>
  <c r="K443" i="1"/>
  <c r="L443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44" i="1"/>
  <c r="K444" i="1"/>
  <c r="L444" i="1"/>
  <c r="J429" i="1"/>
  <c r="K429" i="1"/>
  <c r="L429" i="1"/>
  <c r="J445" i="1"/>
  <c r="K445" i="1"/>
  <c r="L445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46" i="1"/>
  <c r="K446" i="1"/>
  <c r="L446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68" i="1"/>
  <c r="K468" i="1"/>
  <c r="L468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9" i="1"/>
  <c r="K469" i="1"/>
  <c r="L469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71" i="1"/>
  <c r="K471" i="1"/>
  <c r="L471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8" i="1"/>
  <c r="K488" i="1"/>
  <c r="L488" i="1"/>
  <c r="J489" i="1"/>
  <c r="K489" i="1"/>
  <c r="L489" i="1"/>
  <c r="J491" i="1"/>
  <c r="K491" i="1"/>
  <c r="L491" i="1"/>
  <c r="J490" i="1"/>
  <c r="K490" i="1"/>
  <c r="L490" i="1"/>
  <c r="J487" i="1"/>
  <c r="K487" i="1"/>
  <c r="L487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8" i="1"/>
  <c r="K508" i="1"/>
  <c r="L508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43" i="1"/>
  <c r="K543" i="1"/>
  <c r="L543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44" i="1"/>
  <c r="K544" i="1"/>
  <c r="L54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K536" i="1"/>
  <c r="L536" i="1"/>
  <c r="J537" i="1"/>
  <c r="K537" i="1"/>
  <c r="L537" i="1"/>
  <c r="J545" i="1"/>
  <c r="K545" i="1"/>
  <c r="L545" i="1"/>
  <c r="J538" i="1"/>
  <c r="K538" i="1"/>
  <c r="L538" i="1"/>
  <c r="J539" i="1"/>
  <c r="K539" i="1"/>
  <c r="L539" i="1"/>
  <c r="J546" i="1"/>
  <c r="K546" i="1"/>
  <c r="L546" i="1"/>
  <c r="J540" i="1"/>
  <c r="K540" i="1"/>
  <c r="L540" i="1"/>
  <c r="J541" i="1"/>
  <c r="K541" i="1"/>
  <c r="L541" i="1"/>
  <c r="J542" i="1"/>
  <c r="K542" i="1"/>
  <c r="L542" i="1"/>
  <c r="J548" i="1"/>
  <c r="K548" i="1"/>
  <c r="L548" i="1"/>
  <c r="J549" i="1"/>
  <c r="K549" i="1"/>
  <c r="L549" i="1"/>
  <c r="J550" i="1"/>
  <c r="K550" i="1"/>
  <c r="L550" i="1"/>
  <c r="J565" i="1"/>
  <c r="K565" i="1"/>
  <c r="L565" i="1"/>
  <c r="J551" i="1"/>
  <c r="K551" i="1"/>
  <c r="L551" i="1"/>
  <c r="J566" i="1"/>
  <c r="K566" i="1"/>
  <c r="L566" i="1"/>
  <c r="J567" i="1"/>
  <c r="K567" i="1"/>
  <c r="L567" i="1"/>
  <c r="J553" i="1"/>
  <c r="K553" i="1"/>
  <c r="L553" i="1"/>
  <c r="J568" i="1"/>
  <c r="K568" i="1"/>
  <c r="L568" i="1"/>
  <c r="J569" i="1"/>
  <c r="K569" i="1"/>
  <c r="L569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70" i="1"/>
  <c r="K570" i="1"/>
  <c r="L570" i="1"/>
  <c r="J563" i="1"/>
  <c r="K563" i="1"/>
  <c r="L563" i="1"/>
  <c r="J564" i="1"/>
  <c r="K564" i="1"/>
  <c r="L564" i="1"/>
  <c r="J571" i="1"/>
  <c r="K571" i="1"/>
  <c r="L571" i="1"/>
  <c r="J552" i="1"/>
  <c r="K552" i="1"/>
  <c r="L552" i="1"/>
  <c r="J574" i="1"/>
  <c r="K574" i="1"/>
  <c r="L574" i="1"/>
  <c r="J575" i="1"/>
  <c r="K575" i="1"/>
  <c r="L575" i="1"/>
  <c r="J598" i="1"/>
  <c r="K598" i="1"/>
  <c r="L598" i="1"/>
  <c r="J599" i="1"/>
  <c r="K599" i="1"/>
  <c r="L599" i="1"/>
  <c r="J600" i="1"/>
  <c r="K600" i="1"/>
  <c r="L600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601" i="1"/>
  <c r="K601" i="1"/>
  <c r="L601" i="1"/>
  <c r="J602" i="1"/>
  <c r="K602" i="1"/>
  <c r="L602" i="1"/>
  <c r="J594" i="1"/>
  <c r="K594" i="1"/>
  <c r="L594" i="1"/>
  <c r="J595" i="1"/>
  <c r="K595" i="1"/>
  <c r="L595" i="1"/>
  <c r="J603" i="1"/>
  <c r="K603" i="1"/>
  <c r="L603" i="1"/>
  <c r="J596" i="1"/>
  <c r="K596" i="1"/>
  <c r="L596" i="1"/>
  <c r="J597" i="1"/>
  <c r="K597" i="1"/>
  <c r="L597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5" i="1"/>
  <c r="K645" i="1"/>
  <c r="L645" i="1"/>
  <c r="J643" i="1"/>
  <c r="K643" i="1"/>
  <c r="L643" i="1"/>
  <c r="J644" i="1"/>
  <c r="K644" i="1"/>
  <c r="L644" i="1"/>
  <c r="J647" i="1"/>
  <c r="K647" i="1"/>
  <c r="L647" i="1"/>
  <c r="J649" i="1"/>
  <c r="K649" i="1"/>
  <c r="L649" i="1"/>
  <c r="J650" i="1"/>
  <c r="K650" i="1"/>
  <c r="L650" i="1"/>
  <c r="J663" i="1"/>
  <c r="K663" i="1"/>
  <c r="L663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8" i="1"/>
  <c r="K658" i="1"/>
  <c r="L658" i="1"/>
  <c r="J656" i="1"/>
  <c r="K656" i="1"/>
  <c r="L656" i="1"/>
  <c r="J657" i="1"/>
  <c r="K657" i="1"/>
  <c r="L657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703" i="1"/>
  <c r="K703" i="1"/>
  <c r="L703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6" i="1"/>
  <c r="K716" i="1"/>
  <c r="L716" i="1"/>
  <c r="J717" i="1"/>
  <c r="K717" i="1"/>
  <c r="L717" i="1"/>
  <c r="J718" i="1"/>
  <c r="K718" i="1"/>
  <c r="L718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5" i="1"/>
  <c r="K725" i="1"/>
  <c r="L725" i="1"/>
  <c r="J726" i="1"/>
  <c r="K726" i="1"/>
  <c r="L726" i="1"/>
  <c r="J728" i="1"/>
  <c r="K728" i="1"/>
  <c r="L728" i="1"/>
  <c r="J719" i="1"/>
  <c r="K719" i="1"/>
  <c r="L719" i="1"/>
  <c r="J715" i="1"/>
  <c r="K715" i="1"/>
  <c r="L715" i="1"/>
  <c r="J724" i="1"/>
  <c r="K724" i="1"/>
  <c r="L724" i="1"/>
  <c r="J727" i="1"/>
  <c r="K727" i="1"/>
  <c r="L727" i="1"/>
  <c r="J730" i="1"/>
  <c r="K730" i="1"/>
  <c r="L730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39" i="1"/>
  <c r="K739" i="1"/>
  <c r="L739" i="1"/>
  <c r="J749" i="1"/>
  <c r="K749" i="1"/>
  <c r="L749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69" i="1"/>
  <c r="K769" i="1"/>
  <c r="L769" i="1"/>
  <c r="J759" i="1"/>
  <c r="K759" i="1"/>
  <c r="L759" i="1"/>
  <c r="J770" i="1"/>
  <c r="K770" i="1"/>
  <c r="L770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71" i="1"/>
  <c r="K771" i="1"/>
  <c r="L771" i="1"/>
  <c r="J768" i="1"/>
  <c r="K768" i="1"/>
  <c r="L768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81" i="1"/>
  <c r="K781" i="1"/>
  <c r="L781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23" i="1"/>
  <c r="K823" i="1"/>
  <c r="L823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24" i="1"/>
  <c r="K824" i="1"/>
  <c r="L824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60" i="1"/>
  <c r="K860" i="1"/>
  <c r="L860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17" i="1"/>
  <c r="K917" i="1"/>
  <c r="L917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8" i="1"/>
  <c r="K918" i="1"/>
  <c r="L918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7" i="1"/>
  <c r="K937" i="1"/>
  <c r="L937" i="1"/>
  <c r="J934" i="1"/>
  <c r="K934" i="1"/>
  <c r="L934" i="1"/>
  <c r="J935" i="1"/>
  <c r="K935" i="1"/>
  <c r="L935" i="1"/>
  <c r="J936" i="1"/>
  <c r="K936" i="1"/>
  <c r="L936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89" i="1"/>
  <c r="K989" i="1"/>
  <c r="L989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91" i="1"/>
  <c r="K991" i="1"/>
  <c r="L991" i="1"/>
  <c r="N34" i="1" l="1"/>
  <c r="P180" i="1"/>
  <c r="N482" i="1"/>
  <c r="N480" i="1"/>
  <c r="N478" i="1"/>
  <c r="N476" i="1"/>
  <c r="N474" i="1"/>
  <c r="N471" i="1"/>
  <c r="N466" i="1"/>
  <c r="N464" i="1"/>
  <c r="N462" i="1"/>
  <c r="N461" i="1"/>
  <c r="N459" i="1"/>
  <c r="N457" i="1"/>
  <c r="N468" i="1"/>
  <c r="N454" i="1"/>
  <c r="N452" i="1"/>
  <c r="N450" i="1"/>
  <c r="N440" i="1"/>
  <c r="N438" i="1"/>
  <c r="N436" i="1"/>
  <c r="N435" i="1"/>
  <c r="N433" i="1"/>
  <c r="N431" i="1"/>
  <c r="N445" i="1"/>
  <c r="N444" i="1"/>
  <c r="N427" i="1"/>
  <c r="N425" i="1"/>
  <c r="N423" i="1"/>
  <c r="N421" i="1"/>
  <c r="N420" i="1"/>
  <c r="N418" i="1"/>
  <c r="N442" i="1"/>
  <c r="N415" i="1"/>
  <c r="N396" i="1"/>
  <c r="N408" i="1"/>
  <c r="N412" i="1"/>
  <c r="N405" i="1"/>
  <c r="N403" i="1"/>
  <c r="N401" i="1"/>
  <c r="N411" i="1"/>
  <c r="N410" i="1"/>
  <c r="N397" i="1"/>
  <c r="N394" i="1"/>
  <c r="N392" i="1"/>
  <c r="N390" i="1"/>
  <c r="N384" i="1"/>
  <c r="N382" i="1"/>
  <c r="N380" i="1"/>
  <c r="N378" i="1"/>
  <c r="N386" i="1"/>
  <c r="N375" i="1"/>
  <c r="N372" i="1"/>
  <c r="N370" i="1"/>
  <c r="N368" i="1"/>
  <c r="N366" i="1"/>
  <c r="N364" i="1"/>
  <c r="N359" i="1"/>
  <c r="N358" i="1"/>
  <c r="N356" i="1"/>
  <c r="N354" i="1"/>
  <c r="N352" i="1"/>
  <c r="N350" i="1"/>
  <c r="N348" i="1"/>
  <c r="N346" i="1"/>
  <c r="N344" i="1"/>
  <c r="N342" i="1"/>
  <c r="N340" i="1"/>
  <c r="N337" i="1"/>
  <c r="N331" i="1"/>
  <c r="N330" i="1"/>
  <c r="N328" i="1"/>
  <c r="N326" i="1"/>
  <c r="N324" i="1"/>
  <c r="N322" i="1"/>
  <c r="N320" i="1"/>
  <c r="N65" i="1"/>
  <c r="N63" i="1"/>
  <c r="N61" i="1"/>
  <c r="N58" i="1"/>
  <c r="N56" i="1"/>
  <c r="N553" i="1"/>
  <c r="N566" i="1"/>
  <c r="N565" i="1"/>
  <c r="N549" i="1"/>
  <c r="N542" i="1"/>
  <c r="N540" i="1"/>
  <c r="N539" i="1"/>
  <c r="N545" i="1"/>
  <c r="N536" i="1"/>
  <c r="N534" i="1"/>
  <c r="N532" i="1"/>
  <c r="N530" i="1"/>
  <c r="N528" i="1"/>
  <c r="N526" i="1"/>
  <c r="N544" i="1"/>
  <c r="N523" i="1"/>
  <c r="N521" i="1"/>
  <c r="N519" i="1"/>
  <c r="N517" i="1"/>
  <c r="N516" i="1"/>
  <c r="N514" i="1"/>
  <c r="N508" i="1"/>
  <c r="N505" i="1"/>
  <c r="N503" i="1"/>
  <c r="N501" i="1"/>
  <c r="N499" i="1"/>
  <c r="N497" i="1"/>
  <c r="N495" i="1"/>
  <c r="N493" i="1"/>
  <c r="N490" i="1"/>
  <c r="N489" i="1"/>
  <c r="N486" i="1"/>
  <c r="N484" i="1"/>
  <c r="N54" i="1"/>
  <c r="N52" i="1"/>
  <c r="N50" i="1"/>
  <c r="N987" i="1"/>
  <c r="N985" i="1"/>
  <c r="N983" i="1"/>
  <c r="N981" i="1"/>
  <c r="N979" i="1"/>
  <c r="N977" i="1"/>
  <c r="N976" i="1"/>
  <c r="N974" i="1"/>
  <c r="N972" i="1"/>
  <c r="N970" i="1"/>
  <c r="N968" i="1"/>
  <c r="N966" i="1"/>
  <c r="N964" i="1"/>
  <c r="N962" i="1"/>
  <c r="N960" i="1"/>
  <c r="N958" i="1"/>
  <c r="N956" i="1"/>
  <c r="N954" i="1"/>
  <c r="N952" i="1"/>
  <c r="N950" i="1"/>
  <c r="N948" i="1"/>
  <c r="N943" i="1"/>
  <c r="N941" i="1"/>
  <c r="N935" i="1"/>
  <c r="N937" i="1"/>
  <c r="N932" i="1"/>
  <c r="N930" i="1"/>
  <c r="N928" i="1"/>
  <c r="N926" i="1"/>
  <c r="N924" i="1"/>
  <c r="N922" i="1"/>
  <c r="N916" i="1"/>
  <c r="N914" i="1"/>
  <c r="N912" i="1"/>
  <c r="N910" i="1"/>
  <c r="N908" i="1"/>
  <c r="N917" i="1"/>
  <c r="N905" i="1"/>
  <c r="N903" i="1"/>
  <c r="N901" i="1"/>
  <c r="N898" i="1"/>
  <c r="N896" i="1"/>
  <c r="N894" i="1"/>
  <c r="N892" i="1"/>
  <c r="N890" i="1"/>
  <c r="N888" i="1"/>
  <c r="N886" i="1"/>
  <c r="N884" i="1"/>
  <c r="N882" i="1"/>
  <c r="N877" i="1"/>
  <c r="N875" i="1"/>
  <c r="N873" i="1"/>
  <c r="N871" i="1"/>
  <c r="N869" i="1"/>
  <c r="N867" i="1"/>
  <c r="N865" i="1"/>
  <c r="N863" i="1"/>
  <c r="N48" i="1"/>
  <c r="N46" i="1"/>
  <c r="N44" i="1"/>
  <c r="N42" i="1"/>
  <c r="N40" i="1"/>
  <c r="N38" i="1"/>
  <c r="N36" i="1"/>
  <c r="N26" i="1"/>
  <c r="N28" i="1"/>
  <c r="N14" i="1"/>
  <c r="N25" i="1"/>
  <c r="N23" i="1"/>
  <c r="N21" i="1"/>
  <c r="N12" i="1"/>
  <c r="N18" i="1"/>
  <c r="N318" i="1"/>
  <c r="P988" i="1"/>
  <c r="O988" i="1"/>
  <c r="P986" i="1"/>
  <c r="O986" i="1"/>
  <c r="P984" i="1"/>
  <c r="O984" i="1"/>
  <c r="P982" i="1"/>
  <c r="O982" i="1"/>
  <c r="P980" i="1"/>
  <c r="O980" i="1"/>
  <c r="P978" i="1"/>
  <c r="O978" i="1"/>
  <c r="O989" i="1"/>
  <c r="P989" i="1"/>
  <c r="O975" i="1"/>
  <c r="P975" i="1"/>
  <c r="O973" i="1"/>
  <c r="P973" i="1"/>
  <c r="O971" i="1"/>
  <c r="P971" i="1"/>
  <c r="O969" i="1"/>
  <c r="P969" i="1"/>
  <c r="O967" i="1"/>
  <c r="P967" i="1"/>
  <c r="O965" i="1"/>
  <c r="P965" i="1"/>
  <c r="O963" i="1"/>
  <c r="P963" i="1"/>
  <c r="O961" i="1"/>
  <c r="P961" i="1"/>
  <c r="O959" i="1"/>
  <c r="P959" i="1"/>
  <c r="O957" i="1"/>
  <c r="P957" i="1"/>
  <c r="O955" i="1"/>
  <c r="P955" i="1"/>
  <c r="O953" i="1"/>
  <c r="P953" i="1"/>
  <c r="O951" i="1"/>
  <c r="P951" i="1"/>
  <c r="O949" i="1"/>
  <c r="P949" i="1"/>
  <c r="O947" i="1"/>
  <c r="P947" i="1"/>
  <c r="P944" i="1"/>
  <c r="O944" i="1"/>
  <c r="P942" i="1"/>
  <c r="O942" i="1"/>
  <c r="P940" i="1"/>
  <c r="O940" i="1"/>
  <c r="P936" i="1"/>
  <c r="O936" i="1"/>
  <c r="P934" i="1"/>
  <c r="O934" i="1"/>
  <c r="O933" i="1"/>
  <c r="P933" i="1"/>
  <c r="O931" i="1"/>
  <c r="P931" i="1"/>
  <c r="O929" i="1"/>
  <c r="P929" i="1"/>
  <c r="O927" i="1"/>
  <c r="P927" i="1"/>
  <c r="O925" i="1"/>
  <c r="P925" i="1"/>
  <c r="O923" i="1"/>
  <c r="P923" i="1"/>
  <c r="O921" i="1"/>
  <c r="P921" i="1"/>
  <c r="P918" i="1"/>
  <c r="O918" i="1"/>
  <c r="P915" i="1"/>
  <c r="O915" i="1"/>
  <c r="P913" i="1"/>
  <c r="O913" i="1"/>
  <c r="P911" i="1"/>
  <c r="O911" i="1"/>
  <c r="P909" i="1"/>
  <c r="O909" i="1"/>
  <c r="P907" i="1"/>
  <c r="O907" i="1"/>
  <c r="P906" i="1"/>
  <c r="O906" i="1"/>
  <c r="P904" i="1"/>
  <c r="O904" i="1"/>
  <c r="P902" i="1"/>
  <c r="O902" i="1"/>
  <c r="P900" i="1"/>
  <c r="O900" i="1"/>
  <c r="P897" i="1"/>
  <c r="O897" i="1"/>
  <c r="P895" i="1"/>
  <c r="O895" i="1"/>
  <c r="P893" i="1"/>
  <c r="O893" i="1"/>
  <c r="P891" i="1"/>
  <c r="O891" i="1"/>
  <c r="P889" i="1"/>
  <c r="O889" i="1"/>
  <c r="P887" i="1"/>
  <c r="O887" i="1"/>
  <c r="P885" i="1"/>
  <c r="O885" i="1"/>
  <c r="P883" i="1"/>
  <c r="O883" i="1"/>
  <c r="O876" i="1"/>
  <c r="P876" i="1"/>
  <c r="O874" i="1"/>
  <c r="P874" i="1"/>
  <c r="O872" i="1"/>
  <c r="P872" i="1"/>
  <c r="O870" i="1"/>
  <c r="P870" i="1"/>
  <c r="O868" i="1"/>
  <c r="P868" i="1"/>
  <c r="O866" i="1"/>
  <c r="P866" i="1"/>
  <c r="O864" i="1"/>
  <c r="P864" i="1"/>
  <c r="P24" i="1"/>
  <c r="O24" i="1"/>
  <c r="P22" i="1"/>
  <c r="O22" i="1"/>
  <c r="P20" i="1"/>
  <c r="O20" i="1"/>
  <c r="O19" i="1"/>
  <c r="P19" i="1"/>
  <c r="O17" i="1"/>
  <c r="P17" i="1"/>
  <c r="O987" i="1"/>
  <c r="P987" i="1"/>
  <c r="O985" i="1"/>
  <c r="P985" i="1"/>
  <c r="O983" i="1"/>
  <c r="P983" i="1"/>
  <c r="O981" i="1"/>
  <c r="P981" i="1"/>
  <c r="O979" i="1"/>
  <c r="P979" i="1"/>
  <c r="O977" i="1"/>
  <c r="P977" i="1"/>
  <c r="P976" i="1"/>
  <c r="O976" i="1"/>
  <c r="P974" i="1"/>
  <c r="O974" i="1"/>
  <c r="P972" i="1"/>
  <c r="O972" i="1"/>
  <c r="P970" i="1"/>
  <c r="O970" i="1"/>
  <c r="P968" i="1"/>
  <c r="O968" i="1"/>
  <c r="P966" i="1"/>
  <c r="O966" i="1"/>
  <c r="P964" i="1"/>
  <c r="O964" i="1"/>
  <c r="P962" i="1"/>
  <c r="O962" i="1"/>
  <c r="P960" i="1"/>
  <c r="O960" i="1"/>
  <c r="P958" i="1"/>
  <c r="O958" i="1"/>
  <c r="P956" i="1"/>
  <c r="O956" i="1"/>
  <c r="P954" i="1"/>
  <c r="O954" i="1"/>
  <c r="P952" i="1"/>
  <c r="O952" i="1"/>
  <c r="P950" i="1"/>
  <c r="O950" i="1"/>
  <c r="P948" i="1"/>
  <c r="O948" i="1"/>
  <c r="O943" i="1"/>
  <c r="P943" i="1"/>
  <c r="O941" i="1"/>
  <c r="P941" i="1"/>
  <c r="O935" i="1"/>
  <c r="P935" i="1"/>
  <c r="O937" i="1"/>
  <c r="P937" i="1"/>
  <c r="P932" i="1"/>
  <c r="O932" i="1"/>
  <c r="P930" i="1"/>
  <c r="O930" i="1"/>
  <c r="P928" i="1"/>
  <c r="O928" i="1"/>
  <c r="P926" i="1"/>
  <c r="O926" i="1"/>
  <c r="P924" i="1"/>
  <c r="O924" i="1"/>
  <c r="P922" i="1"/>
  <c r="O922" i="1"/>
  <c r="O916" i="1"/>
  <c r="P916" i="1"/>
  <c r="O914" i="1"/>
  <c r="P914" i="1"/>
  <c r="O912" i="1"/>
  <c r="P912" i="1"/>
  <c r="O910" i="1"/>
  <c r="P910" i="1"/>
  <c r="O908" i="1"/>
  <c r="P908" i="1"/>
  <c r="O917" i="1"/>
  <c r="P917" i="1"/>
  <c r="O905" i="1"/>
  <c r="P905" i="1"/>
  <c r="O903" i="1"/>
  <c r="P903" i="1"/>
  <c r="O901" i="1"/>
  <c r="P901" i="1"/>
  <c r="O898" i="1"/>
  <c r="P898" i="1"/>
  <c r="O896" i="1"/>
  <c r="P896" i="1"/>
  <c r="O894" i="1"/>
  <c r="P894" i="1"/>
  <c r="O892" i="1"/>
  <c r="P892" i="1"/>
  <c r="O890" i="1"/>
  <c r="P890" i="1"/>
  <c r="O888" i="1"/>
  <c r="P888" i="1"/>
  <c r="O886" i="1"/>
  <c r="P886" i="1"/>
  <c r="O884" i="1"/>
  <c r="P884" i="1"/>
  <c r="O882" i="1"/>
  <c r="P882" i="1"/>
  <c r="P877" i="1"/>
  <c r="O877" i="1"/>
  <c r="P875" i="1"/>
  <c r="O875" i="1"/>
  <c r="P873" i="1"/>
  <c r="O873" i="1"/>
  <c r="P871" i="1"/>
  <c r="O871" i="1"/>
  <c r="P869" i="1"/>
  <c r="O869" i="1"/>
  <c r="P867" i="1"/>
  <c r="O867" i="1"/>
  <c r="P865" i="1"/>
  <c r="O865" i="1"/>
  <c r="P863" i="1"/>
  <c r="O863" i="1"/>
  <c r="P26" i="1"/>
  <c r="O26" i="1"/>
  <c r="O25" i="1"/>
  <c r="P25" i="1"/>
  <c r="O23" i="1"/>
  <c r="P23" i="1"/>
  <c r="O21" i="1"/>
  <c r="P21" i="1"/>
  <c r="P18" i="1"/>
  <c r="O18" i="1"/>
  <c r="N988" i="1"/>
  <c r="N986" i="1"/>
  <c r="N984" i="1"/>
  <c r="N982" i="1"/>
  <c r="N980" i="1"/>
  <c r="N978" i="1"/>
  <c r="N989" i="1"/>
  <c r="N975" i="1"/>
  <c r="N973" i="1"/>
  <c r="N971" i="1"/>
  <c r="N969" i="1"/>
  <c r="N967" i="1"/>
  <c r="N965" i="1"/>
  <c r="N963" i="1"/>
  <c r="N961" i="1"/>
  <c r="N959" i="1"/>
  <c r="N957" i="1"/>
  <c r="N955" i="1"/>
  <c r="N953" i="1"/>
  <c r="N951" i="1"/>
  <c r="N949" i="1"/>
  <c r="N947" i="1"/>
  <c r="N944" i="1"/>
  <c r="N942" i="1"/>
  <c r="N940" i="1"/>
  <c r="N936" i="1"/>
  <c r="N934" i="1"/>
  <c r="N933" i="1"/>
  <c r="N931" i="1"/>
  <c r="N929" i="1"/>
  <c r="N927" i="1"/>
  <c r="N925" i="1"/>
  <c r="N923" i="1"/>
  <c r="N921" i="1"/>
  <c r="N918" i="1"/>
  <c r="N915" i="1"/>
  <c r="N913" i="1"/>
  <c r="N911" i="1"/>
  <c r="N909" i="1"/>
  <c r="N907" i="1"/>
  <c r="N906" i="1"/>
  <c r="N904" i="1"/>
  <c r="N902" i="1"/>
  <c r="N900" i="1"/>
  <c r="N897" i="1"/>
  <c r="N895" i="1"/>
  <c r="N893" i="1"/>
  <c r="N891" i="1"/>
  <c r="N889" i="1"/>
  <c r="N887" i="1"/>
  <c r="N885" i="1"/>
  <c r="N883" i="1"/>
  <c r="N876" i="1"/>
  <c r="N874" i="1"/>
  <c r="N872" i="1"/>
  <c r="N870" i="1"/>
  <c r="N868" i="1"/>
  <c r="N866" i="1"/>
  <c r="N864" i="1"/>
  <c r="N24" i="1"/>
  <c r="N22" i="1"/>
  <c r="N20" i="1"/>
  <c r="N19" i="1"/>
  <c r="N17" i="1"/>
  <c r="N316" i="1"/>
  <c r="N307" i="1"/>
  <c r="N313" i="1"/>
  <c r="N334" i="1"/>
  <c r="N310" i="1"/>
  <c r="N308" i="1"/>
  <c r="N333" i="1"/>
  <c r="N304" i="1"/>
  <c r="N302" i="1"/>
  <c r="N300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4" i="1"/>
  <c r="N262" i="1"/>
  <c r="N260" i="1"/>
  <c r="N251" i="1"/>
  <c r="N250" i="1"/>
  <c r="N248" i="1"/>
  <c r="N246" i="1"/>
  <c r="N244" i="1"/>
  <c r="N242" i="1"/>
  <c r="N240" i="1"/>
  <c r="N238" i="1"/>
  <c r="N237" i="1"/>
  <c r="N235" i="1"/>
  <c r="N233" i="1"/>
  <c r="N231" i="1"/>
  <c r="N229" i="1"/>
  <c r="N226" i="1"/>
  <c r="N224" i="1"/>
  <c r="N223" i="1"/>
  <c r="N221" i="1"/>
  <c r="N219" i="1"/>
  <c r="N217" i="1"/>
  <c r="N215" i="1"/>
  <c r="N213" i="1"/>
  <c r="N211" i="1"/>
  <c r="N252" i="1"/>
  <c r="N208" i="1"/>
  <c r="N203" i="1"/>
  <c r="N201" i="1"/>
  <c r="N199" i="1"/>
  <c r="N198" i="1"/>
  <c r="N196" i="1"/>
  <c r="N194" i="1"/>
  <c r="N192" i="1"/>
  <c r="N190" i="1"/>
  <c r="N188" i="1"/>
  <c r="N186" i="1"/>
  <c r="N183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82" i="1"/>
  <c r="N153" i="1"/>
  <c r="N151" i="1"/>
  <c r="N144" i="1"/>
  <c r="N142" i="1"/>
  <c r="N140" i="1"/>
  <c r="N138" i="1"/>
  <c r="N136" i="1"/>
  <c r="N147" i="1"/>
  <c r="N134" i="1"/>
  <c r="N132" i="1"/>
  <c r="N130" i="1"/>
  <c r="N128" i="1"/>
  <c r="N126" i="1"/>
  <c r="N124" i="1"/>
  <c r="N120" i="1"/>
  <c r="N118" i="1"/>
  <c r="N116" i="1"/>
  <c r="N114" i="1"/>
  <c r="N112" i="1"/>
  <c r="N106" i="1"/>
  <c r="N105" i="1"/>
  <c r="N103" i="1"/>
  <c r="N101" i="1"/>
  <c r="N90" i="1"/>
  <c r="N92" i="1"/>
  <c r="N89" i="1"/>
  <c r="N96" i="1"/>
  <c r="N94" i="1"/>
  <c r="N91" i="1"/>
  <c r="N85" i="1"/>
  <c r="N82" i="1"/>
  <c r="N80" i="1"/>
  <c r="N78" i="1"/>
  <c r="N76" i="1"/>
  <c r="N74" i="1"/>
  <c r="N72" i="1"/>
  <c r="N67" i="1"/>
  <c r="N16" i="1"/>
  <c r="N881" i="1"/>
  <c r="N858" i="1"/>
  <c r="N856" i="1"/>
  <c r="N854" i="1"/>
  <c r="N852" i="1"/>
  <c r="N850" i="1"/>
  <c r="N849" i="1"/>
  <c r="N847" i="1"/>
  <c r="N845" i="1"/>
  <c r="N843" i="1"/>
  <c r="N841" i="1"/>
  <c r="N839" i="1"/>
  <c r="N836" i="1"/>
  <c r="N834" i="1"/>
  <c r="N832" i="1"/>
  <c r="N830" i="1"/>
  <c r="N828" i="1"/>
  <c r="N826" i="1"/>
  <c r="N821" i="1"/>
  <c r="N819" i="1"/>
  <c r="N817" i="1"/>
  <c r="N815" i="1"/>
  <c r="N813" i="1"/>
  <c r="N811" i="1"/>
  <c r="N824" i="1"/>
  <c r="N808" i="1"/>
  <c r="N806" i="1"/>
  <c r="N804" i="1"/>
  <c r="N823" i="1"/>
  <c r="N801" i="1"/>
  <c r="N799" i="1"/>
  <c r="N797" i="1"/>
  <c r="N795" i="1"/>
  <c r="N793" i="1"/>
  <c r="N791" i="1"/>
  <c r="N789" i="1"/>
  <c r="N787" i="1"/>
  <c r="N784" i="1"/>
  <c r="N782" i="1"/>
  <c r="N779" i="1"/>
  <c r="N777" i="1"/>
  <c r="N776" i="1"/>
  <c r="N774" i="1"/>
  <c r="N768" i="1"/>
  <c r="N767" i="1"/>
  <c r="N765" i="1"/>
  <c r="N763" i="1"/>
  <c r="N761" i="1"/>
  <c r="N770" i="1"/>
  <c r="N769" i="1"/>
  <c r="N757" i="1"/>
  <c r="N755" i="1"/>
  <c r="N749" i="1"/>
  <c r="N748" i="1"/>
  <c r="N746" i="1"/>
  <c r="N744" i="1"/>
  <c r="N742" i="1"/>
  <c r="N740" i="1"/>
  <c r="N737" i="1"/>
  <c r="N735" i="1"/>
  <c r="N733" i="1"/>
  <c r="N730" i="1"/>
  <c r="N724" i="1"/>
  <c r="N719" i="1"/>
  <c r="N726" i="1"/>
  <c r="N723" i="1"/>
  <c r="N721" i="1"/>
  <c r="N718" i="1"/>
  <c r="N716" i="1"/>
  <c r="N713" i="1"/>
  <c r="N711" i="1"/>
  <c r="N709" i="1"/>
  <c r="N707" i="1"/>
  <c r="N701" i="1"/>
  <c r="N699" i="1"/>
  <c r="N697" i="1"/>
  <c r="N695" i="1"/>
  <c r="N693" i="1"/>
  <c r="N692" i="1"/>
  <c r="N690" i="1"/>
  <c r="N688" i="1"/>
  <c r="N685" i="1"/>
  <c r="N683" i="1"/>
  <c r="N681" i="1"/>
  <c r="N679" i="1"/>
  <c r="N677" i="1"/>
  <c r="N675" i="1"/>
  <c r="N672" i="1"/>
  <c r="N670" i="1"/>
  <c r="N668" i="1"/>
  <c r="N661" i="1"/>
  <c r="N659" i="1"/>
  <c r="N656" i="1"/>
  <c r="N655" i="1"/>
  <c r="N653" i="1"/>
  <c r="N651" i="1"/>
  <c r="N650" i="1"/>
  <c r="N647" i="1"/>
  <c r="N643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597" i="1"/>
  <c r="N603" i="1"/>
  <c r="N594" i="1"/>
  <c r="N601" i="1"/>
  <c r="N592" i="1"/>
  <c r="N590" i="1"/>
  <c r="N588" i="1"/>
  <c r="N586" i="1"/>
  <c r="N584" i="1"/>
  <c r="N582" i="1"/>
  <c r="N580" i="1"/>
  <c r="N578" i="1"/>
  <c r="N576" i="1"/>
  <c r="N599" i="1"/>
  <c r="N575" i="1"/>
  <c r="N571" i="1"/>
  <c r="N563" i="1"/>
  <c r="N562" i="1"/>
  <c r="N560" i="1"/>
  <c r="N558" i="1"/>
  <c r="N556" i="1"/>
  <c r="N554" i="1"/>
  <c r="N568" i="1"/>
  <c r="P991" i="1"/>
  <c r="O991" i="1"/>
  <c r="P939" i="1"/>
  <c r="O939" i="1"/>
  <c r="O920" i="1"/>
  <c r="P920" i="1"/>
  <c r="P859" i="1"/>
  <c r="O859" i="1"/>
  <c r="P857" i="1"/>
  <c r="O857" i="1"/>
  <c r="P855" i="1"/>
  <c r="O855" i="1"/>
  <c r="P853" i="1"/>
  <c r="O853" i="1"/>
  <c r="O842" i="1"/>
  <c r="P842" i="1"/>
  <c r="O840" i="1"/>
  <c r="P840" i="1"/>
  <c r="O835" i="1"/>
  <c r="P835" i="1"/>
  <c r="O833" i="1"/>
  <c r="P833" i="1"/>
  <c r="O829" i="1"/>
  <c r="P829" i="1"/>
  <c r="O827" i="1"/>
  <c r="P827" i="1"/>
  <c r="O820" i="1"/>
  <c r="P820" i="1"/>
  <c r="O816" i="1"/>
  <c r="P816" i="1"/>
  <c r="O814" i="1"/>
  <c r="P814" i="1"/>
  <c r="P807" i="1"/>
  <c r="O807" i="1"/>
  <c r="O800" i="1"/>
  <c r="P800" i="1"/>
  <c r="O792" i="1"/>
  <c r="P792" i="1"/>
  <c r="O790" i="1"/>
  <c r="P790" i="1"/>
  <c r="O785" i="1"/>
  <c r="P785" i="1"/>
  <c r="P778" i="1"/>
  <c r="O778" i="1"/>
  <c r="O775" i="1"/>
  <c r="P775" i="1"/>
  <c r="P771" i="1"/>
  <c r="O771" i="1"/>
  <c r="O764" i="1"/>
  <c r="P764" i="1"/>
  <c r="O762" i="1"/>
  <c r="P762" i="1"/>
  <c r="O758" i="1"/>
  <c r="P758" i="1"/>
  <c r="O754" i="1"/>
  <c r="P754" i="1"/>
  <c r="O739" i="1"/>
  <c r="P739" i="1"/>
  <c r="O745" i="1"/>
  <c r="P745" i="1"/>
  <c r="O738" i="1"/>
  <c r="P738" i="1"/>
  <c r="O734" i="1"/>
  <c r="P734" i="1"/>
  <c r="O732" i="1"/>
  <c r="P732" i="1"/>
  <c r="O727" i="1"/>
  <c r="P727" i="1"/>
  <c r="O715" i="1"/>
  <c r="P715" i="1"/>
  <c r="O725" i="1"/>
  <c r="P725" i="1"/>
  <c r="O720" i="1"/>
  <c r="P720" i="1"/>
  <c r="P694" i="1"/>
  <c r="O694" i="1"/>
  <c r="O691" i="1"/>
  <c r="P691" i="1"/>
  <c r="O686" i="1"/>
  <c r="P686" i="1"/>
  <c r="O682" i="1"/>
  <c r="P682" i="1"/>
  <c r="O680" i="1"/>
  <c r="P680" i="1"/>
  <c r="O678" i="1"/>
  <c r="P678" i="1"/>
  <c r="O676" i="1"/>
  <c r="P676" i="1"/>
  <c r="O671" i="1"/>
  <c r="P671" i="1"/>
  <c r="O669" i="1"/>
  <c r="P669" i="1"/>
  <c r="P658" i="1"/>
  <c r="O658" i="1"/>
  <c r="P652" i="1"/>
  <c r="O652" i="1"/>
  <c r="O649" i="1"/>
  <c r="P649" i="1"/>
  <c r="O645" i="1"/>
  <c r="P645" i="1"/>
  <c r="O641" i="1"/>
  <c r="P641" i="1"/>
  <c r="O639" i="1"/>
  <c r="P639" i="1"/>
  <c r="O635" i="1"/>
  <c r="P635" i="1"/>
  <c r="O631" i="1"/>
  <c r="P631" i="1"/>
  <c r="O621" i="1"/>
  <c r="P621" i="1"/>
  <c r="O615" i="1"/>
  <c r="P615" i="1"/>
  <c r="O611" i="1"/>
  <c r="P611" i="1"/>
  <c r="O607" i="1"/>
  <c r="P607" i="1"/>
  <c r="O596" i="1"/>
  <c r="P596" i="1"/>
  <c r="P595" i="1"/>
  <c r="O595" i="1"/>
  <c r="P593" i="1"/>
  <c r="O593" i="1"/>
  <c r="P591" i="1"/>
  <c r="O591" i="1"/>
  <c r="P589" i="1"/>
  <c r="O589" i="1"/>
  <c r="P587" i="1"/>
  <c r="O587" i="1"/>
  <c r="P585" i="1"/>
  <c r="O585" i="1"/>
  <c r="P583" i="1"/>
  <c r="O583" i="1"/>
  <c r="P851" i="1"/>
  <c r="O851" i="1"/>
  <c r="O860" i="1"/>
  <c r="P860" i="1"/>
  <c r="O848" i="1"/>
  <c r="P848" i="1"/>
  <c r="O846" i="1"/>
  <c r="P846" i="1"/>
  <c r="O844" i="1"/>
  <c r="P844" i="1"/>
  <c r="O837" i="1"/>
  <c r="P837" i="1"/>
  <c r="O831" i="1"/>
  <c r="P831" i="1"/>
  <c r="O822" i="1"/>
  <c r="P822" i="1"/>
  <c r="O818" i="1"/>
  <c r="P818" i="1"/>
  <c r="O812" i="1"/>
  <c r="P812" i="1"/>
  <c r="O810" i="1"/>
  <c r="P810" i="1"/>
  <c r="P809" i="1"/>
  <c r="O809" i="1"/>
  <c r="P805" i="1"/>
  <c r="O805" i="1"/>
  <c r="P803" i="1"/>
  <c r="O803" i="1"/>
  <c r="O802" i="1"/>
  <c r="P802" i="1"/>
  <c r="O798" i="1"/>
  <c r="P798" i="1"/>
  <c r="O796" i="1"/>
  <c r="P796" i="1"/>
  <c r="O794" i="1"/>
  <c r="P794" i="1"/>
  <c r="O788" i="1"/>
  <c r="P788" i="1"/>
  <c r="O783" i="1"/>
  <c r="P783" i="1"/>
  <c r="P780" i="1"/>
  <c r="O780" i="1"/>
  <c r="O781" i="1"/>
  <c r="P781" i="1"/>
  <c r="O773" i="1"/>
  <c r="P773" i="1"/>
  <c r="O766" i="1"/>
  <c r="P766" i="1"/>
  <c r="O760" i="1"/>
  <c r="P760" i="1"/>
  <c r="P759" i="1"/>
  <c r="O759" i="1"/>
  <c r="O756" i="1"/>
  <c r="P756" i="1"/>
  <c r="O747" i="1"/>
  <c r="P747" i="1"/>
  <c r="O743" i="1"/>
  <c r="P743" i="1"/>
  <c r="O741" i="1"/>
  <c r="P741" i="1"/>
  <c r="O736" i="1"/>
  <c r="P736" i="1"/>
  <c r="O728" i="1"/>
  <c r="P728" i="1"/>
  <c r="O722" i="1"/>
  <c r="P722" i="1"/>
  <c r="O717" i="1"/>
  <c r="P717" i="1"/>
  <c r="O714" i="1"/>
  <c r="P714" i="1"/>
  <c r="O712" i="1"/>
  <c r="P712" i="1"/>
  <c r="O710" i="1"/>
  <c r="P710" i="1"/>
  <c r="O708" i="1"/>
  <c r="P708" i="1"/>
  <c r="O706" i="1"/>
  <c r="P706" i="1"/>
  <c r="P702" i="1"/>
  <c r="O702" i="1"/>
  <c r="P700" i="1"/>
  <c r="O700" i="1"/>
  <c r="P698" i="1"/>
  <c r="O698" i="1"/>
  <c r="P696" i="1"/>
  <c r="O696" i="1"/>
  <c r="O703" i="1"/>
  <c r="P703" i="1"/>
  <c r="O689" i="1"/>
  <c r="P689" i="1"/>
  <c r="O684" i="1"/>
  <c r="P684" i="1"/>
  <c r="O673" i="1"/>
  <c r="P673" i="1"/>
  <c r="O667" i="1"/>
  <c r="P667" i="1"/>
  <c r="P662" i="1"/>
  <c r="O662" i="1"/>
  <c r="P660" i="1"/>
  <c r="O660" i="1"/>
  <c r="P657" i="1"/>
  <c r="O657" i="1"/>
  <c r="P654" i="1"/>
  <c r="O654" i="1"/>
  <c r="O663" i="1"/>
  <c r="P663" i="1"/>
  <c r="P644" i="1"/>
  <c r="O644" i="1"/>
  <c r="O637" i="1"/>
  <c r="P637" i="1"/>
  <c r="O633" i="1"/>
  <c r="P633" i="1"/>
  <c r="O629" i="1"/>
  <c r="P629" i="1"/>
  <c r="O627" i="1"/>
  <c r="P627" i="1"/>
  <c r="O625" i="1"/>
  <c r="P625" i="1"/>
  <c r="O623" i="1"/>
  <c r="P623" i="1"/>
  <c r="O619" i="1"/>
  <c r="P619" i="1"/>
  <c r="O617" i="1"/>
  <c r="P617" i="1"/>
  <c r="O613" i="1"/>
  <c r="P613" i="1"/>
  <c r="O609" i="1"/>
  <c r="P609" i="1"/>
  <c r="O602" i="1"/>
  <c r="P602" i="1"/>
  <c r="P581" i="1"/>
  <c r="O581" i="1"/>
  <c r="P579" i="1"/>
  <c r="O579" i="1"/>
  <c r="P577" i="1"/>
  <c r="O577" i="1"/>
  <c r="O600" i="1"/>
  <c r="P600" i="1"/>
  <c r="O598" i="1"/>
  <c r="P598" i="1"/>
  <c r="O574" i="1"/>
  <c r="P574" i="1"/>
  <c r="P552" i="1"/>
  <c r="O552" i="1"/>
  <c r="P564" i="1"/>
  <c r="O564" i="1"/>
  <c r="P570" i="1"/>
  <c r="O570" i="1"/>
  <c r="O561" i="1"/>
  <c r="P561" i="1"/>
  <c r="O559" i="1"/>
  <c r="P559" i="1"/>
  <c r="O557" i="1"/>
  <c r="P557" i="1"/>
  <c r="O555" i="1"/>
  <c r="P555" i="1"/>
  <c r="O569" i="1"/>
  <c r="P569" i="1"/>
  <c r="O881" i="1"/>
  <c r="P881" i="1"/>
  <c r="O858" i="1"/>
  <c r="P858" i="1"/>
  <c r="O856" i="1"/>
  <c r="P856" i="1"/>
  <c r="O854" i="1"/>
  <c r="P854" i="1"/>
  <c r="O852" i="1"/>
  <c r="P852" i="1"/>
  <c r="O850" i="1"/>
  <c r="P850" i="1"/>
  <c r="P849" i="1"/>
  <c r="O849" i="1"/>
  <c r="P847" i="1"/>
  <c r="O847" i="1"/>
  <c r="P845" i="1"/>
  <c r="O845" i="1"/>
  <c r="P843" i="1"/>
  <c r="O843" i="1"/>
  <c r="P841" i="1"/>
  <c r="O841" i="1"/>
  <c r="P839" i="1"/>
  <c r="O839" i="1"/>
  <c r="P836" i="1"/>
  <c r="O836" i="1"/>
  <c r="P834" i="1"/>
  <c r="O834" i="1"/>
  <c r="P832" i="1"/>
  <c r="O832" i="1"/>
  <c r="P830" i="1"/>
  <c r="O830" i="1"/>
  <c r="P828" i="1"/>
  <c r="O828" i="1"/>
  <c r="P826" i="1"/>
  <c r="O826" i="1"/>
  <c r="P821" i="1"/>
  <c r="O821" i="1"/>
  <c r="P819" i="1"/>
  <c r="O819" i="1"/>
  <c r="P817" i="1"/>
  <c r="O817" i="1"/>
  <c r="P815" i="1"/>
  <c r="O815" i="1"/>
  <c r="P813" i="1"/>
  <c r="O813" i="1"/>
  <c r="P811" i="1"/>
  <c r="O811" i="1"/>
  <c r="O824" i="1"/>
  <c r="P824" i="1"/>
  <c r="O808" i="1"/>
  <c r="P808" i="1"/>
  <c r="O806" i="1"/>
  <c r="P806" i="1"/>
  <c r="O804" i="1"/>
  <c r="P804" i="1"/>
  <c r="P823" i="1"/>
  <c r="O823" i="1"/>
  <c r="P801" i="1"/>
  <c r="O801" i="1"/>
  <c r="P799" i="1"/>
  <c r="O799" i="1"/>
  <c r="P797" i="1"/>
  <c r="O797" i="1"/>
  <c r="P795" i="1"/>
  <c r="O795" i="1"/>
  <c r="P793" i="1"/>
  <c r="O793" i="1"/>
  <c r="P791" i="1"/>
  <c r="O791" i="1"/>
  <c r="P789" i="1"/>
  <c r="O789" i="1"/>
  <c r="P787" i="1"/>
  <c r="O787" i="1"/>
  <c r="P784" i="1"/>
  <c r="O784" i="1"/>
  <c r="P782" i="1"/>
  <c r="O782" i="1"/>
  <c r="O779" i="1"/>
  <c r="P779" i="1"/>
  <c r="O777" i="1"/>
  <c r="P777" i="1"/>
  <c r="P776" i="1"/>
  <c r="O776" i="1"/>
  <c r="P774" i="1"/>
  <c r="O774" i="1"/>
  <c r="O768" i="1"/>
  <c r="P768" i="1"/>
  <c r="P767" i="1"/>
  <c r="O767" i="1"/>
  <c r="P765" i="1"/>
  <c r="O765" i="1"/>
  <c r="P763" i="1"/>
  <c r="O763" i="1"/>
  <c r="P761" i="1"/>
  <c r="O761" i="1"/>
  <c r="O770" i="1"/>
  <c r="P770" i="1"/>
  <c r="P769" i="1"/>
  <c r="O769" i="1"/>
  <c r="P757" i="1"/>
  <c r="O757" i="1"/>
  <c r="P755" i="1"/>
  <c r="O755" i="1"/>
  <c r="P749" i="1"/>
  <c r="O749" i="1"/>
  <c r="P748" i="1"/>
  <c r="O748" i="1"/>
  <c r="P746" i="1"/>
  <c r="O746" i="1"/>
  <c r="P744" i="1"/>
  <c r="O744" i="1"/>
  <c r="P742" i="1"/>
  <c r="O742" i="1"/>
  <c r="P740" i="1"/>
  <c r="O740" i="1"/>
  <c r="P737" i="1"/>
  <c r="O737" i="1"/>
  <c r="P735" i="1"/>
  <c r="O735" i="1"/>
  <c r="P733" i="1"/>
  <c r="O733" i="1"/>
  <c r="P730" i="1"/>
  <c r="O730" i="1"/>
  <c r="P724" i="1"/>
  <c r="O724" i="1"/>
  <c r="P719" i="1"/>
  <c r="O719" i="1"/>
  <c r="P726" i="1"/>
  <c r="O726" i="1"/>
  <c r="P723" i="1"/>
  <c r="O723" i="1"/>
  <c r="P721" i="1"/>
  <c r="O721" i="1"/>
  <c r="P718" i="1"/>
  <c r="O718" i="1"/>
  <c r="P716" i="1"/>
  <c r="O716" i="1"/>
  <c r="P713" i="1"/>
  <c r="O713" i="1"/>
  <c r="P711" i="1"/>
  <c r="O711" i="1"/>
  <c r="P709" i="1"/>
  <c r="O709" i="1"/>
  <c r="P707" i="1"/>
  <c r="O707" i="1"/>
  <c r="O701" i="1"/>
  <c r="P701" i="1"/>
  <c r="O699" i="1"/>
  <c r="P699" i="1"/>
  <c r="O697" i="1"/>
  <c r="P697" i="1"/>
  <c r="O695" i="1"/>
  <c r="P695" i="1"/>
  <c r="O693" i="1"/>
  <c r="P693" i="1"/>
  <c r="P692" i="1"/>
  <c r="O692" i="1"/>
  <c r="P690" i="1"/>
  <c r="O690" i="1"/>
  <c r="P688" i="1"/>
  <c r="O688" i="1"/>
  <c r="P685" i="1"/>
  <c r="O685" i="1"/>
  <c r="P683" i="1"/>
  <c r="O683" i="1"/>
  <c r="P681" i="1"/>
  <c r="O681" i="1"/>
  <c r="P679" i="1"/>
  <c r="O679" i="1"/>
  <c r="P677" i="1"/>
  <c r="O677" i="1"/>
  <c r="P675" i="1"/>
  <c r="O675" i="1"/>
  <c r="P672" i="1"/>
  <c r="O672" i="1"/>
  <c r="P670" i="1"/>
  <c r="O670" i="1"/>
  <c r="P668" i="1"/>
  <c r="O668" i="1"/>
  <c r="O661" i="1"/>
  <c r="P661" i="1"/>
  <c r="O659" i="1"/>
  <c r="P659" i="1"/>
  <c r="O656" i="1"/>
  <c r="P656" i="1"/>
  <c r="O655" i="1"/>
  <c r="P655" i="1"/>
  <c r="O653" i="1"/>
  <c r="P653" i="1"/>
  <c r="O651" i="1"/>
  <c r="P651" i="1"/>
  <c r="P650" i="1"/>
  <c r="O650" i="1"/>
  <c r="P647" i="1"/>
  <c r="O647" i="1"/>
  <c r="O643" i="1"/>
  <c r="P643" i="1"/>
  <c r="P642" i="1"/>
  <c r="O642" i="1"/>
  <c r="P640" i="1"/>
  <c r="O640" i="1"/>
  <c r="P638" i="1"/>
  <c r="O638" i="1"/>
  <c r="P636" i="1"/>
  <c r="O636" i="1"/>
  <c r="P634" i="1"/>
  <c r="O634" i="1"/>
  <c r="P632" i="1"/>
  <c r="O632" i="1"/>
  <c r="P630" i="1"/>
  <c r="O630" i="1"/>
  <c r="P628" i="1"/>
  <c r="O628" i="1"/>
  <c r="P626" i="1"/>
  <c r="O626" i="1"/>
  <c r="P624" i="1"/>
  <c r="O624" i="1"/>
  <c r="P622" i="1"/>
  <c r="O622" i="1"/>
  <c r="P620" i="1"/>
  <c r="O620" i="1"/>
  <c r="P618" i="1"/>
  <c r="O618" i="1"/>
  <c r="P616" i="1"/>
  <c r="O616" i="1"/>
  <c r="P614" i="1"/>
  <c r="O614" i="1"/>
  <c r="P612" i="1"/>
  <c r="O612" i="1"/>
  <c r="P610" i="1"/>
  <c r="O610" i="1"/>
  <c r="P608" i="1"/>
  <c r="O608" i="1"/>
  <c r="P606" i="1"/>
  <c r="O606" i="1"/>
  <c r="P597" i="1"/>
  <c r="O597" i="1"/>
  <c r="P603" i="1"/>
  <c r="O603" i="1"/>
  <c r="O594" i="1"/>
  <c r="P594" i="1"/>
  <c r="P601" i="1"/>
  <c r="O601" i="1"/>
  <c r="O592" i="1"/>
  <c r="P592" i="1"/>
  <c r="O590" i="1"/>
  <c r="P590" i="1"/>
  <c r="O588" i="1"/>
  <c r="P588" i="1"/>
  <c r="O586" i="1"/>
  <c r="P586" i="1"/>
  <c r="O584" i="1"/>
  <c r="P584" i="1"/>
  <c r="O582" i="1"/>
  <c r="P582" i="1"/>
  <c r="O580" i="1"/>
  <c r="P580" i="1"/>
  <c r="O578" i="1"/>
  <c r="P578" i="1"/>
  <c r="O576" i="1"/>
  <c r="P576" i="1"/>
  <c r="P599" i="1"/>
  <c r="O599" i="1"/>
  <c r="P575" i="1"/>
  <c r="O575" i="1"/>
  <c r="O571" i="1"/>
  <c r="P571" i="1"/>
  <c r="O563" i="1"/>
  <c r="P563" i="1"/>
  <c r="P562" i="1"/>
  <c r="O562" i="1"/>
  <c r="P560" i="1"/>
  <c r="O560" i="1"/>
  <c r="P558" i="1"/>
  <c r="O558" i="1"/>
  <c r="P556" i="1"/>
  <c r="O556" i="1"/>
  <c r="P554" i="1"/>
  <c r="O554" i="1"/>
  <c r="P568" i="1"/>
  <c r="O568" i="1"/>
  <c r="O567" i="1"/>
  <c r="P567" i="1"/>
  <c r="O551" i="1"/>
  <c r="P551" i="1"/>
  <c r="P550" i="1"/>
  <c r="O550" i="1"/>
  <c r="P548" i="1"/>
  <c r="O548" i="1"/>
  <c r="O541" i="1"/>
  <c r="P541" i="1"/>
  <c r="O546" i="1"/>
  <c r="P546" i="1"/>
  <c r="P538" i="1"/>
  <c r="O538" i="1"/>
  <c r="P537" i="1"/>
  <c r="O537" i="1"/>
  <c r="P535" i="1"/>
  <c r="O535" i="1"/>
  <c r="P533" i="1"/>
  <c r="O533" i="1"/>
  <c r="P531" i="1"/>
  <c r="O531" i="1"/>
  <c r="P529" i="1"/>
  <c r="O529" i="1"/>
  <c r="P527" i="1"/>
  <c r="O527" i="1"/>
  <c r="P525" i="1"/>
  <c r="O525" i="1"/>
  <c r="O524" i="1"/>
  <c r="P524" i="1"/>
  <c r="O522" i="1"/>
  <c r="P522" i="1"/>
  <c r="O520" i="1"/>
  <c r="P520" i="1"/>
  <c r="N991" i="1"/>
  <c r="N939" i="1"/>
  <c r="N920" i="1"/>
  <c r="N859" i="1"/>
  <c r="N857" i="1"/>
  <c r="N855" i="1"/>
  <c r="N853" i="1"/>
  <c r="N851" i="1"/>
  <c r="N860" i="1"/>
  <c r="N848" i="1"/>
  <c r="N846" i="1"/>
  <c r="N844" i="1"/>
  <c r="N842" i="1"/>
  <c r="N840" i="1"/>
  <c r="N837" i="1"/>
  <c r="N835" i="1"/>
  <c r="N833" i="1"/>
  <c r="N831" i="1"/>
  <c r="N829" i="1"/>
  <c r="N827" i="1"/>
  <c r="N822" i="1"/>
  <c r="N820" i="1"/>
  <c r="N818" i="1"/>
  <c r="N816" i="1"/>
  <c r="N814" i="1"/>
  <c r="N812" i="1"/>
  <c r="N810" i="1"/>
  <c r="N809" i="1"/>
  <c r="N807" i="1"/>
  <c r="N805" i="1"/>
  <c r="N803" i="1"/>
  <c r="N802" i="1"/>
  <c r="N800" i="1"/>
  <c r="N798" i="1"/>
  <c r="N796" i="1"/>
  <c r="N794" i="1"/>
  <c r="N792" i="1"/>
  <c r="N790" i="1"/>
  <c r="N788" i="1"/>
  <c r="N785" i="1"/>
  <c r="N783" i="1"/>
  <c r="N780" i="1"/>
  <c r="N778" i="1"/>
  <c r="N781" i="1"/>
  <c r="N775" i="1"/>
  <c r="N773" i="1"/>
  <c r="N771" i="1"/>
  <c r="N766" i="1"/>
  <c r="N764" i="1"/>
  <c r="N762" i="1"/>
  <c r="N760" i="1"/>
  <c r="N759" i="1"/>
  <c r="N758" i="1"/>
  <c r="N756" i="1"/>
  <c r="N754" i="1"/>
  <c r="N739" i="1"/>
  <c r="N747" i="1"/>
  <c r="N745" i="1"/>
  <c r="N743" i="1"/>
  <c r="N741" i="1"/>
  <c r="N738" i="1"/>
  <c r="N736" i="1"/>
  <c r="N734" i="1"/>
  <c r="N732" i="1"/>
  <c r="N727" i="1"/>
  <c r="N715" i="1"/>
  <c r="N728" i="1"/>
  <c r="N725" i="1"/>
  <c r="N722" i="1"/>
  <c r="N720" i="1"/>
  <c r="N717" i="1"/>
  <c r="N714" i="1"/>
  <c r="N712" i="1"/>
  <c r="N710" i="1"/>
  <c r="N708" i="1"/>
  <c r="N706" i="1"/>
  <c r="N702" i="1"/>
  <c r="N700" i="1"/>
  <c r="N698" i="1"/>
  <c r="N696" i="1"/>
  <c r="N694" i="1"/>
  <c r="N703" i="1"/>
  <c r="N691" i="1"/>
  <c r="N689" i="1"/>
  <c r="N686" i="1"/>
  <c r="N684" i="1"/>
  <c r="N682" i="1"/>
  <c r="N680" i="1"/>
  <c r="N678" i="1"/>
  <c r="N676" i="1"/>
  <c r="N673" i="1"/>
  <c r="N671" i="1"/>
  <c r="N669" i="1"/>
  <c r="N667" i="1"/>
  <c r="N662" i="1"/>
  <c r="N660" i="1"/>
  <c r="N657" i="1"/>
  <c r="N658" i="1"/>
  <c r="N654" i="1"/>
  <c r="N652" i="1"/>
  <c r="N663" i="1"/>
  <c r="N649" i="1"/>
  <c r="N644" i="1"/>
  <c r="N645" i="1"/>
  <c r="N641" i="1"/>
  <c r="N639" i="1"/>
  <c r="N637" i="1"/>
  <c r="N635" i="1"/>
  <c r="N633" i="1"/>
  <c r="N631" i="1"/>
  <c r="N629" i="1"/>
  <c r="N627" i="1"/>
  <c r="N625" i="1"/>
  <c r="N623" i="1"/>
  <c r="N621" i="1"/>
  <c r="N619" i="1"/>
  <c r="N617" i="1"/>
  <c r="N615" i="1"/>
  <c r="N613" i="1"/>
  <c r="N611" i="1"/>
  <c r="N609" i="1"/>
  <c r="N607" i="1"/>
  <c r="N596" i="1"/>
  <c r="N595" i="1"/>
  <c r="N602" i="1"/>
  <c r="N593" i="1"/>
  <c r="N591" i="1"/>
  <c r="N589" i="1"/>
  <c r="N587" i="1"/>
  <c r="N585" i="1"/>
  <c r="N583" i="1"/>
  <c r="N581" i="1"/>
  <c r="N579" i="1"/>
  <c r="N577" i="1"/>
  <c r="N600" i="1"/>
  <c r="N598" i="1"/>
  <c r="N574" i="1"/>
  <c r="N552" i="1"/>
  <c r="N564" i="1"/>
  <c r="N570" i="1"/>
  <c r="N561" i="1"/>
  <c r="N559" i="1"/>
  <c r="N557" i="1"/>
  <c r="N555" i="1"/>
  <c r="N569" i="1"/>
  <c r="O518" i="1"/>
  <c r="P518" i="1"/>
  <c r="O543" i="1"/>
  <c r="P543" i="1"/>
  <c r="P515" i="1"/>
  <c r="O515" i="1"/>
  <c r="P513" i="1"/>
  <c r="O513" i="1"/>
  <c r="P506" i="1"/>
  <c r="O506" i="1"/>
  <c r="P504" i="1"/>
  <c r="O504" i="1"/>
  <c r="P502" i="1"/>
  <c r="O502" i="1"/>
  <c r="P500" i="1"/>
  <c r="O500" i="1"/>
  <c r="P498" i="1"/>
  <c r="O498" i="1"/>
  <c r="P496" i="1"/>
  <c r="O496" i="1"/>
  <c r="P494" i="1"/>
  <c r="O494" i="1"/>
  <c r="P487" i="1"/>
  <c r="O487" i="1"/>
  <c r="P491" i="1"/>
  <c r="O491" i="1"/>
  <c r="O488" i="1"/>
  <c r="P488" i="1"/>
  <c r="P485" i="1"/>
  <c r="O485" i="1"/>
  <c r="P483" i="1"/>
  <c r="O483" i="1"/>
  <c r="P481" i="1"/>
  <c r="O481" i="1"/>
  <c r="P479" i="1"/>
  <c r="O479" i="1"/>
  <c r="P477" i="1"/>
  <c r="O477" i="1"/>
  <c r="P475" i="1"/>
  <c r="O475" i="1"/>
  <c r="P473" i="1"/>
  <c r="O473" i="1"/>
  <c r="P467" i="1"/>
  <c r="O467" i="1"/>
  <c r="P465" i="1"/>
  <c r="O465" i="1"/>
  <c r="P463" i="1"/>
  <c r="O463" i="1"/>
  <c r="P469" i="1"/>
  <c r="O469" i="1"/>
  <c r="O460" i="1"/>
  <c r="P460" i="1"/>
  <c r="O458" i="1"/>
  <c r="P458" i="1"/>
  <c r="O456" i="1"/>
  <c r="P456" i="1"/>
  <c r="P455" i="1"/>
  <c r="O455" i="1"/>
  <c r="P453" i="1"/>
  <c r="O453" i="1"/>
  <c r="P451" i="1"/>
  <c r="O451" i="1"/>
  <c r="P449" i="1"/>
  <c r="O449" i="1"/>
  <c r="O441" i="1"/>
  <c r="P441" i="1"/>
  <c r="O439" i="1"/>
  <c r="P439" i="1"/>
  <c r="O437" i="1"/>
  <c r="P437" i="1"/>
  <c r="P446" i="1"/>
  <c r="O446" i="1"/>
  <c r="P434" i="1"/>
  <c r="O434" i="1"/>
  <c r="P432" i="1"/>
  <c r="O432" i="1"/>
  <c r="P430" i="1"/>
  <c r="O430" i="1"/>
  <c r="O429" i="1"/>
  <c r="P429" i="1"/>
  <c r="P428" i="1"/>
  <c r="O428" i="1"/>
  <c r="P426" i="1"/>
  <c r="O426" i="1"/>
  <c r="P424" i="1"/>
  <c r="O424" i="1"/>
  <c r="P422" i="1"/>
  <c r="O422" i="1"/>
  <c r="O443" i="1"/>
  <c r="P443" i="1"/>
  <c r="O419" i="1"/>
  <c r="P419" i="1"/>
  <c r="O417" i="1"/>
  <c r="P417" i="1"/>
  <c r="P416" i="1"/>
  <c r="O416" i="1"/>
  <c r="O409" i="1"/>
  <c r="P409" i="1"/>
  <c r="O407" i="1"/>
  <c r="P407" i="1"/>
  <c r="P406" i="1"/>
  <c r="O406" i="1"/>
  <c r="P404" i="1"/>
  <c r="O404" i="1"/>
  <c r="P402" i="1"/>
  <c r="O402" i="1"/>
  <c r="P400" i="1"/>
  <c r="O400" i="1"/>
  <c r="O399" i="1"/>
  <c r="P399" i="1"/>
  <c r="P398" i="1"/>
  <c r="O398" i="1"/>
  <c r="P395" i="1"/>
  <c r="O395" i="1"/>
  <c r="P393" i="1"/>
  <c r="O393" i="1"/>
  <c r="P391" i="1"/>
  <c r="O391" i="1"/>
  <c r="P389" i="1"/>
  <c r="O389" i="1"/>
  <c r="O385" i="1"/>
  <c r="P385" i="1"/>
  <c r="O383" i="1"/>
  <c r="P383" i="1"/>
  <c r="O381" i="1"/>
  <c r="P381" i="1"/>
  <c r="O379" i="1"/>
  <c r="P379" i="1"/>
  <c r="O377" i="1"/>
  <c r="P377" i="1"/>
  <c r="P376" i="1"/>
  <c r="O376" i="1"/>
  <c r="P374" i="1"/>
  <c r="O374" i="1"/>
  <c r="P371" i="1"/>
  <c r="O371" i="1"/>
  <c r="P369" i="1"/>
  <c r="O369" i="1"/>
  <c r="P367" i="1"/>
  <c r="O367" i="1"/>
  <c r="P365" i="1"/>
  <c r="O365" i="1"/>
  <c r="P360" i="1"/>
  <c r="O360" i="1"/>
  <c r="P357" i="1"/>
  <c r="O357" i="1"/>
  <c r="P355" i="1"/>
  <c r="O355" i="1"/>
  <c r="P338" i="1"/>
  <c r="O338" i="1"/>
  <c r="O351" i="1"/>
  <c r="P351" i="1"/>
  <c r="O349" i="1"/>
  <c r="P349" i="1"/>
  <c r="O347" i="1"/>
  <c r="P347" i="1"/>
  <c r="O345" i="1"/>
  <c r="P345" i="1"/>
  <c r="O343" i="1"/>
  <c r="P343" i="1"/>
  <c r="O341" i="1"/>
  <c r="P341" i="1"/>
  <c r="O339" i="1"/>
  <c r="P339" i="1"/>
  <c r="O332" i="1"/>
  <c r="P332" i="1"/>
  <c r="P335" i="1"/>
  <c r="O335" i="1"/>
  <c r="P329" i="1"/>
  <c r="O329" i="1"/>
  <c r="P327" i="1"/>
  <c r="O327" i="1"/>
  <c r="P325" i="1"/>
  <c r="O325" i="1"/>
  <c r="P323" i="1"/>
  <c r="O323" i="1"/>
  <c r="P321" i="1"/>
  <c r="O321" i="1"/>
  <c r="P319" i="1"/>
  <c r="O319" i="1"/>
  <c r="P317" i="1"/>
  <c r="O317" i="1"/>
  <c r="P315" i="1"/>
  <c r="O315" i="1"/>
  <c r="P314" i="1"/>
  <c r="O314" i="1"/>
  <c r="P312" i="1"/>
  <c r="O312" i="1"/>
  <c r="O311" i="1"/>
  <c r="P311" i="1"/>
  <c r="O309" i="1"/>
  <c r="P309" i="1"/>
  <c r="O306" i="1"/>
  <c r="P306" i="1"/>
  <c r="P305" i="1"/>
  <c r="O305" i="1"/>
  <c r="P303" i="1"/>
  <c r="O303" i="1"/>
  <c r="P301" i="1"/>
  <c r="O301" i="1"/>
  <c r="P299" i="1"/>
  <c r="O299" i="1"/>
  <c r="P296" i="1"/>
  <c r="O296" i="1"/>
  <c r="P294" i="1"/>
  <c r="O294" i="1"/>
  <c r="P292" i="1"/>
  <c r="O292" i="1"/>
  <c r="P290" i="1"/>
  <c r="O290" i="1"/>
  <c r="P288" i="1"/>
  <c r="O288" i="1"/>
  <c r="P286" i="1"/>
  <c r="O286" i="1"/>
  <c r="P284" i="1"/>
  <c r="O284" i="1"/>
  <c r="P282" i="1"/>
  <c r="O282" i="1"/>
  <c r="P280" i="1"/>
  <c r="O280" i="1"/>
  <c r="P278" i="1"/>
  <c r="O278" i="1"/>
  <c r="P276" i="1"/>
  <c r="O276" i="1"/>
  <c r="P274" i="1"/>
  <c r="O274" i="1"/>
  <c r="P272" i="1"/>
  <c r="O272" i="1"/>
  <c r="P270" i="1"/>
  <c r="O270" i="1"/>
  <c r="P268" i="1"/>
  <c r="O268" i="1"/>
  <c r="P265" i="1"/>
  <c r="O265" i="1"/>
  <c r="O263" i="1"/>
  <c r="P263" i="1"/>
  <c r="O261" i="1"/>
  <c r="P261" i="1"/>
  <c r="P259" i="1"/>
  <c r="O259" i="1"/>
  <c r="P255" i="1"/>
  <c r="O255" i="1"/>
  <c r="O249" i="1"/>
  <c r="P249" i="1"/>
  <c r="O247" i="1"/>
  <c r="P247" i="1"/>
  <c r="O245" i="1"/>
  <c r="P245" i="1"/>
  <c r="O243" i="1"/>
  <c r="P243" i="1"/>
  <c r="O241" i="1"/>
  <c r="P241" i="1"/>
  <c r="O239" i="1"/>
  <c r="P239" i="1"/>
  <c r="O254" i="1"/>
  <c r="P254" i="1"/>
  <c r="P236" i="1"/>
  <c r="O236" i="1"/>
  <c r="P234" i="1"/>
  <c r="O234" i="1"/>
  <c r="P232" i="1"/>
  <c r="O232" i="1"/>
  <c r="P230" i="1"/>
  <c r="O230" i="1"/>
  <c r="P228" i="1"/>
  <c r="O228" i="1"/>
  <c r="P225" i="1"/>
  <c r="O225" i="1"/>
  <c r="P253" i="1"/>
  <c r="O253" i="1"/>
  <c r="O222" i="1"/>
  <c r="P222" i="1"/>
  <c r="O220" i="1"/>
  <c r="P220" i="1"/>
  <c r="O218" i="1"/>
  <c r="P218" i="1"/>
  <c r="O216" i="1"/>
  <c r="P216" i="1"/>
  <c r="O214" i="1"/>
  <c r="P214" i="1"/>
  <c r="O212" i="1"/>
  <c r="P212" i="1"/>
  <c r="O210" i="1"/>
  <c r="P210" i="1"/>
  <c r="P209" i="1"/>
  <c r="O209" i="1"/>
  <c r="O204" i="1"/>
  <c r="P204" i="1"/>
  <c r="O202" i="1"/>
  <c r="P202" i="1"/>
  <c r="O200" i="1"/>
  <c r="P200" i="1"/>
  <c r="P205" i="1"/>
  <c r="O205" i="1"/>
  <c r="P197" i="1"/>
  <c r="O197" i="1"/>
  <c r="P195" i="1"/>
  <c r="O195" i="1"/>
  <c r="P193" i="1"/>
  <c r="O193" i="1"/>
  <c r="P191" i="1"/>
  <c r="O191" i="1"/>
  <c r="P189" i="1"/>
  <c r="O189" i="1"/>
  <c r="P187" i="1"/>
  <c r="O187" i="1"/>
  <c r="O181" i="1"/>
  <c r="P181" i="1"/>
  <c r="O179" i="1"/>
  <c r="P179" i="1"/>
  <c r="O177" i="1"/>
  <c r="P177" i="1"/>
  <c r="O175" i="1"/>
  <c r="P175" i="1"/>
  <c r="O173" i="1"/>
  <c r="P173" i="1"/>
  <c r="O171" i="1"/>
  <c r="P171" i="1"/>
  <c r="O169" i="1"/>
  <c r="P169" i="1"/>
  <c r="O167" i="1"/>
  <c r="P167" i="1"/>
  <c r="O165" i="1"/>
  <c r="P165" i="1"/>
  <c r="O163" i="1"/>
  <c r="P163" i="1"/>
  <c r="O161" i="1"/>
  <c r="P161" i="1"/>
  <c r="O159" i="1"/>
  <c r="P159" i="1"/>
  <c r="O157" i="1"/>
  <c r="P157" i="1"/>
  <c r="O155" i="1"/>
  <c r="P155" i="1"/>
  <c r="P154" i="1"/>
  <c r="O154" i="1"/>
  <c r="P152" i="1"/>
  <c r="O152" i="1"/>
  <c r="P150" i="1"/>
  <c r="O150" i="1"/>
  <c r="P145" i="1"/>
  <c r="O145" i="1"/>
  <c r="P143" i="1"/>
  <c r="O143" i="1"/>
  <c r="P141" i="1"/>
  <c r="O141" i="1"/>
  <c r="P139" i="1"/>
  <c r="O139" i="1"/>
  <c r="P137" i="1"/>
  <c r="O137" i="1"/>
  <c r="P135" i="1"/>
  <c r="O135" i="1"/>
  <c r="P129" i="1"/>
  <c r="O129" i="1"/>
  <c r="P133" i="1"/>
  <c r="O133" i="1"/>
  <c r="P131" i="1"/>
  <c r="O131" i="1"/>
  <c r="O146" i="1"/>
  <c r="P146" i="1"/>
  <c r="P127" i="1"/>
  <c r="O127" i="1"/>
  <c r="P125" i="1"/>
  <c r="O125" i="1"/>
  <c r="P119" i="1"/>
  <c r="O119" i="1"/>
  <c r="P117" i="1"/>
  <c r="O117" i="1"/>
  <c r="P115" i="1"/>
  <c r="O115" i="1"/>
  <c r="P113" i="1"/>
  <c r="O113" i="1"/>
  <c r="P111" i="1"/>
  <c r="O111" i="1"/>
  <c r="O107" i="1"/>
  <c r="P107" i="1"/>
  <c r="P108" i="1"/>
  <c r="O108" i="1"/>
  <c r="P104" i="1"/>
  <c r="O104" i="1"/>
  <c r="P102" i="1"/>
  <c r="O102" i="1"/>
  <c r="P100" i="1"/>
  <c r="O100" i="1"/>
  <c r="O98" i="1"/>
  <c r="P98" i="1"/>
  <c r="O88" i="1"/>
  <c r="P88" i="1"/>
  <c r="P97" i="1"/>
  <c r="O97" i="1"/>
  <c r="P95" i="1"/>
  <c r="O95" i="1"/>
  <c r="P93" i="1"/>
  <c r="O93" i="1"/>
  <c r="P87" i="1"/>
  <c r="O87" i="1"/>
  <c r="P83" i="1"/>
  <c r="O83" i="1"/>
  <c r="P81" i="1"/>
  <c r="O81" i="1"/>
  <c r="P79" i="1"/>
  <c r="O79" i="1"/>
  <c r="P77" i="1"/>
  <c r="O77" i="1"/>
  <c r="P75" i="1"/>
  <c r="O75" i="1"/>
  <c r="P73" i="1"/>
  <c r="O73" i="1"/>
  <c r="P71" i="1"/>
  <c r="O71" i="1"/>
  <c r="P68" i="1"/>
  <c r="O68" i="1"/>
  <c r="P66" i="1"/>
  <c r="O66" i="1"/>
  <c r="P64" i="1"/>
  <c r="O64" i="1"/>
  <c r="P62" i="1"/>
  <c r="O62" i="1"/>
  <c r="P59" i="1"/>
  <c r="O59" i="1"/>
  <c r="P57" i="1"/>
  <c r="O57" i="1"/>
  <c r="P55" i="1"/>
  <c r="O55" i="1"/>
  <c r="P53" i="1"/>
  <c r="O53" i="1"/>
  <c r="P51" i="1"/>
  <c r="O51" i="1"/>
  <c r="P49" i="1"/>
  <c r="O49" i="1"/>
  <c r="P45" i="1"/>
  <c r="O45" i="1"/>
  <c r="P43" i="1"/>
  <c r="O43" i="1"/>
  <c r="P41" i="1"/>
  <c r="O41" i="1"/>
  <c r="P39" i="1"/>
  <c r="O39" i="1"/>
  <c r="P37" i="1"/>
  <c r="O37" i="1"/>
  <c r="P35" i="1"/>
  <c r="O35" i="1"/>
  <c r="P33" i="1"/>
  <c r="O33" i="1"/>
  <c r="P13" i="1"/>
  <c r="O13" i="1"/>
  <c r="P15" i="1"/>
  <c r="O15" i="1"/>
  <c r="P27" i="1"/>
  <c r="O27" i="1"/>
  <c r="P10" i="1"/>
  <c r="O10" i="1"/>
  <c r="O553" i="1"/>
  <c r="P553" i="1"/>
  <c r="P566" i="1"/>
  <c r="O566" i="1"/>
  <c r="O565" i="1"/>
  <c r="P565" i="1"/>
  <c r="O549" i="1"/>
  <c r="P549" i="1"/>
  <c r="P542" i="1"/>
  <c r="O542" i="1"/>
  <c r="P540" i="1"/>
  <c r="O540" i="1"/>
  <c r="O539" i="1"/>
  <c r="P539" i="1"/>
  <c r="O545" i="1"/>
  <c r="P545" i="1"/>
  <c r="O536" i="1"/>
  <c r="P536" i="1"/>
  <c r="O534" i="1"/>
  <c r="P534" i="1"/>
  <c r="O532" i="1"/>
  <c r="P532" i="1"/>
  <c r="O530" i="1"/>
  <c r="P530" i="1"/>
  <c r="O528" i="1"/>
  <c r="P528" i="1"/>
  <c r="O526" i="1"/>
  <c r="P526" i="1"/>
  <c r="P544" i="1"/>
  <c r="O544" i="1"/>
  <c r="P523" i="1"/>
  <c r="O523" i="1"/>
  <c r="P521" i="1"/>
  <c r="O521" i="1"/>
  <c r="P519" i="1"/>
  <c r="O519" i="1"/>
  <c r="P517" i="1"/>
  <c r="O517" i="1"/>
  <c r="O516" i="1"/>
  <c r="P516" i="1"/>
  <c r="O514" i="1"/>
  <c r="P514" i="1"/>
  <c r="O508" i="1"/>
  <c r="P508" i="1"/>
  <c r="O505" i="1"/>
  <c r="P505" i="1"/>
  <c r="O503" i="1"/>
  <c r="P503" i="1"/>
  <c r="O501" i="1"/>
  <c r="P501" i="1"/>
  <c r="O499" i="1"/>
  <c r="P499" i="1"/>
  <c r="O497" i="1"/>
  <c r="P497" i="1"/>
  <c r="O495" i="1"/>
  <c r="P495" i="1"/>
  <c r="O493" i="1"/>
  <c r="P493" i="1"/>
  <c r="O490" i="1"/>
  <c r="P490" i="1"/>
  <c r="P489" i="1"/>
  <c r="O489" i="1"/>
  <c r="O486" i="1"/>
  <c r="P486" i="1"/>
  <c r="O484" i="1"/>
  <c r="P484" i="1"/>
  <c r="O482" i="1"/>
  <c r="P482" i="1"/>
  <c r="O480" i="1"/>
  <c r="P480" i="1"/>
  <c r="O478" i="1"/>
  <c r="P478" i="1"/>
  <c r="O476" i="1"/>
  <c r="P476" i="1"/>
  <c r="O474" i="1"/>
  <c r="P474" i="1"/>
  <c r="O471" i="1"/>
  <c r="P471" i="1"/>
  <c r="O466" i="1"/>
  <c r="P466" i="1"/>
  <c r="O464" i="1"/>
  <c r="P464" i="1"/>
  <c r="O462" i="1"/>
  <c r="P462" i="1"/>
  <c r="P461" i="1"/>
  <c r="O461" i="1"/>
  <c r="P459" i="1"/>
  <c r="O459" i="1"/>
  <c r="P457" i="1"/>
  <c r="O457" i="1"/>
  <c r="O468" i="1"/>
  <c r="P468" i="1"/>
  <c r="O454" i="1"/>
  <c r="P454" i="1"/>
  <c r="O452" i="1"/>
  <c r="P452" i="1"/>
  <c r="O450" i="1"/>
  <c r="P450" i="1"/>
  <c r="P440" i="1"/>
  <c r="O440" i="1"/>
  <c r="P438" i="1"/>
  <c r="O438" i="1"/>
  <c r="P436" i="1"/>
  <c r="O436" i="1"/>
  <c r="O435" i="1"/>
  <c r="P435" i="1"/>
  <c r="O433" i="1"/>
  <c r="P433" i="1"/>
  <c r="O431" i="1"/>
  <c r="P431" i="1"/>
  <c r="O445" i="1"/>
  <c r="P445" i="1"/>
  <c r="P444" i="1"/>
  <c r="O444" i="1"/>
  <c r="O427" i="1"/>
  <c r="P427" i="1"/>
  <c r="O425" i="1"/>
  <c r="P425" i="1"/>
  <c r="O423" i="1"/>
  <c r="P423" i="1"/>
  <c r="O421" i="1"/>
  <c r="P421" i="1"/>
  <c r="P420" i="1"/>
  <c r="O420" i="1"/>
  <c r="P418" i="1"/>
  <c r="O418" i="1"/>
  <c r="P442" i="1"/>
  <c r="O442" i="1"/>
  <c r="O415" i="1"/>
  <c r="P415" i="1"/>
  <c r="P396" i="1"/>
  <c r="O396" i="1"/>
  <c r="P408" i="1"/>
  <c r="O408" i="1"/>
  <c r="O412" i="1"/>
  <c r="P412" i="1"/>
  <c r="O405" i="1"/>
  <c r="P405" i="1"/>
  <c r="O403" i="1"/>
  <c r="P403" i="1"/>
  <c r="O401" i="1"/>
  <c r="P401" i="1"/>
  <c r="P411" i="1"/>
  <c r="O411" i="1"/>
  <c r="O410" i="1"/>
  <c r="P410" i="1"/>
  <c r="O397" i="1"/>
  <c r="P397" i="1"/>
  <c r="O394" i="1"/>
  <c r="P394" i="1"/>
  <c r="O392" i="1"/>
  <c r="P392" i="1"/>
  <c r="O390" i="1"/>
  <c r="P390" i="1"/>
  <c r="P384" i="1"/>
  <c r="O384" i="1"/>
  <c r="P382" i="1"/>
  <c r="O382" i="1"/>
  <c r="P380" i="1"/>
  <c r="O380" i="1"/>
  <c r="P378" i="1"/>
  <c r="O378" i="1"/>
  <c r="P386" i="1"/>
  <c r="O386" i="1"/>
  <c r="O375" i="1"/>
  <c r="P375" i="1"/>
  <c r="O372" i="1"/>
  <c r="P372" i="1"/>
  <c r="O370" i="1"/>
  <c r="P370" i="1"/>
  <c r="O368" i="1"/>
  <c r="P368" i="1"/>
  <c r="O366" i="1"/>
  <c r="P366" i="1"/>
  <c r="O364" i="1"/>
  <c r="P364" i="1"/>
  <c r="O359" i="1"/>
  <c r="P359" i="1"/>
  <c r="O358" i="1"/>
  <c r="P358" i="1"/>
  <c r="O356" i="1"/>
  <c r="P356" i="1"/>
  <c r="O354" i="1"/>
  <c r="P354" i="1"/>
  <c r="P352" i="1"/>
  <c r="O352" i="1"/>
  <c r="P350" i="1"/>
  <c r="O350" i="1"/>
  <c r="P348" i="1"/>
  <c r="O348" i="1"/>
  <c r="P346" i="1"/>
  <c r="O346" i="1"/>
  <c r="P344" i="1"/>
  <c r="O344" i="1"/>
  <c r="P342" i="1"/>
  <c r="O342" i="1"/>
  <c r="P340" i="1"/>
  <c r="O340" i="1"/>
  <c r="O337" i="1"/>
  <c r="P337" i="1"/>
  <c r="P331" i="1"/>
  <c r="O331" i="1"/>
  <c r="O330" i="1"/>
  <c r="P330" i="1"/>
  <c r="O328" i="1"/>
  <c r="P328" i="1"/>
  <c r="O326" i="1"/>
  <c r="P326" i="1"/>
  <c r="O324" i="1"/>
  <c r="P324" i="1"/>
  <c r="O322" i="1"/>
  <c r="P322" i="1"/>
  <c r="O320" i="1"/>
  <c r="P320" i="1"/>
  <c r="O318" i="1"/>
  <c r="P318" i="1"/>
  <c r="O316" i="1"/>
  <c r="P316" i="1"/>
  <c r="O307" i="1"/>
  <c r="P307" i="1"/>
  <c r="O313" i="1"/>
  <c r="P313" i="1"/>
  <c r="O334" i="1"/>
  <c r="P334" i="1"/>
  <c r="P310" i="1"/>
  <c r="O310" i="1"/>
  <c r="P308" i="1"/>
  <c r="O308" i="1"/>
  <c r="P333" i="1"/>
  <c r="O333" i="1"/>
  <c r="O304" i="1"/>
  <c r="P304" i="1"/>
  <c r="O302" i="1"/>
  <c r="P302" i="1"/>
  <c r="O300" i="1"/>
  <c r="P300" i="1"/>
  <c r="O295" i="1"/>
  <c r="P295" i="1"/>
  <c r="O293" i="1"/>
  <c r="P293" i="1"/>
  <c r="O291" i="1"/>
  <c r="P291" i="1"/>
  <c r="O289" i="1"/>
  <c r="P289" i="1"/>
  <c r="O287" i="1"/>
  <c r="P287" i="1"/>
  <c r="O285" i="1"/>
  <c r="P285" i="1"/>
  <c r="O283" i="1"/>
  <c r="P283" i="1"/>
  <c r="O281" i="1"/>
  <c r="P281" i="1"/>
  <c r="O279" i="1"/>
  <c r="P279" i="1"/>
  <c r="O277" i="1"/>
  <c r="P277" i="1"/>
  <c r="O275" i="1"/>
  <c r="P275" i="1"/>
  <c r="O273" i="1"/>
  <c r="P273" i="1"/>
  <c r="O271" i="1"/>
  <c r="P271" i="1"/>
  <c r="O269" i="1"/>
  <c r="P269" i="1"/>
  <c r="P264" i="1"/>
  <c r="O264" i="1"/>
  <c r="P262" i="1"/>
  <c r="O262" i="1"/>
  <c r="O260" i="1"/>
  <c r="P260" i="1"/>
  <c r="O251" i="1"/>
  <c r="P251" i="1"/>
  <c r="P250" i="1"/>
  <c r="O250" i="1"/>
  <c r="P248" i="1"/>
  <c r="O248" i="1"/>
  <c r="P246" i="1"/>
  <c r="O246" i="1"/>
  <c r="P244" i="1"/>
  <c r="O244" i="1"/>
  <c r="P242" i="1"/>
  <c r="O242" i="1"/>
  <c r="P240" i="1"/>
  <c r="O240" i="1"/>
  <c r="P238" i="1"/>
  <c r="O238" i="1"/>
  <c r="O237" i="1"/>
  <c r="P237" i="1"/>
  <c r="O235" i="1"/>
  <c r="P235" i="1"/>
  <c r="O233" i="1"/>
  <c r="P233" i="1"/>
  <c r="O231" i="1"/>
  <c r="P231" i="1"/>
  <c r="O229" i="1"/>
  <c r="P229" i="1"/>
  <c r="O226" i="1"/>
  <c r="P226" i="1"/>
  <c r="O224" i="1"/>
  <c r="P224" i="1"/>
  <c r="P223" i="1"/>
  <c r="O223" i="1"/>
  <c r="P221" i="1"/>
  <c r="O221" i="1"/>
  <c r="P219" i="1"/>
  <c r="O219" i="1"/>
  <c r="P217" i="1"/>
  <c r="O217" i="1"/>
  <c r="P215" i="1"/>
  <c r="O215" i="1"/>
  <c r="P213" i="1"/>
  <c r="O213" i="1"/>
  <c r="P211" i="1"/>
  <c r="O211" i="1"/>
  <c r="O252" i="1"/>
  <c r="P252" i="1"/>
  <c r="O208" i="1"/>
  <c r="P208" i="1"/>
  <c r="P203" i="1"/>
  <c r="O203" i="1"/>
  <c r="P201" i="1"/>
  <c r="O201" i="1"/>
  <c r="P199" i="1"/>
  <c r="O199" i="1"/>
  <c r="O198" i="1"/>
  <c r="P198" i="1"/>
  <c r="O196" i="1"/>
  <c r="P196" i="1"/>
  <c r="O194" i="1"/>
  <c r="P194" i="1"/>
  <c r="O192" i="1"/>
  <c r="P192" i="1"/>
  <c r="O190" i="1"/>
  <c r="P190" i="1"/>
  <c r="O188" i="1"/>
  <c r="P188" i="1"/>
  <c r="O186" i="1"/>
  <c r="P186" i="1"/>
  <c r="O183" i="1"/>
  <c r="P183" i="1"/>
  <c r="O180" i="1"/>
  <c r="P178" i="1"/>
  <c r="O178" i="1"/>
  <c r="P176" i="1"/>
  <c r="O176" i="1"/>
  <c r="P174" i="1"/>
  <c r="O174" i="1"/>
  <c r="P172" i="1"/>
  <c r="O172" i="1"/>
  <c r="P170" i="1"/>
  <c r="O170" i="1"/>
  <c r="P168" i="1"/>
  <c r="O168" i="1"/>
  <c r="P166" i="1"/>
  <c r="O166" i="1"/>
  <c r="P164" i="1"/>
  <c r="O164" i="1"/>
  <c r="P162" i="1"/>
  <c r="O162" i="1"/>
  <c r="P160" i="1"/>
  <c r="O160" i="1"/>
  <c r="P158" i="1"/>
  <c r="O158" i="1"/>
  <c r="P156" i="1"/>
  <c r="O156" i="1"/>
  <c r="P182" i="1"/>
  <c r="O182" i="1"/>
  <c r="O153" i="1"/>
  <c r="P153" i="1"/>
  <c r="O151" i="1"/>
  <c r="P151" i="1"/>
  <c r="O144" i="1"/>
  <c r="P144" i="1"/>
  <c r="O142" i="1"/>
  <c r="P142" i="1"/>
  <c r="O140" i="1"/>
  <c r="P140" i="1"/>
  <c r="O138" i="1"/>
  <c r="P138" i="1"/>
  <c r="O136" i="1"/>
  <c r="P136" i="1"/>
  <c r="P147" i="1"/>
  <c r="O147" i="1"/>
  <c r="O134" i="1"/>
  <c r="P134" i="1"/>
  <c r="O132" i="1"/>
  <c r="P132" i="1"/>
  <c r="O130" i="1"/>
  <c r="P130" i="1"/>
  <c r="O128" i="1"/>
  <c r="P128" i="1"/>
  <c r="O126" i="1"/>
  <c r="P126" i="1"/>
  <c r="O124" i="1"/>
  <c r="P124" i="1"/>
  <c r="O120" i="1"/>
  <c r="P120" i="1"/>
  <c r="O118" i="1"/>
  <c r="P118" i="1"/>
  <c r="O116" i="1"/>
  <c r="P116" i="1"/>
  <c r="O114" i="1"/>
  <c r="P114" i="1"/>
  <c r="O112" i="1"/>
  <c r="P112" i="1"/>
  <c r="P106" i="1"/>
  <c r="O106" i="1"/>
  <c r="O105" i="1"/>
  <c r="P105" i="1"/>
  <c r="O103" i="1"/>
  <c r="P103" i="1"/>
  <c r="O101" i="1"/>
  <c r="P101" i="1"/>
  <c r="O90" i="1"/>
  <c r="P90" i="1"/>
  <c r="O92" i="1"/>
  <c r="P92" i="1"/>
  <c r="P89" i="1"/>
  <c r="O89" i="1"/>
  <c r="O96" i="1"/>
  <c r="P96" i="1"/>
  <c r="O94" i="1"/>
  <c r="P94" i="1"/>
  <c r="P91" i="1"/>
  <c r="O91" i="1"/>
  <c r="O85" i="1"/>
  <c r="P85" i="1"/>
  <c r="O82" i="1"/>
  <c r="P82" i="1"/>
  <c r="O80" i="1"/>
  <c r="P80" i="1"/>
  <c r="O78" i="1"/>
  <c r="P78" i="1"/>
  <c r="O76" i="1"/>
  <c r="P76" i="1"/>
  <c r="O74" i="1"/>
  <c r="P74" i="1"/>
  <c r="O72" i="1"/>
  <c r="P72" i="1"/>
  <c r="O67" i="1"/>
  <c r="P67" i="1"/>
  <c r="O65" i="1"/>
  <c r="P65" i="1"/>
  <c r="O63" i="1"/>
  <c r="P63" i="1"/>
  <c r="O61" i="1"/>
  <c r="P61" i="1"/>
  <c r="O58" i="1"/>
  <c r="P58" i="1"/>
  <c r="O56" i="1"/>
  <c r="P56" i="1"/>
  <c r="O54" i="1"/>
  <c r="P54" i="1"/>
  <c r="O52" i="1"/>
  <c r="P52" i="1"/>
  <c r="O50" i="1"/>
  <c r="P50" i="1"/>
  <c r="O48" i="1"/>
  <c r="P48" i="1"/>
  <c r="O46" i="1"/>
  <c r="P46" i="1"/>
  <c r="O44" i="1"/>
  <c r="P44" i="1"/>
  <c r="O42" i="1"/>
  <c r="P42" i="1"/>
  <c r="O40" i="1"/>
  <c r="P40" i="1"/>
  <c r="O38" i="1"/>
  <c r="P38" i="1"/>
  <c r="O36" i="1"/>
  <c r="P36" i="1"/>
  <c r="O34" i="1"/>
  <c r="P34" i="1"/>
  <c r="O28" i="1"/>
  <c r="P28" i="1"/>
  <c r="O14" i="1"/>
  <c r="P14" i="1"/>
  <c r="O12" i="1"/>
  <c r="P12" i="1"/>
  <c r="O16" i="1"/>
  <c r="P16" i="1"/>
  <c r="N567" i="1"/>
  <c r="N551" i="1"/>
  <c r="N550" i="1"/>
  <c r="N548" i="1"/>
  <c r="N541" i="1"/>
  <c r="N546" i="1"/>
  <c r="N538" i="1"/>
  <c r="N537" i="1"/>
  <c r="N535" i="1"/>
  <c r="N533" i="1"/>
  <c r="N531" i="1"/>
  <c r="N529" i="1"/>
  <c r="N527" i="1"/>
  <c r="N525" i="1"/>
  <c r="N524" i="1"/>
  <c r="N522" i="1"/>
  <c r="N520" i="1"/>
  <c r="N518" i="1"/>
  <c r="N543" i="1"/>
  <c r="N515" i="1"/>
  <c r="N513" i="1"/>
  <c r="N506" i="1"/>
  <c r="N504" i="1"/>
  <c r="N502" i="1"/>
  <c r="N500" i="1"/>
  <c r="N498" i="1"/>
  <c r="N496" i="1"/>
  <c r="N494" i="1"/>
  <c r="N487" i="1"/>
  <c r="N491" i="1"/>
  <c r="N488" i="1"/>
  <c r="N485" i="1"/>
  <c r="N483" i="1"/>
  <c r="N481" i="1"/>
  <c r="N479" i="1"/>
  <c r="N477" i="1"/>
  <c r="N475" i="1"/>
  <c r="N473" i="1"/>
  <c r="N467" i="1"/>
  <c r="N465" i="1"/>
  <c r="N463" i="1"/>
  <c r="N469" i="1"/>
  <c r="N460" i="1"/>
  <c r="N458" i="1"/>
  <c r="N456" i="1"/>
  <c r="N455" i="1"/>
  <c r="N453" i="1"/>
  <c r="N451" i="1"/>
  <c r="N449" i="1"/>
  <c r="N441" i="1"/>
  <c r="N439" i="1"/>
  <c r="N437" i="1"/>
  <c r="N446" i="1"/>
  <c r="N434" i="1"/>
  <c r="N432" i="1"/>
  <c r="N430" i="1"/>
  <c r="N429" i="1"/>
  <c r="N428" i="1"/>
  <c r="N426" i="1"/>
  <c r="N424" i="1"/>
  <c r="N422" i="1"/>
  <c r="N443" i="1"/>
  <c r="N419" i="1"/>
  <c r="N417" i="1"/>
  <c r="N416" i="1"/>
  <c r="N409" i="1"/>
  <c r="N407" i="1"/>
  <c r="N406" i="1"/>
  <c r="N404" i="1"/>
  <c r="N402" i="1"/>
  <c r="N400" i="1"/>
  <c r="N399" i="1"/>
  <c r="N398" i="1"/>
  <c r="N395" i="1"/>
  <c r="N393" i="1"/>
  <c r="N391" i="1"/>
  <c r="N389" i="1"/>
  <c r="N385" i="1"/>
  <c r="N383" i="1"/>
  <c r="N381" i="1"/>
  <c r="N379" i="1"/>
  <c r="N377" i="1"/>
  <c r="N376" i="1"/>
  <c r="N374" i="1"/>
  <c r="N371" i="1"/>
  <c r="N369" i="1"/>
  <c r="N367" i="1"/>
  <c r="N365" i="1"/>
  <c r="N360" i="1"/>
  <c r="N357" i="1"/>
  <c r="N355" i="1"/>
  <c r="N338" i="1"/>
  <c r="N351" i="1"/>
  <c r="N349" i="1"/>
  <c r="N347" i="1"/>
  <c r="N345" i="1"/>
  <c r="N343" i="1"/>
  <c r="N341" i="1"/>
  <c r="N339" i="1"/>
  <c r="N332" i="1"/>
  <c r="N335" i="1"/>
  <c r="N329" i="1"/>
  <c r="N327" i="1"/>
  <c r="N325" i="1"/>
  <c r="N323" i="1"/>
  <c r="N321" i="1"/>
  <c r="N319" i="1"/>
  <c r="N317" i="1"/>
  <c r="N315" i="1"/>
  <c r="N314" i="1"/>
  <c r="N312" i="1"/>
  <c r="N311" i="1"/>
  <c r="N309" i="1"/>
  <c r="N306" i="1"/>
  <c r="N305" i="1"/>
  <c r="N303" i="1"/>
  <c r="N301" i="1"/>
  <c r="N299" i="1"/>
  <c r="N296" i="1"/>
  <c r="N294" i="1"/>
  <c r="N292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5" i="1"/>
  <c r="N263" i="1"/>
  <c r="N261" i="1"/>
  <c r="N259" i="1"/>
  <c r="N255" i="1"/>
  <c r="N249" i="1"/>
  <c r="N247" i="1"/>
  <c r="N245" i="1"/>
  <c r="N243" i="1"/>
  <c r="N241" i="1"/>
  <c r="N239" i="1"/>
  <c r="N254" i="1"/>
  <c r="N236" i="1"/>
  <c r="N234" i="1"/>
  <c r="N232" i="1"/>
  <c r="N230" i="1"/>
  <c r="N228" i="1"/>
  <c r="N225" i="1"/>
  <c r="N253" i="1"/>
  <c r="N222" i="1"/>
  <c r="N220" i="1"/>
  <c r="N218" i="1"/>
  <c r="N216" i="1"/>
  <c r="N214" i="1"/>
  <c r="N212" i="1"/>
  <c r="N210" i="1"/>
  <c r="N209" i="1"/>
  <c r="N204" i="1"/>
  <c r="N202" i="1"/>
  <c r="N200" i="1"/>
  <c r="N205" i="1"/>
  <c r="N197" i="1"/>
  <c r="N195" i="1"/>
  <c r="N193" i="1"/>
  <c r="N191" i="1"/>
  <c r="N189" i="1"/>
  <c r="N187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4" i="1"/>
  <c r="N152" i="1"/>
  <c r="N150" i="1"/>
  <c r="N145" i="1"/>
  <c r="N143" i="1"/>
  <c r="N141" i="1"/>
  <c r="N139" i="1"/>
  <c r="N137" i="1"/>
  <c r="N135" i="1"/>
  <c r="N129" i="1"/>
  <c r="N133" i="1"/>
  <c r="N131" i="1"/>
  <c r="N146" i="1"/>
  <c r="N127" i="1"/>
  <c r="N125" i="1"/>
  <c r="N119" i="1"/>
  <c r="N117" i="1"/>
  <c r="N115" i="1"/>
  <c r="N113" i="1"/>
  <c r="N111" i="1"/>
  <c r="N107" i="1"/>
  <c r="N108" i="1"/>
  <c r="N104" i="1"/>
  <c r="N102" i="1"/>
  <c r="N100" i="1"/>
  <c r="N98" i="1"/>
  <c r="N88" i="1"/>
  <c r="N97" i="1"/>
  <c r="N95" i="1"/>
  <c r="N93" i="1"/>
  <c r="N87" i="1"/>
  <c r="N83" i="1"/>
  <c r="N81" i="1"/>
  <c r="N79" i="1"/>
  <c r="N77" i="1"/>
  <c r="N75" i="1"/>
  <c r="N73" i="1"/>
  <c r="N71" i="1"/>
  <c r="N68" i="1"/>
  <c r="N66" i="1"/>
  <c r="N64" i="1"/>
  <c r="N62" i="1"/>
  <c r="N59" i="1"/>
  <c r="N57" i="1"/>
  <c r="N55" i="1"/>
  <c r="N53" i="1"/>
  <c r="N51" i="1"/>
  <c r="N49" i="1"/>
  <c r="N45" i="1"/>
  <c r="N43" i="1"/>
  <c r="N41" i="1"/>
  <c r="N39" i="1"/>
  <c r="N37" i="1"/>
  <c r="N35" i="1"/>
  <c r="N33" i="1"/>
  <c r="N13" i="1"/>
  <c r="N15" i="1"/>
  <c r="N27" i="1"/>
  <c r="N10" i="1"/>
  <c r="P8" i="1"/>
  <c r="H1256" i="1" l="1"/>
  <c r="L1256" i="1" s="1"/>
  <c r="H110" i="1"/>
  <c r="K110" i="1" s="1"/>
  <c r="H1175" i="1"/>
  <c r="H573" i="1"/>
  <c r="H388" i="1" s="1"/>
  <c r="H705" i="1"/>
  <c r="H665" i="1" s="1"/>
  <c r="L993" i="1" l="1"/>
  <c r="L705" i="1"/>
  <c r="L32" i="1"/>
  <c r="J1175" i="1"/>
  <c r="K1175" i="1"/>
  <c r="J705" i="1"/>
  <c r="L110" i="1"/>
  <c r="P110" i="1" s="1"/>
  <c r="J110" i="1"/>
  <c r="N110" i="1" s="1"/>
  <c r="L388" i="1"/>
  <c r="J388" i="1"/>
  <c r="K388" i="1"/>
  <c r="H1535" i="1"/>
  <c r="J573" i="1"/>
  <c r="K573" i="1"/>
  <c r="J32" i="1"/>
  <c r="K705" i="1"/>
  <c r="H1522" i="1"/>
  <c r="J1256" i="1"/>
  <c r="O1256" i="1" s="1"/>
  <c r="K1256" i="1"/>
  <c r="L573" i="1"/>
  <c r="L1175" i="1"/>
  <c r="K32" i="1"/>
  <c r="K993" i="1" l="1"/>
  <c r="P993" i="1" s="1"/>
  <c r="O705" i="1"/>
  <c r="J993" i="1"/>
  <c r="O993" i="1" s="1"/>
  <c r="O32" i="1"/>
  <c r="N705" i="1"/>
  <c r="N1175" i="1"/>
  <c r="N388" i="1"/>
  <c r="P705" i="1"/>
  <c r="N32" i="1"/>
  <c r="O110" i="1"/>
  <c r="P32" i="1"/>
  <c r="H448" i="1"/>
  <c r="L1522" i="1"/>
  <c r="K1522" i="1"/>
  <c r="H70" i="1"/>
  <c r="H30" i="1" s="1"/>
  <c r="J1522" i="1"/>
  <c r="K1535" i="1"/>
  <c r="L1535" i="1"/>
  <c r="J1535" i="1"/>
  <c r="O388" i="1"/>
  <c r="P388" i="1"/>
  <c r="O1175" i="1"/>
  <c r="P1175" i="1"/>
  <c r="P573" i="1"/>
  <c r="O573" i="1"/>
  <c r="N573" i="1"/>
  <c r="N1256" i="1"/>
  <c r="P1256" i="1"/>
  <c r="N993" i="1" l="1"/>
  <c r="N1522" i="1"/>
  <c r="N1535" i="1"/>
  <c r="O1535" i="1"/>
  <c r="P1535" i="1"/>
  <c r="K70" i="1"/>
  <c r="J70" i="1"/>
  <c r="L70" i="1"/>
  <c r="O1522" i="1"/>
  <c r="P1522" i="1"/>
  <c r="K448" i="1"/>
  <c r="L448" i="1"/>
  <c r="J448" i="1"/>
  <c r="H1584" i="1" l="1"/>
  <c r="N448" i="1"/>
  <c r="N70" i="1"/>
  <c r="L512" i="1"/>
  <c r="J512" i="1"/>
  <c r="K512" i="1"/>
  <c r="P448" i="1"/>
  <c r="O448" i="1"/>
  <c r="P70" i="1"/>
  <c r="O70" i="1"/>
  <c r="N512" i="1" l="1"/>
  <c r="H1628" i="1"/>
  <c r="H1582" i="1" s="1"/>
  <c r="J1584" i="1"/>
  <c r="K1584" i="1"/>
  <c r="L1584" i="1"/>
  <c r="J1080" i="1"/>
  <c r="L1080" i="1"/>
  <c r="K1080" i="1"/>
  <c r="P512" i="1"/>
  <c r="O512" i="1"/>
  <c r="N1584" i="1" l="1"/>
  <c r="L1582" i="1"/>
  <c r="J1582" i="1"/>
  <c r="K1582" i="1"/>
  <c r="N1080" i="1"/>
  <c r="O1080" i="1"/>
  <c r="P1080" i="1"/>
  <c r="O1584" i="1"/>
  <c r="P1584" i="1"/>
  <c r="H207" i="1"/>
  <c r="K1628" i="1"/>
  <c r="J1628" i="1"/>
  <c r="L1628" i="1"/>
  <c r="N1582" i="1" l="1"/>
  <c r="O1582" i="1"/>
  <c r="P1582" i="1"/>
  <c r="K207" i="1"/>
  <c r="H185" i="1"/>
  <c r="J207" i="1"/>
  <c r="L207" i="1"/>
  <c r="P1628" i="1"/>
  <c r="O1628" i="1"/>
  <c r="N1628" i="1"/>
  <c r="H1562" i="1"/>
  <c r="H1520" i="1" s="1"/>
  <c r="J1562" i="1" l="1"/>
  <c r="K1562" i="1"/>
  <c r="L1562" i="1"/>
  <c r="H1333" i="1"/>
  <c r="O207" i="1"/>
  <c r="P207" i="1"/>
  <c r="K185" i="1"/>
  <c r="L185" i="1"/>
  <c r="J185" i="1"/>
  <c r="H753" i="1"/>
  <c r="N207" i="1"/>
  <c r="N1562" i="1" l="1"/>
  <c r="L665" i="1"/>
  <c r="J665" i="1"/>
  <c r="K665" i="1"/>
  <c r="L1333" i="1"/>
  <c r="K1333" i="1"/>
  <c r="J1333" i="1"/>
  <c r="J753" i="1"/>
  <c r="K753" i="1"/>
  <c r="L753" i="1"/>
  <c r="P1562" i="1"/>
  <c r="O1562" i="1"/>
  <c r="O185" i="1"/>
  <c r="P185" i="1"/>
  <c r="N185" i="1"/>
  <c r="N665" i="1" l="1"/>
  <c r="O665" i="1"/>
  <c r="P665" i="1"/>
  <c r="N753" i="1"/>
  <c r="O753" i="1"/>
  <c r="P753" i="1"/>
  <c r="H879" i="1"/>
  <c r="L1413" i="1"/>
  <c r="J1413" i="1"/>
  <c r="K1413" i="1"/>
  <c r="N1333" i="1"/>
  <c r="H1789" i="1"/>
  <c r="H1747" i="1" s="1"/>
  <c r="O1333" i="1"/>
  <c r="P1333" i="1"/>
  <c r="L1747" i="1" l="1"/>
  <c r="K1747" i="1"/>
  <c r="J1747" i="1"/>
  <c r="N1413" i="1"/>
  <c r="H414" i="1"/>
  <c r="H362" i="1" s="1"/>
  <c r="L946" i="1"/>
  <c r="J946" i="1"/>
  <c r="K946" i="1"/>
  <c r="P1413" i="1"/>
  <c r="O1413" i="1"/>
  <c r="H1282" i="1"/>
  <c r="L1789" i="1"/>
  <c r="K1789" i="1"/>
  <c r="J1789" i="1"/>
  <c r="P1747" i="1" l="1"/>
  <c r="J1644" i="1"/>
  <c r="L1644" i="1"/>
  <c r="K1644" i="1"/>
  <c r="K1520" i="1"/>
  <c r="L1520" i="1"/>
  <c r="J1520" i="1"/>
  <c r="O1747" i="1"/>
  <c r="N1747" i="1"/>
  <c r="N946" i="1"/>
  <c r="N1789" i="1"/>
  <c r="P1789" i="1"/>
  <c r="O1789" i="1"/>
  <c r="P946" i="1"/>
  <c r="O946" i="1"/>
  <c r="L1282" i="1"/>
  <c r="H267" i="1"/>
  <c r="J1282" i="1"/>
  <c r="K1282" i="1"/>
  <c r="H862" i="1"/>
  <c r="H751" i="1" s="1"/>
  <c r="K414" i="1"/>
  <c r="L414" i="1"/>
  <c r="J414" i="1"/>
  <c r="P1282" i="1" l="1"/>
  <c r="P1520" i="1"/>
  <c r="O1520" i="1"/>
  <c r="N1520" i="1"/>
  <c r="N1644" i="1"/>
  <c r="K267" i="1"/>
  <c r="J267" i="1"/>
  <c r="L267" i="1"/>
  <c r="P1644" i="1"/>
  <c r="O1644" i="1"/>
  <c r="O1282" i="1"/>
  <c r="P414" i="1"/>
  <c r="O414" i="1"/>
  <c r="N414" i="1"/>
  <c r="H1848" i="1"/>
  <c r="J362" i="1"/>
  <c r="K362" i="1"/>
  <c r="L362" i="1"/>
  <c r="L862" i="1"/>
  <c r="J862" i="1"/>
  <c r="K862" i="1"/>
  <c r="N1282" i="1"/>
  <c r="N862" i="1" l="1"/>
  <c r="N362" i="1"/>
  <c r="O267" i="1"/>
  <c r="P267" i="1"/>
  <c r="N267" i="1"/>
  <c r="H1185" i="1"/>
  <c r="L1848" i="1"/>
  <c r="J1848" i="1"/>
  <c r="K1848" i="1"/>
  <c r="O862" i="1"/>
  <c r="P862" i="1"/>
  <c r="O362" i="1"/>
  <c r="P362" i="1"/>
  <c r="L1185" i="1" l="1"/>
  <c r="K1185" i="1"/>
  <c r="J1185" i="1"/>
  <c r="P1848" i="1"/>
  <c r="N1848" i="1"/>
  <c r="O1848" i="1"/>
  <c r="N1185" i="1" l="1"/>
  <c r="P1185" i="1"/>
  <c r="O1185" i="1"/>
  <c r="L1030" i="1" l="1"/>
  <c r="K1030" i="1"/>
  <c r="H1210" i="1"/>
  <c r="J1030" i="1"/>
  <c r="L1210" i="1" l="1"/>
  <c r="K1210" i="1"/>
  <c r="J1210" i="1"/>
  <c r="N1030" i="1"/>
  <c r="O1030" i="1"/>
  <c r="P1030" i="1"/>
  <c r="N1210" i="1" l="1"/>
  <c r="P1210" i="1"/>
  <c r="O1210" i="1"/>
  <c r="H1310" i="1"/>
  <c r="H1173" i="1" s="1"/>
  <c r="L1028" i="1"/>
  <c r="K1028" i="1"/>
  <c r="J1028" i="1"/>
  <c r="H149" i="1"/>
  <c r="O1028" i="1" l="1"/>
  <c r="H1733" i="1"/>
  <c r="J1733" i="1" s="1"/>
  <c r="H122" i="1"/>
  <c r="K122" i="1" s="1"/>
  <c r="J1173" i="1"/>
  <c r="L1173" i="1"/>
  <c r="K1173" i="1"/>
  <c r="N1028" i="1"/>
  <c r="H1362" i="1"/>
  <c r="J1310" i="1"/>
  <c r="K1310" i="1"/>
  <c r="L1310" i="1"/>
  <c r="J149" i="1"/>
  <c r="K149" i="1"/>
  <c r="L149" i="1"/>
  <c r="P1028" i="1"/>
  <c r="L122" i="1" l="1"/>
  <c r="P122" i="1" s="1"/>
  <c r="J122" i="1"/>
  <c r="K1733" i="1"/>
  <c r="N1733" i="1" s="1"/>
  <c r="L1733" i="1"/>
  <c r="O1733" i="1" s="1"/>
  <c r="H298" i="1"/>
  <c r="L30" i="1"/>
  <c r="J30" i="1"/>
  <c r="K30" i="1"/>
  <c r="N1173" i="1"/>
  <c r="O1173" i="1"/>
  <c r="P1173" i="1"/>
  <c r="O149" i="1"/>
  <c r="P149" i="1"/>
  <c r="N149" i="1"/>
  <c r="N1310" i="1"/>
  <c r="O1310" i="1"/>
  <c r="P1310" i="1"/>
  <c r="L1362" i="1"/>
  <c r="K1362" i="1"/>
  <c r="J1362" i="1"/>
  <c r="H605" i="1"/>
  <c r="H510" i="1" s="1"/>
  <c r="P1733" i="1" l="1"/>
  <c r="O122" i="1"/>
  <c r="N122" i="1"/>
  <c r="H257" i="1"/>
  <c r="J257" i="1" s="1"/>
  <c r="N30" i="1"/>
  <c r="L298" i="1"/>
  <c r="K298" i="1"/>
  <c r="J298" i="1"/>
  <c r="P30" i="1"/>
  <c r="O30" i="1"/>
  <c r="N1362" i="1"/>
  <c r="J510" i="1"/>
  <c r="L510" i="1"/>
  <c r="K510" i="1"/>
  <c r="P1362" i="1"/>
  <c r="H1393" i="1"/>
  <c r="H1331" i="1" s="1"/>
  <c r="J605" i="1"/>
  <c r="L605" i="1"/>
  <c r="K605" i="1"/>
  <c r="O1362" i="1"/>
  <c r="O298" i="1" l="1"/>
  <c r="P298" i="1"/>
  <c r="L257" i="1"/>
  <c r="O257" i="1" s="1"/>
  <c r="K257" i="1"/>
  <c r="N257" i="1" s="1"/>
  <c r="N298" i="1"/>
  <c r="N510" i="1"/>
  <c r="P510" i="1"/>
  <c r="O510" i="1"/>
  <c r="L1331" i="1"/>
  <c r="J1331" i="1"/>
  <c r="K1331" i="1"/>
  <c r="N605" i="1"/>
  <c r="K879" i="1"/>
  <c r="L879" i="1"/>
  <c r="J879" i="1"/>
  <c r="H1827" i="1"/>
  <c r="H1731" i="1" s="1"/>
  <c r="O605" i="1"/>
  <c r="P605" i="1"/>
  <c r="K1393" i="1"/>
  <c r="L1393" i="1"/>
  <c r="J1393" i="1"/>
  <c r="P257" i="1" l="1"/>
  <c r="N1331" i="1"/>
  <c r="K751" i="1"/>
  <c r="N1393" i="1"/>
  <c r="O1331" i="1"/>
  <c r="P1331" i="1"/>
  <c r="O1393" i="1"/>
  <c r="P1393" i="1"/>
  <c r="P879" i="1"/>
  <c r="O879" i="1"/>
  <c r="K1827" i="1"/>
  <c r="L1827" i="1"/>
  <c r="J1827" i="1"/>
  <c r="N879" i="1"/>
  <c r="L751" i="1" l="1"/>
  <c r="P751" i="1" s="1"/>
  <c r="J751" i="1"/>
  <c r="N751" i="1" s="1"/>
  <c r="N1827" i="1"/>
  <c r="K1731" i="1"/>
  <c r="J1731" i="1"/>
  <c r="L1731" i="1"/>
  <c r="O1827" i="1"/>
  <c r="P1827" i="1"/>
  <c r="O751" i="1" l="1"/>
  <c r="P1731" i="1"/>
  <c r="O1731" i="1"/>
  <c r="N1731" i="1"/>
</calcChain>
</file>

<file path=xl/sharedStrings.xml><?xml version="1.0" encoding="utf-8"?>
<sst xmlns="http://schemas.openxmlformats.org/spreadsheetml/2006/main" count="2038" uniqueCount="1717">
  <si>
    <t>Notes:</t>
  </si>
  <si>
    <t/>
  </si>
  <si>
    <t>Surigao del Sur</t>
  </si>
  <si>
    <t>Surigao del Norte</t>
  </si>
  <si>
    <t>Dinagat Islands</t>
  </si>
  <si>
    <t>Agusan del Sur</t>
  </si>
  <si>
    <t>Tawi-Tawi</t>
  </si>
  <si>
    <t>Sulu</t>
  </si>
  <si>
    <t>Lanao del Sur</t>
  </si>
  <si>
    <t>Sarangani</t>
  </si>
  <si>
    <t>Davao Oriental</t>
  </si>
  <si>
    <t>Davao del Norte</t>
  </si>
  <si>
    <t>Misamis Occidental</t>
  </si>
  <si>
    <t>Camiguin</t>
  </si>
  <si>
    <t>Bukidnon</t>
  </si>
  <si>
    <t>Aurora</t>
  </si>
  <si>
    <t>Rizal</t>
  </si>
  <si>
    <t>Zamboanga del Norte</t>
  </si>
  <si>
    <t>Southern Leyte</t>
  </si>
  <si>
    <t>San Jose</t>
  </si>
  <si>
    <t>Northern Samar</t>
  </si>
  <si>
    <t>Eastern Samar</t>
  </si>
  <si>
    <t>Biliran</t>
  </si>
  <si>
    <t>Siquijor</t>
  </si>
  <si>
    <t>Bohol</t>
  </si>
  <si>
    <t>Isabela</t>
  </si>
  <si>
    <t xml:space="preserve"> </t>
  </si>
  <si>
    <t>Guimaras</t>
  </si>
  <si>
    <t>Capiz</t>
  </si>
  <si>
    <t>Antique</t>
  </si>
  <si>
    <t>Aklan</t>
  </si>
  <si>
    <t>Sorsogon</t>
  </si>
  <si>
    <t>Masbate</t>
  </si>
  <si>
    <t>Catanduanes</t>
  </si>
  <si>
    <t>Camarines Sur</t>
  </si>
  <si>
    <t>Camarines Norte</t>
  </si>
  <si>
    <t>Albay</t>
  </si>
  <si>
    <t>Romblon</t>
  </si>
  <si>
    <t>Oriental Mindoro</t>
  </si>
  <si>
    <t>Occidental Mindoro</t>
  </si>
  <si>
    <t>Marinduque</t>
  </si>
  <si>
    <t>Laguna</t>
  </si>
  <si>
    <t>Cavite</t>
  </si>
  <si>
    <t>Batangas</t>
  </si>
  <si>
    <t>Tarlac</t>
  </si>
  <si>
    <t>Nueva Ecija</t>
  </si>
  <si>
    <t>Bulacan</t>
  </si>
  <si>
    <t>Bataan</t>
  </si>
  <si>
    <t>Quirino</t>
  </si>
  <si>
    <t>Nueva Vizcaya</t>
  </si>
  <si>
    <t>Cagayan</t>
  </si>
  <si>
    <t>Batanes</t>
  </si>
  <si>
    <t>Pangasinan</t>
  </si>
  <si>
    <t>La Union</t>
  </si>
  <si>
    <t>Ilocos Sur</t>
  </si>
  <si>
    <t>Ilocos Norte</t>
  </si>
  <si>
    <t>Mountain Province</t>
  </si>
  <si>
    <t>Kalinga</t>
  </si>
  <si>
    <t>Ifugao</t>
  </si>
  <si>
    <t>Apayao</t>
  </si>
  <si>
    <t>Abra</t>
  </si>
  <si>
    <t>National Capital Region (NCR)</t>
  </si>
  <si>
    <t>b3/</t>
  </si>
  <si>
    <t>b2/</t>
  </si>
  <si>
    <t>b1/</t>
  </si>
  <si>
    <t>PHILIPPINES</t>
  </si>
  <si>
    <t>(10)</t>
  </si>
  <si>
    <t>(9)</t>
  </si>
  <si>
    <t>(8)</t>
  </si>
  <si>
    <t>(7)</t>
  </si>
  <si>
    <t>(6)</t>
  </si>
  <si>
    <t>(5)</t>
  </si>
  <si>
    <t>(4)</t>
  </si>
  <si>
    <t>(3)</t>
  </si>
  <si>
    <t>(2)</t>
  </si>
  <si>
    <t>(1)</t>
  </si>
  <si>
    <t>2010-2015</t>
  </si>
  <si>
    <t>(square  kilometers)</t>
  </si>
  <si>
    <t>Percent Change                                   in Population Density</t>
  </si>
  <si>
    <t>Population Density
(persons per square kilometer)</t>
  </si>
  <si>
    <t>Land Area</t>
  </si>
  <si>
    <t>Population</t>
  </si>
  <si>
    <t>Region, Province/Highly Urbanized City,
and City/Municipality</t>
  </si>
  <si>
    <t>Cordillera Administrative Region (CAR)</t>
  </si>
  <si>
    <t>a1/ a2/ a3/</t>
  </si>
  <si>
    <t>Highly Urbanized City/Component City</t>
  </si>
  <si>
    <r>
      <t>A. Highly Urbanized City (NCR)</t>
    </r>
    <r>
      <rPr>
        <sz val="10"/>
        <rFont val="Arial"/>
        <family val="2"/>
      </rPr>
      <t xml:space="preserve"> - </t>
    </r>
    <r>
      <rPr>
        <i/>
        <sz val="10"/>
        <rFont val="Arial"/>
        <family val="2"/>
      </rPr>
      <t>16</t>
    </r>
  </si>
  <si>
    <r>
      <t xml:space="preserve">B. Highly Urbanized City (Outside the NCR) - </t>
    </r>
    <r>
      <rPr>
        <i/>
        <sz val="10"/>
        <rFont val="Arial"/>
        <family val="2"/>
      </rPr>
      <t>17</t>
    </r>
  </si>
  <si>
    <r>
      <t>C. Independent Component City</t>
    </r>
    <r>
      <rPr>
        <sz val="10"/>
        <rFont val="Arial"/>
        <family val="2"/>
      </rPr>
      <t xml:space="preserve"> - </t>
    </r>
    <r>
      <rPr>
        <i/>
        <sz val="10"/>
        <rFont val="Arial"/>
        <family val="2"/>
      </rPr>
      <t>5</t>
    </r>
  </si>
  <si>
    <t xml:space="preserve">     and the province of Rizal (Region IV-A).</t>
  </si>
  <si>
    <t>Bangued (Capital) *</t>
  </si>
  <si>
    <t>Boliney *</t>
  </si>
  <si>
    <t>Bucay *</t>
  </si>
  <si>
    <t>Bucloc *</t>
  </si>
  <si>
    <t>Daguioman *</t>
  </si>
  <si>
    <t>Danglas *</t>
  </si>
  <si>
    <t>Dolores *</t>
  </si>
  <si>
    <t>La Paz *</t>
  </si>
  <si>
    <t>Lacub *</t>
  </si>
  <si>
    <t>Lagangilang *</t>
  </si>
  <si>
    <t>Lagayan *</t>
  </si>
  <si>
    <t>Langiden *</t>
  </si>
  <si>
    <t>Licuan-Baay **</t>
  </si>
  <si>
    <t>Luba *</t>
  </si>
  <si>
    <t>Manabo *</t>
  </si>
  <si>
    <t>Peñarrubia *</t>
  </si>
  <si>
    <t>Pidigan *</t>
  </si>
  <si>
    <t>Pilar *</t>
  </si>
  <si>
    <t>Sallapadan *</t>
  </si>
  <si>
    <t>San Isidro *</t>
  </si>
  <si>
    <t>San Juan *</t>
  </si>
  <si>
    <t>San Quintin *</t>
  </si>
  <si>
    <t>Tayum *</t>
  </si>
  <si>
    <t>Tineg **</t>
  </si>
  <si>
    <t>Tubo *</t>
  </si>
  <si>
    <t>Villaviciosa *</t>
  </si>
  <si>
    <t>Calanasan *</t>
  </si>
  <si>
    <t>Conner **</t>
  </si>
  <si>
    <t>Flora *</t>
  </si>
  <si>
    <t>Kabugao (Capital) *</t>
  </si>
  <si>
    <t>Luna **</t>
  </si>
  <si>
    <t>Pudtol **</t>
  </si>
  <si>
    <t>Santa Marcela **</t>
  </si>
  <si>
    <t>Atok **</t>
  </si>
  <si>
    <t>Bakun *</t>
  </si>
  <si>
    <t>Bokod **</t>
  </si>
  <si>
    <t>Buguias *</t>
  </si>
  <si>
    <t>Itogon *</t>
  </si>
  <si>
    <t>Kabayan *</t>
  </si>
  <si>
    <t>Kapangan *</t>
  </si>
  <si>
    <t>Kibungan *</t>
  </si>
  <si>
    <t>La Trinidad (Capital) *</t>
  </si>
  <si>
    <t>Mankayan *</t>
  </si>
  <si>
    <t>Sablan *</t>
  </si>
  <si>
    <t>Tuba **</t>
  </si>
  <si>
    <t>Tublay *</t>
  </si>
  <si>
    <t>Aguinaldo *</t>
  </si>
  <si>
    <t>Alfonso Lista *</t>
  </si>
  <si>
    <t>Asipulo *</t>
  </si>
  <si>
    <t>Banaue *</t>
  </si>
  <si>
    <t>Hingyon *</t>
  </si>
  <si>
    <t>Hungduan **</t>
  </si>
  <si>
    <t>Kiangan **</t>
  </si>
  <si>
    <t>Lagawe (Capital) *</t>
  </si>
  <si>
    <t>Lamut *</t>
  </si>
  <si>
    <t>Mayoyao **</t>
  </si>
  <si>
    <t>Tinoc **</t>
  </si>
  <si>
    <t>Balbalan *</t>
  </si>
  <si>
    <t>Lubuagan **</t>
  </si>
  <si>
    <t>Pasil **</t>
  </si>
  <si>
    <t>Pinukpuk **</t>
  </si>
  <si>
    <t>Rizal *</t>
  </si>
  <si>
    <t>Tanudan *</t>
  </si>
  <si>
    <t>Tinglayan **</t>
  </si>
  <si>
    <r>
      <rPr>
        <i/>
        <sz val="10"/>
        <color indexed="8"/>
        <rFont val="Arial"/>
        <family val="2"/>
      </rPr>
      <t>City of Tabuk</t>
    </r>
    <r>
      <rPr>
        <sz val="10"/>
        <color indexed="8"/>
        <rFont val="Arial"/>
        <family val="2"/>
      </rPr>
      <t xml:space="preserve"> (Capital) **</t>
    </r>
  </si>
  <si>
    <t>Barlig **</t>
  </si>
  <si>
    <t>Bauko *</t>
  </si>
  <si>
    <t>Besao **</t>
  </si>
  <si>
    <t>Bontoc (Capital) **</t>
  </si>
  <si>
    <t>Natonin *</t>
  </si>
  <si>
    <t>Paracelis *</t>
  </si>
  <si>
    <t>Sabangan *</t>
  </si>
  <si>
    <t>Sadanga *</t>
  </si>
  <si>
    <t>Sagada *</t>
  </si>
  <si>
    <t>Tadian *</t>
  </si>
  <si>
    <t>City of Manila *</t>
  </si>
  <si>
    <t>Quezon City **</t>
  </si>
  <si>
    <t>Pasay City *</t>
  </si>
  <si>
    <t>City of Las Piñas *</t>
  </si>
  <si>
    <t>City of Makati *</t>
  </si>
  <si>
    <t>City of Malabon **</t>
  </si>
  <si>
    <t>City of Mandaluyong *</t>
  </si>
  <si>
    <t>City of Marikina *</t>
  </si>
  <si>
    <t>City of Muntinlupa *</t>
  </si>
  <si>
    <t>City of Navotas *</t>
  </si>
  <si>
    <t>City of Parañaque*</t>
  </si>
  <si>
    <t>City of Pasig **</t>
  </si>
  <si>
    <t>City of San Juan *</t>
  </si>
  <si>
    <t>City of Valenzuela *</t>
  </si>
  <si>
    <t>Adams *</t>
  </si>
  <si>
    <t>Bacarra *</t>
  </si>
  <si>
    <t>Badoc **</t>
  </si>
  <si>
    <t>Bangui *</t>
  </si>
  <si>
    <t>Banna *</t>
  </si>
  <si>
    <t>City of Batac **</t>
  </si>
  <si>
    <t>Burgos *</t>
  </si>
  <si>
    <t>Carasi *</t>
  </si>
  <si>
    <t>Currimao *</t>
  </si>
  <si>
    <t>Dingras **</t>
  </si>
  <si>
    <t>Dumalneg *</t>
  </si>
  <si>
    <t>Marcos **</t>
  </si>
  <si>
    <t>Nueva Era *</t>
  </si>
  <si>
    <t>Pagudpud *</t>
  </si>
  <si>
    <t>Paoay *</t>
  </si>
  <si>
    <t>Pasuquin *</t>
  </si>
  <si>
    <t>Piddig *</t>
  </si>
  <si>
    <t>Pinili **</t>
  </si>
  <si>
    <t>San Nicolas *</t>
  </si>
  <si>
    <t>Sarrat *</t>
  </si>
  <si>
    <t>Solsona *</t>
  </si>
  <si>
    <t>Vintar *</t>
  </si>
  <si>
    <t>Alilem **</t>
  </si>
  <si>
    <t>Banayoyo **</t>
  </si>
  <si>
    <t>Bantay **</t>
  </si>
  <si>
    <t>Burgos **</t>
  </si>
  <si>
    <t>Cabugao *</t>
  </si>
  <si>
    <t>City of Candon *</t>
  </si>
  <si>
    <t>Caoayan *</t>
  </si>
  <si>
    <t>Cervantes **</t>
  </si>
  <si>
    <t>Galimuyod **</t>
  </si>
  <si>
    <t>Gregorio del Pilar *</t>
  </si>
  <si>
    <t>Lidlidda *</t>
  </si>
  <si>
    <t>Magsingal *</t>
  </si>
  <si>
    <t>Nagbukel **</t>
  </si>
  <si>
    <t>Narvacan *</t>
  </si>
  <si>
    <t>Quirino **</t>
  </si>
  <si>
    <t>Salcedo *</t>
  </si>
  <si>
    <t>San Emilio **</t>
  </si>
  <si>
    <t>San Esteban *</t>
  </si>
  <si>
    <t>San Ildefonso *</t>
  </si>
  <si>
    <t>San Juan **</t>
  </si>
  <si>
    <t>San Vicente *</t>
  </si>
  <si>
    <t>Santa *</t>
  </si>
  <si>
    <t>Santa Catalina *</t>
  </si>
  <si>
    <t>Santa Cruz **</t>
  </si>
  <si>
    <t>Santa Lucia *</t>
  </si>
  <si>
    <t>Santa Maria *</t>
  </si>
  <si>
    <t>Santo Domingo *</t>
  </si>
  <si>
    <t>Santiago *</t>
  </si>
  <si>
    <t>Sigay *</t>
  </si>
  <si>
    <t>Sinait *</t>
  </si>
  <si>
    <t>Sugpon *</t>
  </si>
  <si>
    <t>Suyo **</t>
  </si>
  <si>
    <t>Tagudin **</t>
  </si>
  <si>
    <r>
      <rPr>
        <i/>
        <sz val="10"/>
        <color indexed="8"/>
        <rFont val="Arial"/>
        <family val="2"/>
      </rPr>
      <t>City of Vigan</t>
    </r>
    <r>
      <rPr>
        <sz val="10"/>
        <color indexed="8"/>
        <rFont val="Arial"/>
        <family val="2"/>
      </rPr>
      <t xml:space="preserve"> (Capital) **</t>
    </r>
  </si>
  <si>
    <t>Agoo *</t>
  </si>
  <si>
    <t>Aringay *</t>
  </si>
  <si>
    <t>Bacnotan *</t>
  </si>
  <si>
    <t>Bagulin *</t>
  </si>
  <si>
    <t>Balaoan **</t>
  </si>
  <si>
    <t>Bangar *</t>
  </si>
  <si>
    <t>Bauang **</t>
  </si>
  <si>
    <t>Caba *</t>
  </si>
  <si>
    <t>Luna *</t>
  </si>
  <si>
    <t>Naguilian *</t>
  </si>
  <si>
    <t>Pugo **</t>
  </si>
  <si>
    <t>Rosario **</t>
  </si>
  <si>
    <r>
      <rPr>
        <i/>
        <sz val="10"/>
        <color indexed="8"/>
        <rFont val="Arial"/>
        <family val="2"/>
      </rPr>
      <t>City of San Fernando</t>
    </r>
    <r>
      <rPr>
        <sz val="10"/>
        <color indexed="8"/>
        <rFont val="Arial"/>
        <family val="2"/>
      </rPr>
      <t xml:space="preserve"> (Capital) **</t>
    </r>
  </si>
  <si>
    <t>San Gabriel *</t>
  </si>
  <si>
    <t>Santo Tomas **</t>
  </si>
  <si>
    <t>Santol **</t>
  </si>
  <si>
    <t>Sudipen **</t>
  </si>
  <si>
    <t>Tubao *</t>
  </si>
  <si>
    <t>Agno *</t>
  </si>
  <si>
    <t>Aguilar *</t>
  </si>
  <si>
    <t>City of Alaminos **</t>
  </si>
  <si>
    <t>Alcala **</t>
  </si>
  <si>
    <t>Anda *</t>
  </si>
  <si>
    <t>Asingan *</t>
  </si>
  <si>
    <t>Balungao **</t>
  </si>
  <si>
    <t>Bani **</t>
  </si>
  <si>
    <t>Basista **</t>
  </si>
  <si>
    <t>Bautista **</t>
  </si>
  <si>
    <t>Bayambang *</t>
  </si>
  <si>
    <t>Binalonan *</t>
  </si>
  <si>
    <t>Binmaley **</t>
  </si>
  <si>
    <t>Bolinao *</t>
  </si>
  <si>
    <t>Bugallon *</t>
  </si>
  <si>
    <t>Calasiao *</t>
  </si>
  <si>
    <t>Dasol *</t>
  </si>
  <si>
    <t>Infanta *</t>
  </si>
  <si>
    <t>Labrador *</t>
  </si>
  <si>
    <t>Laoac **</t>
  </si>
  <si>
    <t>Lingayen (Capital) *</t>
  </si>
  <si>
    <t>Mabini *</t>
  </si>
  <si>
    <t>Malasiqui *</t>
  </si>
  <si>
    <t>Manaoag *</t>
  </si>
  <si>
    <t>Mangaldan **</t>
  </si>
  <si>
    <t>Mangatarem **</t>
  </si>
  <si>
    <t>Mapandan *</t>
  </si>
  <si>
    <t>Natividad *</t>
  </si>
  <si>
    <t>Pozorrubio **</t>
  </si>
  <si>
    <t>Rosales *</t>
  </si>
  <si>
    <t>San Fabian **</t>
  </si>
  <si>
    <t>San Jacinto **</t>
  </si>
  <si>
    <t>San Manuel **</t>
  </si>
  <si>
    <t>San Nicolas **</t>
  </si>
  <si>
    <t>San Quintin **</t>
  </si>
  <si>
    <t>Sison **</t>
  </si>
  <si>
    <t>Santa Barbara *</t>
  </si>
  <si>
    <t>Santa Maria **</t>
  </si>
  <si>
    <t>Santo Tomas *</t>
  </si>
  <si>
    <t>Sual *</t>
  </si>
  <si>
    <t>Tayug *</t>
  </si>
  <si>
    <t>Umingan *</t>
  </si>
  <si>
    <t>Urbiztondo **</t>
  </si>
  <si>
    <t>Villasis *</t>
  </si>
  <si>
    <t>City of Urdaneta *</t>
  </si>
  <si>
    <t>Basco (Capital) *</t>
  </si>
  <si>
    <t>Itbayat *</t>
  </si>
  <si>
    <t>Ivana **</t>
  </si>
  <si>
    <t>Mahatao **</t>
  </si>
  <si>
    <t>Sabtang *</t>
  </si>
  <si>
    <t>Uyugan *</t>
  </si>
  <si>
    <t>Abulug *</t>
  </si>
  <si>
    <t>Alcala *</t>
  </si>
  <si>
    <t>Allacapan *</t>
  </si>
  <si>
    <t>Amulung *</t>
  </si>
  <si>
    <t>Aparri *</t>
  </si>
  <si>
    <t>Baggao *</t>
  </si>
  <si>
    <t>Ballesteros **</t>
  </si>
  <si>
    <t>Buguey **</t>
  </si>
  <si>
    <t>Calayan *</t>
  </si>
  <si>
    <t>Camalaniugan **</t>
  </si>
  <si>
    <t>Claveria *</t>
  </si>
  <si>
    <t>Enrile *</t>
  </si>
  <si>
    <t>Gattaran *</t>
  </si>
  <si>
    <t>Gonzaga **</t>
  </si>
  <si>
    <t>Iguig *</t>
  </si>
  <si>
    <t>Lal-lo **</t>
  </si>
  <si>
    <t>Lasam **</t>
  </si>
  <si>
    <t>Pamplona *</t>
  </si>
  <si>
    <t>Peñablanca *</t>
  </si>
  <si>
    <t>Piat *</t>
  </si>
  <si>
    <t>Rizal **</t>
  </si>
  <si>
    <t>Sanchez-Mira *</t>
  </si>
  <si>
    <t>Solana *</t>
  </si>
  <si>
    <t>Santa Ana *</t>
  </si>
  <si>
    <t>Santa Praxedes *</t>
  </si>
  <si>
    <t>Santa Teresita **</t>
  </si>
  <si>
    <t>Santo Niño *</t>
  </si>
  <si>
    <t>Tuao *</t>
  </si>
  <si>
    <r>
      <rPr>
        <i/>
        <sz val="10"/>
        <color indexed="8"/>
        <rFont val="Arial"/>
        <family val="2"/>
      </rPr>
      <t xml:space="preserve">Tuguegarao City </t>
    </r>
    <r>
      <rPr>
        <sz val="10"/>
        <color indexed="8"/>
        <rFont val="Arial"/>
        <family val="2"/>
      </rPr>
      <t>(Capital) **</t>
    </r>
  </si>
  <si>
    <t>Alicia **</t>
  </si>
  <si>
    <t>Angadanan **</t>
  </si>
  <si>
    <t>Aurora **</t>
  </si>
  <si>
    <t>Benito Soliven *</t>
  </si>
  <si>
    <t>Cabagan **</t>
  </si>
  <si>
    <t>Cabatuan **</t>
  </si>
  <si>
    <t>City of Cauayan **</t>
  </si>
  <si>
    <t>Cordon **</t>
  </si>
  <si>
    <t>Dinapigue *</t>
  </si>
  <si>
    <t>Divilacan **</t>
  </si>
  <si>
    <t>Echague *</t>
  </si>
  <si>
    <t>Gamu **</t>
  </si>
  <si>
    <t>Jones *</t>
  </si>
  <si>
    <t>Maconacon **</t>
  </si>
  <si>
    <t>Mallig *</t>
  </si>
  <si>
    <t>Palanan *</t>
  </si>
  <si>
    <t>Quezon *</t>
  </si>
  <si>
    <t>Ramon *</t>
  </si>
  <si>
    <t>Reina Mercedes *</t>
  </si>
  <si>
    <t>Roxas *</t>
  </si>
  <si>
    <t>San Agustin **</t>
  </si>
  <si>
    <t>San Guillermo *</t>
  </si>
  <si>
    <t>San Isidro **</t>
  </si>
  <si>
    <t>San Mariano *</t>
  </si>
  <si>
    <t>San Mateo *</t>
  </si>
  <si>
    <t>San Pablo **</t>
  </si>
  <si>
    <t>City of Santiago *</t>
  </si>
  <si>
    <t>Tumauini *</t>
  </si>
  <si>
    <t>Alfonso Castaneda *</t>
  </si>
  <si>
    <t>Ambaguio *</t>
  </si>
  <si>
    <t>Aritao **</t>
  </si>
  <si>
    <t>Bagabag **</t>
  </si>
  <si>
    <t>Bambang **</t>
  </si>
  <si>
    <t>Bayombong (Capital) **</t>
  </si>
  <si>
    <t>Diadi **</t>
  </si>
  <si>
    <t>Dupax del Norte **</t>
  </si>
  <si>
    <t>Dupax del Sur **</t>
  </si>
  <si>
    <t>Kasibu **</t>
  </si>
  <si>
    <t>Kayapa *</t>
  </si>
  <si>
    <t>Santa Fe *</t>
  </si>
  <si>
    <t>Solano **</t>
  </si>
  <si>
    <t>Villaverde **</t>
  </si>
  <si>
    <t>Aglipay **</t>
  </si>
  <si>
    <t>Cabarroguis (Capital) *</t>
  </si>
  <si>
    <t>Diffun **</t>
  </si>
  <si>
    <t>Maddela **</t>
  </si>
  <si>
    <t>Nagtipunan **</t>
  </si>
  <si>
    <t>Saguday *</t>
  </si>
  <si>
    <t>Baler (Capital) *</t>
  </si>
  <si>
    <t>Casiguran *</t>
  </si>
  <si>
    <t>Dilasag *</t>
  </si>
  <si>
    <t>Dinalungan *</t>
  </si>
  <si>
    <t>Dingalan *</t>
  </si>
  <si>
    <t>Dipaculao *</t>
  </si>
  <si>
    <t>Maria Aurora *</t>
  </si>
  <si>
    <t>San Luis *</t>
  </si>
  <si>
    <t>Abucay *</t>
  </si>
  <si>
    <t>Bagac **</t>
  </si>
  <si>
    <t>Hermosa **</t>
  </si>
  <si>
    <t>Dinalupihan **</t>
  </si>
  <si>
    <t>Limay **</t>
  </si>
  <si>
    <t>Mariveles **</t>
  </si>
  <si>
    <t>Morong **</t>
  </si>
  <si>
    <t>Orani **</t>
  </si>
  <si>
    <t>Orion **</t>
  </si>
  <si>
    <t>Pilar **</t>
  </si>
  <si>
    <t>Samal **</t>
  </si>
  <si>
    <r>
      <rPr>
        <i/>
        <sz val="10"/>
        <color indexed="8"/>
        <rFont val="Arial"/>
        <family val="2"/>
      </rPr>
      <t>City of Balanga</t>
    </r>
    <r>
      <rPr>
        <sz val="10"/>
        <color indexed="8"/>
        <rFont val="Arial"/>
        <family val="2"/>
      </rPr>
      <t xml:space="preserve"> (Capital) **</t>
    </r>
  </si>
  <si>
    <t>Angat *</t>
  </si>
  <si>
    <t>Balagtas *</t>
  </si>
  <si>
    <t>Baliuag *</t>
  </si>
  <si>
    <t>Bocaue **</t>
  </si>
  <si>
    <t>Bulacan **</t>
  </si>
  <si>
    <t>Bustos **</t>
  </si>
  <si>
    <t>Calumpit **</t>
  </si>
  <si>
    <t>Doña Remedios Trinidad **</t>
  </si>
  <si>
    <t>Guiguinto **</t>
  </si>
  <si>
    <t>Hagonoy *</t>
  </si>
  <si>
    <r>
      <rPr>
        <i/>
        <sz val="10"/>
        <color indexed="8"/>
        <rFont val="Arial"/>
        <family val="2"/>
      </rPr>
      <t>City of Malolos</t>
    </r>
    <r>
      <rPr>
        <sz val="10"/>
        <color indexed="8"/>
        <rFont val="Arial"/>
        <family val="2"/>
      </rPr>
      <t xml:space="preserve"> (Capital) *</t>
    </r>
  </si>
  <si>
    <t>Marilao **</t>
  </si>
  <si>
    <t>City of Meycauayan **</t>
  </si>
  <si>
    <t>Norzagaray **</t>
  </si>
  <si>
    <t>Obando **</t>
  </si>
  <si>
    <t>Pandi **</t>
  </si>
  <si>
    <t>Paombong *</t>
  </si>
  <si>
    <t>Plaridel *</t>
  </si>
  <si>
    <t>Pulilan *</t>
  </si>
  <si>
    <t>City of San Jose del Monte **</t>
  </si>
  <si>
    <t>San Miguel **</t>
  </si>
  <si>
    <t>San Rafael **</t>
  </si>
  <si>
    <t>Aliaga *</t>
  </si>
  <si>
    <t>Bongabon *</t>
  </si>
  <si>
    <t>Cabiao *</t>
  </si>
  <si>
    <t>Carranglan *</t>
  </si>
  <si>
    <t>Cuyapo *</t>
  </si>
  <si>
    <t>Gabaldon *</t>
  </si>
  <si>
    <t>City of Gapan **</t>
  </si>
  <si>
    <t>General Mamerto Natividad **</t>
  </si>
  <si>
    <t>Guimba **</t>
  </si>
  <si>
    <t>Jaen *</t>
  </si>
  <si>
    <t>Laur *</t>
  </si>
  <si>
    <t>Licab **</t>
  </si>
  <si>
    <t>Llanera **</t>
  </si>
  <si>
    <t>Lupao **</t>
  </si>
  <si>
    <t>Nampicuan *</t>
  </si>
  <si>
    <t>Pantabangan *</t>
  </si>
  <si>
    <t>Peñaranda **</t>
  </si>
  <si>
    <t>San Antonio *</t>
  </si>
  <si>
    <t>San Jose City **</t>
  </si>
  <si>
    <t>San Leonardo *</t>
  </si>
  <si>
    <t>Science City of Muñoz **</t>
  </si>
  <si>
    <t>Santa Rosa *</t>
  </si>
  <si>
    <t>Talavera *</t>
  </si>
  <si>
    <t>Talugtug **</t>
  </si>
  <si>
    <t>Zaragoza *</t>
  </si>
  <si>
    <t>Apalit *</t>
  </si>
  <si>
    <t>Arayat *</t>
  </si>
  <si>
    <t>Bacolor *</t>
  </si>
  <si>
    <t>Candaba **</t>
  </si>
  <si>
    <t>Floridablanca *</t>
  </si>
  <si>
    <t>Guagua **</t>
  </si>
  <si>
    <t>Lubao *</t>
  </si>
  <si>
    <t>Macabebe *</t>
  </si>
  <si>
    <t>Magalang *</t>
  </si>
  <si>
    <t>Masantol *</t>
  </si>
  <si>
    <t>Mexico *</t>
  </si>
  <si>
    <t>Minalin *</t>
  </si>
  <si>
    <t>Porac **</t>
  </si>
  <si>
    <r>
      <rPr>
        <i/>
        <sz val="10"/>
        <color indexed="8"/>
        <rFont val="Arial"/>
        <family val="2"/>
      </rPr>
      <t>City of San Fernando</t>
    </r>
    <r>
      <rPr>
        <sz val="10"/>
        <color indexed="8"/>
        <rFont val="Arial"/>
        <family val="2"/>
      </rPr>
      <t xml:space="preserve"> (Capital) *</t>
    </r>
  </si>
  <si>
    <t>San Simon *</t>
  </si>
  <si>
    <t>Santa Rita **</t>
  </si>
  <si>
    <t>Sasmuan **</t>
  </si>
  <si>
    <t>Anao *</t>
  </si>
  <si>
    <t>Bamban **</t>
  </si>
  <si>
    <t>Camiling *</t>
  </si>
  <si>
    <t>Capas *</t>
  </si>
  <si>
    <t>Concepcion *</t>
  </si>
  <si>
    <t>Gerona **</t>
  </si>
  <si>
    <t>Mayantoc **</t>
  </si>
  <si>
    <t>Moncada *</t>
  </si>
  <si>
    <t>Paniqui *</t>
  </si>
  <si>
    <t>Pura *</t>
  </si>
  <si>
    <t>Ramos *</t>
  </si>
  <si>
    <t>San Clemente*</t>
  </si>
  <si>
    <t>San Jose *</t>
  </si>
  <si>
    <t>Santa Ignacia *</t>
  </si>
  <si>
    <r>
      <rPr>
        <i/>
        <sz val="10"/>
        <color indexed="8"/>
        <rFont val="Arial"/>
        <family val="2"/>
      </rPr>
      <t xml:space="preserve">City of Tarlac </t>
    </r>
    <r>
      <rPr>
        <sz val="10"/>
        <color indexed="8"/>
        <rFont val="Arial"/>
        <family val="2"/>
      </rPr>
      <t>(Capital) **</t>
    </r>
  </si>
  <si>
    <t>Victoria *</t>
  </si>
  <si>
    <t>Botolan *</t>
  </si>
  <si>
    <t>Cabangan **</t>
  </si>
  <si>
    <t>Candelaria *</t>
  </si>
  <si>
    <t>Castillejos *</t>
  </si>
  <si>
    <t>Iba (Capital) **</t>
  </si>
  <si>
    <t>Masinloc *</t>
  </si>
  <si>
    <t>Palauig **</t>
  </si>
  <si>
    <t>San Antonio **</t>
  </si>
  <si>
    <t>San Felipe *</t>
  </si>
  <si>
    <t>San Marcelino **</t>
  </si>
  <si>
    <t>San Narciso **</t>
  </si>
  <si>
    <t>Santa Cruz *</t>
  </si>
  <si>
    <t>Subic *</t>
  </si>
  <si>
    <t>Agoncillo **</t>
  </si>
  <si>
    <t>Alitagtag *</t>
  </si>
  <si>
    <t>Balayan *</t>
  </si>
  <si>
    <t>Balete **</t>
  </si>
  <si>
    <r>
      <rPr>
        <i/>
        <sz val="10"/>
        <color indexed="8"/>
        <rFont val="Arial"/>
        <family val="2"/>
      </rPr>
      <t>Batangas City</t>
    </r>
    <r>
      <rPr>
        <sz val="10"/>
        <color indexed="8"/>
        <rFont val="Arial"/>
        <family val="2"/>
      </rPr>
      <t xml:space="preserve"> (Capital) *</t>
    </r>
  </si>
  <si>
    <t>Bauan *</t>
  </si>
  <si>
    <t>Calaca **</t>
  </si>
  <si>
    <t>Calatagan *</t>
  </si>
  <si>
    <t>Cuenca *</t>
  </si>
  <si>
    <t>Ibaan *</t>
  </si>
  <si>
    <t>Laurel **</t>
  </si>
  <si>
    <t>Lemery **</t>
  </si>
  <si>
    <t>Lobo *</t>
  </si>
  <si>
    <t>Malvar *</t>
  </si>
  <si>
    <t>Mataasnakahoy *</t>
  </si>
  <si>
    <t>Nasugbu *</t>
  </si>
  <si>
    <t>Padre Garcia *</t>
  </si>
  <si>
    <t>Rosario *</t>
  </si>
  <si>
    <t>San Pascual *</t>
  </si>
  <si>
    <t>Santa Teresita *</t>
  </si>
  <si>
    <t>Taal *</t>
  </si>
  <si>
    <t>Talisay **</t>
  </si>
  <si>
    <t>City of Tanauan *</t>
  </si>
  <si>
    <t>Taysan *</t>
  </si>
  <si>
    <t>Tingloy *</t>
  </si>
  <si>
    <t>Tuy *</t>
  </si>
  <si>
    <t>Alfonso *</t>
  </si>
  <si>
    <t>Amadeo *</t>
  </si>
  <si>
    <t>Carmona *</t>
  </si>
  <si>
    <t>City of Dasmariñas **</t>
  </si>
  <si>
    <t>General Emilio Aguinaldo *</t>
  </si>
  <si>
    <t>Gen. Mariano Alvarez **</t>
  </si>
  <si>
    <t>Indang *</t>
  </si>
  <si>
    <t>Kawit *</t>
  </si>
  <si>
    <t>Magallanes *</t>
  </si>
  <si>
    <t>Maragondon **</t>
  </si>
  <si>
    <t>Naic *</t>
  </si>
  <si>
    <t>Noveleta *</t>
  </si>
  <si>
    <t>Silang *</t>
  </si>
  <si>
    <t>Tanza *</t>
  </si>
  <si>
    <t>Ternate *</t>
  </si>
  <si>
    <t>Alaminos **</t>
  </si>
  <si>
    <t>Bay **</t>
  </si>
  <si>
    <t>City of Biñan *</t>
  </si>
  <si>
    <t>City of Calamba **</t>
  </si>
  <si>
    <t>Calauan *</t>
  </si>
  <si>
    <t>Cavinti *</t>
  </si>
  <si>
    <t>Famy *</t>
  </si>
  <si>
    <t>Kalayaan *</t>
  </si>
  <si>
    <t>Liliw **</t>
  </si>
  <si>
    <t>Los Baños **</t>
  </si>
  <si>
    <t>Luisiana *</t>
  </si>
  <si>
    <t>Lumban **</t>
  </si>
  <si>
    <t>Mabitac *</t>
  </si>
  <si>
    <t>Magdalena *</t>
  </si>
  <si>
    <t>Majayjay *</t>
  </si>
  <si>
    <t>Nagcarlan **</t>
  </si>
  <si>
    <t>Paete **</t>
  </si>
  <si>
    <t>Pagsanjan *</t>
  </si>
  <si>
    <t>Pakil **</t>
  </si>
  <si>
    <t>Pangil **</t>
  </si>
  <si>
    <t>Pila **</t>
  </si>
  <si>
    <t>Santa Cruz (Capital) *</t>
  </si>
  <si>
    <t>Siniloan *</t>
  </si>
  <si>
    <t>Agdangan *</t>
  </si>
  <si>
    <t>Alabat **</t>
  </si>
  <si>
    <t>Atimonan *</t>
  </si>
  <si>
    <t>Buenavista *</t>
  </si>
  <si>
    <t>Burdeos **</t>
  </si>
  <si>
    <t>Calauag *</t>
  </si>
  <si>
    <t>Catanauan *</t>
  </si>
  <si>
    <t>General Luna *</t>
  </si>
  <si>
    <t>General Nakar **</t>
  </si>
  <si>
    <t>Guinayangan **</t>
  </si>
  <si>
    <t>Gumaca *</t>
  </si>
  <si>
    <t>Infanta **</t>
  </si>
  <si>
    <t>Jomalig *</t>
  </si>
  <si>
    <t>Lopez *</t>
  </si>
  <si>
    <t>Lucban *</t>
  </si>
  <si>
    <t>Macalelon **</t>
  </si>
  <si>
    <t>Mauban *</t>
  </si>
  <si>
    <t>Mulanay **</t>
  </si>
  <si>
    <t>Padre Burgos **</t>
  </si>
  <si>
    <t>Pagbilao *</t>
  </si>
  <si>
    <t>Panukulan **</t>
  </si>
  <si>
    <t>Patnanungan **</t>
  </si>
  <si>
    <t>Perez *</t>
  </si>
  <si>
    <t>Pitogo *</t>
  </si>
  <si>
    <t>Polillo **</t>
  </si>
  <si>
    <t>Quezon **</t>
  </si>
  <si>
    <t>Real *</t>
  </si>
  <si>
    <t>Sampaloc **</t>
  </si>
  <si>
    <t>San Andres *</t>
  </si>
  <si>
    <t>San Francisco **</t>
  </si>
  <si>
    <t>San Narciso *</t>
  </si>
  <si>
    <t>Sariaya *</t>
  </si>
  <si>
    <t>Tagkawayan *</t>
  </si>
  <si>
    <t>City of Tayabas *</t>
  </si>
  <si>
    <t>Tiaong *</t>
  </si>
  <si>
    <t>Unisan *</t>
  </si>
  <si>
    <t>Angono **</t>
  </si>
  <si>
    <t>City of Antipolo **</t>
  </si>
  <si>
    <t>Baras *</t>
  </si>
  <si>
    <t>Binangonan **</t>
  </si>
  <si>
    <t>Cainta **</t>
  </si>
  <si>
    <t>Cardona *</t>
  </si>
  <si>
    <t>Jala-Jala **</t>
  </si>
  <si>
    <t>Morong *</t>
  </si>
  <si>
    <t>Pililla *</t>
  </si>
  <si>
    <t>Rodriguez  **</t>
  </si>
  <si>
    <t>San Mateo **</t>
  </si>
  <si>
    <t>Tanay *</t>
  </si>
  <si>
    <t>Taytay **</t>
  </si>
  <si>
    <t>Teresa *</t>
  </si>
  <si>
    <t>Lian **</t>
  </si>
  <si>
    <t>City of Santa Rosa **</t>
  </si>
  <si>
    <t>Boac (Capital) **</t>
  </si>
  <si>
    <t>Gasan *</t>
  </si>
  <si>
    <t>Mogpog *</t>
  </si>
  <si>
    <t>Torrijos *</t>
  </si>
  <si>
    <t>Abra de Ilog **</t>
  </si>
  <si>
    <t>Calintaan **</t>
  </si>
  <si>
    <t>Looc **</t>
  </si>
  <si>
    <t>Lubang **</t>
  </si>
  <si>
    <t>Magsaysay *</t>
  </si>
  <si>
    <t>Mamburao (Capital) **</t>
  </si>
  <si>
    <t>Paluan **</t>
  </si>
  <si>
    <t>Sablayan **</t>
  </si>
  <si>
    <t>San Jose **</t>
  </si>
  <si>
    <t>Baco **</t>
  </si>
  <si>
    <t>Bansud *</t>
  </si>
  <si>
    <t>Bongabong **</t>
  </si>
  <si>
    <t>Bulalacao **</t>
  </si>
  <si>
    <r>
      <rPr>
        <i/>
        <sz val="10"/>
        <color indexed="8"/>
        <rFont val="Arial"/>
        <family val="2"/>
      </rPr>
      <t>City of Calapan</t>
    </r>
    <r>
      <rPr>
        <sz val="10"/>
        <color indexed="8"/>
        <rFont val="Arial"/>
        <family val="2"/>
      </rPr>
      <t xml:space="preserve"> (Capital) *</t>
    </r>
  </si>
  <si>
    <t>Gloria *</t>
  </si>
  <si>
    <t>Mansalay **</t>
  </si>
  <si>
    <t>Naujan **</t>
  </si>
  <si>
    <t>Pinamalayan **</t>
  </si>
  <si>
    <t>Pola *</t>
  </si>
  <si>
    <t>Puerto Galera *</t>
  </si>
  <si>
    <t>San Teodoro **</t>
  </si>
  <si>
    <t>Socorro **</t>
  </si>
  <si>
    <t>Victoria **</t>
  </si>
  <si>
    <t>Linapacan **</t>
  </si>
  <si>
    <t>Aborlan **</t>
  </si>
  <si>
    <t>Agutaya **</t>
  </si>
  <si>
    <t>Araceli **</t>
  </si>
  <si>
    <t>Balabac **</t>
  </si>
  <si>
    <t>Bataraza *</t>
  </si>
  <si>
    <t>Brooke's Point **</t>
  </si>
  <si>
    <t>Busuanga **</t>
  </si>
  <si>
    <t>Cagayancillo *</t>
  </si>
  <si>
    <t>Coron **</t>
  </si>
  <si>
    <t>Culion **</t>
  </si>
  <si>
    <t>Cuyo *</t>
  </si>
  <si>
    <t>Dumaran **</t>
  </si>
  <si>
    <t>El Nido **</t>
  </si>
  <si>
    <t>Kalayaan **</t>
  </si>
  <si>
    <t>Magsaysay **</t>
  </si>
  <si>
    <t>Narra **</t>
  </si>
  <si>
    <t>Roxas **</t>
  </si>
  <si>
    <t>Sofronio Española **</t>
  </si>
  <si>
    <t>Taytay *</t>
  </si>
  <si>
    <t>Alcantara **</t>
  </si>
  <si>
    <t>Banton *</t>
  </si>
  <si>
    <t>Cajidiocan *</t>
  </si>
  <si>
    <t>Calatrava **</t>
  </si>
  <si>
    <t>Corcuera *</t>
  </si>
  <si>
    <t>Ferrol **</t>
  </si>
  <si>
    <t>Looc *</t>
  </si>
  <si>
    <t>Magdiwang *</t>
  </si>
  <si>
    <t>Odiongan *</t>
  </si>
  <si>
    <t>Romblon (Capital) **</t>
  </si>
  <si>
    <t>San Andres **</t>
  </si>
  <si>
    <t>San Fernando *</t>
  </si>
  <si>
    <t>Bacacay **</t>
  </si>
  <si>
    <t>Camalig *</t>
  </si>
  <si>
    <t>Daraga *</t>
  </si>
  <si>
    <t>Guinobatan *</t>
  </si>
  <si>
    <t>City of Ligao **</t>
  </si>
  <si>
    <t>Libon *</t>
  </si>
  <si>
    <t>Malilipot *</t>
  </si>
  <si>
    <t>Malinao *</t>
  </si>
  <si>
    <t>Manito **</t>
  </si>
  <si>
    <t>Oas *</t>
  </si>
  <si>
    <t>Pio Duran **</t>
  </si>
  <si>
    <t>Polangui *</t>
  </si>
  <si>
    <t>Rapu-Rapu **</t>
  </si>
  <si>
    <t>Santo Domingo **</t>
  </si>
  <si>
    <t>City of Tabaco **</t>
  </si>
  <si>
    <t>Basud **</t>
  </si>
  <si>
    <t>Capalonga **</t>
  </si>
  <si>
    <t>Daet (Capital) **</t>
  </si>
  <si>
    <t>Jose Panganiban **</t>
  </si>
  <si>
    <t>Labo **</t>
  </si>
  <si>
    <t>Mercedes **</t>
  </si>
  <si>
    <t>Paracale **</t>
  </si>
  <si>
    <t>San Lorenzo Ruiz **</t>
  </si>
  <si>
    <t>Santa Elena **</t>
  </si>
  <si>
    <t>Talisay *</t>
  </si>
  <si>
    <t>Vinzons **</t>
  </si>
  <si>
    <t>Baao **</t>
  </si>
  <si>
    <t>Balatan *</t>
  </si>
  <si>
    <t>Bato *</t>
  </si>
  <si>
    <t>Bombon *</t>
  </si>
  <si>
    <t>Buhi *</t>
  </si>
  <si>
    <t>Bula **</t>
  </si>
  <si>
    <t>Cabusao **</t>
  </si>
  <si>
    <t>Calabanga **</t>
  </si>
  <si>
    <t>Camaligan *</t>
  </si>
  <si>
    <t>Canaman *</t>
  </si>
  <si>
    <t>Caramoan *</t>
  </si>
  <si>
    <t>Del Gallego **</t>
  </si>
  <si>
    <t>Gainza *</t>
  </si>
  <si>
    <t>Garchitorena **</t>
  </si>
  <si>
    <t>Goa *</t>
  </si>
  <si>
    <t>Lagonoy **</t>
  </si>
  <si>
    <t>Libmanan *</t>
  </si>
  <si>
    <t>Lupi **</t>
  </si>
  <si>
    <t>Magarao *</t>
  </si>
  <si>
    <t>Milaor **</t>
  </si>
  <si>
    <t>Minalabac **</t>
  </si>
  <si>
    <t>Nabua **</t>
  </si>
  <si>
    <t>Ocampo **</t>
  </si>
  <si>
    <t>Pamplona **</t>
  </si>
  <si>
    <t>Pasacao **</t>
  </si>
  <si>
    <t>Pili (Capital) *</t>
  </si>
  <si>
    <t>Presentacion  **</t>
  </si>
  <si>
    <t>Ragay **</t>
  </si>
  <si>
    <t>Sagñay **</t>
  </si>
  <si>
    <t>San Fernando **</t>
  </si>
  <si>
    <t>Sipocot *</t>
  </si>
  <si>
    <t>Siruma *</t>
  </si>
  <si>
    <t>Tigaon *</t>
  </si>
  <si>
    <t>Tinambac *</t>
  </si>
  <si>
    <t>Bagamanoc *</t>
  </si>
  <si>
    <t>Baras **</t>
  </si>
  <si>
    <t>Caramoran *</t>
  </si>
  <si>
    <t>Gigmoto **</t>
  </si>
  <si>
    <t>Pandan **</t>
  </si>
  <si>
    <t>Panganiban *</t>
  </si>
  <si>
    <t>San Miguel *</t>
  </si>
  <si>
    <t>Viga *</t>
  </si>
  <si>
    <t>Virac (Capital) **</t>
  </si>
  <si>
    <t>Aroroy **</t>
  </si>
  <si>
    <t>Baleno **</t>
  </si>
  <si>
    <t>Balud *</t>
  </si>
  <si>
    <t>Batuan **</t>
  </si>
  <si>
    <t>Cataingan *</t>
  </si>
  <si>
    <t>Cawayan **</t>
  </si>
  <si>
    <t>Dimasalang **</t>
  </si>
  <si>
    <t>Esperanza *</t>
  </si>
  <si>
    <t>Mandaon *</t>
  </si>
  <si>
    <r>
      <rPr>
        <i/>
        <sz val="10"/>
        <color indexed="8"/>
        <rFont val="Arial"/>
        <family val="2"/>
      </rPr>
      <t>City of Masbate</t>
    </r>
    <r>
      <rPr>
        <sz val="10"/>
        <color indexed="8"/>
        <rFont val="Arial"/>
        <family val="2"/>
      </rPr>
      <t xml:space="preserve"> (Capital) *</t>
    </r>
  </si>
  <si>
    <t>Milagros **</t>
  </si>
  <si>
    <t>Mobo **</t>
  </si>
  <si>
    <t>Monreal **</t>
  </si>
  <si>
    <t>Palanas *</t>
  </si>
  <si>
    <t>Pio V. Corpuz *</t>
  </si>
  <si>
    <t>Placer *</t>
  </si>
  <si>
    <t>Uson **</t>
  </si>
  <si>
    <t>Barcelona *</t>
  </si>
  <si>
    <t>Bulan *</t>
  </si>
  <si>
    <t>Bulusan **</t>
  </si>
  <si>
    <t>Castilla **</t>
  </si>
  <si>
    <t>Donsol **</t>
  </si>
  <si>
    <t>Gubat *</t>
  </si>
  <si>
    <t>Irosin *</t>
  </si>
  <si>
    <t>Juban *</t>
  </si>
  <si>
    <t>Matnog **</t>
  </si>
  <si>
    <t>Prieto Diaz **</t>
  </si>
  <si>
    <t>Santa Magdalena **</t>
  </si>
  <si>
    <r>
      <rPr>
        <i/>
        <sz val="10"/>
        <color indexed="8"/>
        <rFont val="Arial"/>
        <family val="2"/>
      </rPr>
      <t>City of Sorsogon</t>
    </r>
    <r>
      <rPr>
        <sz val="10"/>
        <color indexed="8"/>
        <rFont val="Arial"/>
        <family val="2"/>
      </rPr>
      <t xml:space="preserve"> (Capital) **</t>
    </r>
  </si>
  <si>
    <t>Jovellar **</t>
  </si>
  <si>
    <t>Tiwi **</t>
  </si>
  <si>
    <t>Altavas *</t>
  </si>
  <si>
    <t>Balete *</t>
  </si>
  <si>
    <t>Banga *</t>
  </si>
  <si>
    <t>Batan *</t>
  </si>
  <si>
    <t>Buruanga *</t>
  </si>
  <si>
    <t>Ibajay *</t>
  </si>
  <si>
    <t>Kalibo (Capital) **</t>
  </si>
  <si>
    <t>Lezo **</t>
  </si>
  <si>
    <t>Libacao *</t>
  </si>
  <si>
    <t>Madalag *</t>
  </si>
  <si>
    <t>Makato *</t>
  </si>
  <si>
    <t>Malay *</t>
  </si>
  <si>
    <t>Nabas *</t>
  </si>
  <si>
    <t>New Washington *</t>
  </si>
  <si>
    <t>Numancia **</t>
  </si>
  <si>
    <t>Tangalan *</t>
  </si>
  <si>
    <t>Barbaza *</t>
  </si>
  <si>
    <t>Belison *</t>
  </si>
  <si>
    <t>Bugasong *</t>
  </si>
  <si>
    <t>Caluya *</t>
  </si>
  <si>
    <t>Culasi *</t>
  </si>
  <si>
    <t>Hamtic **</t>
  </si>
  <si>
    <t>Libertad **</t>
  </si>
  <si>
    <t>Patnongon **</t>
  </si>
  <si>
    <t>San Jose (Capital) *</t>
  </si>
  <si>
    <t>San Remigio **</t>
  </si>
  <si>
    <t>Sebaste *</t>
  </si>
  <si>
    <t>Sibalom *</t>
  </si>
  <si>
    <t>Tibiao *</t>
  </si>
  <si>
    <t>Tobias Fornier  **</t>
  </si>
  <si>
    <t>Valderrama *</t>
  </si>
  <si>
    <t>Cuartero **</t>
  </si>
  <si>
    <t>Dao **</t>
  </si>
  <si>
    <t>Dumalag *</t>
  </si>
  <si>
    <t>Dumarao *</t>
  </si>
  <si>
    <t>Ivisan *</t>
  </si>
  <si>
    <t>Jamindan *</t>
  </si>
  <si>
    <t>Mambusao *</t>
  </si>
  <si>
    <t>Panay *</t>
  </si>
  <si>
    <t>Panitan*</t>
  </si>
  <si>
    <t>Pontevedra *</t>
  </si>
  <si>
    <t>President Roxas *</t>
  </si>
  <si>
    <t>Sigma *</t>
  </si>
  <si>
    <t>Tapaz *</t>
  </si>
  <si>
    <t>Jordan (Capital) **</t>
  </si>
  <si>
    <t>Nueva Valencia *</t>
  </si>
  <si>
    <t>San Lorenzo *</t>
  </si>
  <si>
    <t>Sibunag *</t>
  </si>
  <si>
    <t>Ajuy *</t>
  </si>
  <si>
    <t>Alimodian *</t>
  </si>
  <si>
    <t>Anilao *</t>
  </si>
  <si>
    <t>Badiangan **</t>
  </si>
  <si>
    <t>Balasan *</t>
  </si>
  <si>
    <t>Banate *</t>
  </si>
  <si>
    <t>Barotac Nuevo *</t>
  </si>
  <si>
    <t>Barotac Viejo **</t>
  </si>
  <si>
    <t>Batad *</t>
  </si>
  <si>
    <t>Bingawan **</t>
  </si>
  <si>
    <t>Cabatuan *</t>
  </si>
  <si>
    <t>Calinog **</t>
  </si>
  <si>
    <t>Carles *</t>
  </si>
  <si>
    <t>Concepcion **</t>
  </si>
  <si>
    <t>Dingle *</t>
  </si>
  <si>
    <t>Dueñas *</t>
  </si>
  <si>
    <t>Dumangas *</t>
  </si>
  <si>
    <t>Estancia *</t>
  </si>
  <si>
    <t>Guimbal *</t>
  </si>
  <si>
    <t>Igbaras *</t>
  </si>
  <si>
    <t>Janiuay **</t>
  </si>
  <si>
    <t>Lambunao *</t>
  </si>
  <si>
    <t>Leganes **</t>
  </si>
  <si>
    <t>Lemery *</t>
  </si>
  <si>
    <t>Leon *</t>
  </si>
  <si>
    <t>Maasin **</t>
  </si>
  <si>
    <t>Miagao *</t>
  </si>
  <si>
    <t>Mina **</t>
  </si>
  <si>
    <t>New Lucena **</t>
  </si>
  <si>
    <t>Oton **</t>
  </si>
  <si>
    <t>Pavia **</t>
  </si>
  <si>
    <t>Pototan **</t>
  </si>
  <si>
    <t>San Dionisio *</t>
  </si>
  <si>
    <t>San Enrique **</t>
  </si>
  <si>
    <t>San Joaquin *</t>
  </si>
  <si>
    <t>Sara **</t>
  </si>
  <si>
    <t>Tigbauan **</t>
  </si>
  <si>
    <t>Tubungan *</t>
  </si>
  <si>
    <t>Zarraga **</t>
  </si>
  <si>
    <t>City of Passi **</t>
  </si>
  <si>
    <t>Alburquerque **</t>
  </si>
  <si>
    <t>Antequera **</t>
  </si>
  <si>
    <t>Baclayon *</t>
  </si>
  <si>
    <t>Balilihan **</t>
  </si>
  <si>
    <t>Batuan *</t>
  </si>
  <si>
    <t>Bien Unido **</t>
  </si>
  <si>
    <t>Bilar *</t>
  </si>
  <si>
    <t>Buenavista **</t>
  </si>
  <si>
    <t>Calape *</t>
  </si>
  <si>
    <t>Candijay **</t>
  </si>
  <si>
    <t>Carmen **</t>
  </si>
  <si>
    <t>Catigbian *</t>
  </si>
  <si>
    <t>Clarin **</t>
  </si>
  <si>
    <t>Corella *</t>
  </si>
  <si>
    <t>Cortes **</t>
  </si>
  <si>
    <t>Dagohoy **</t>
  </si>
  <si>
    <t>Danao **</t>
  </si>
  <si>
    <t>Dauis **</t>
  </si>
  <si>
    <t>Dimiao **</t>
  </si>
  <si>
    <t>Duero **</t>
  </si>
  <si>
    <t>Garcia Hernandez *</t>
  </si>
  <si>
    <t>Getafe **</t>
  </si>
  <si>
    <t>Guindulman **</t>
  </si>
  <si>
    <t>Inabanga **</t>
  </si>
  <si>
    <t>Jagna **</t>
  </si>
  <si>
    <t>Lila **</t>
  </si>
  <si>
    <t>Loay *</t>
  </si>
  <si>
    <t>Loboc *</t>
  </si>
  <si>
    <t>Loon **</t>
  </si>
  <si>
    <t>Maribojoc **</t>
  </si>
  <si>
    <t>Panglao *</t>
  </si>
  <si>
    <t>Sagbayan *</t>
  </si>
  <si>
    <t>Sevilla **</t>
  </si>
  <si>
    <t>Sierra Bullones **</t>
  </si>
  <si>
    <t>Sikatuna *</t>
  </si>
  <si>
    <t>Talibon **</t>
  </si>
  <si>
    <t>Trinidad **</t>
  </si>
  <si>
    <t>Tubigon **</t>
  </si>
  <si>
    <t>Ubay **</t>
  </si>
  <si>
    <t>Valencia *</t>
  </si>
  <si>
    <t>Alcoy **</t>
  </si>
  <si>
    <t>Alegria *</t>
  </si>
  <si>
    <t>Aloguinsan *</t>
  </si>
  <si>
    <t>Argao **</t>
  </si>
  <si>
    <t>Asturias *</t>
  </si>
  <si>
    <t>Badian **</t>
  </si>
  <si>
    <t>Balamban **</t>
  </si>
  <si>
    <t>Bantayan *</t>
  </si>
  <si>
    <t>Barili *</t>
  </si>
  <si>
    <t>Boljoon **</t>
  </si>
  <si>
    <t>Borbon **</t>
  </si>
  <si>
    <t>Catmon **</t>
  </si>
  <si>
    <t>Compostela **</t>
  </si>
  <si>
    <t>Consolacion **</t>
  </si>
  <si>
    <t>Cordova **</t>
  </si>
  <si>
    <t>Daanbantayan *</t>
  </si>
  <si>
    <t>City of Carcar **</t>
  </si>
  <si>
    <t>Dalaguete *</t>
  </si>
  <si>
    <t>Dumanjug *</t>
  </si>
  <si>
    <t>Ginatilan **</t>
  </si>
  <si>
    <t>Liloan **</t>
  </si>
  <si>
    <t>Madridejos *</t>
  </si>
  <si>
    <t>Malabuyoc **</t>
  </si>
  <si>
    <t>Medellin *</t>
  </si>
  <si>
    <t>Minglanilla *</t>
  </si>
  <si>
    <t>Moalboal *</t>
  </si>
  <si>
    <t>Oslob *</t>
  </si>
  <si>
    <t>Poro **</t>
  </si>
  <si>
    <t>Ronda *</t>
  </si>
  <si>
    <t>Samboan **</t>
  </si>
  <si>
    <t>City of Naga *</t>
  </si>
  <si>
    <t>Danao City **</t>
  </si>
  <si>
    <t>City of Talisay **</t>
  </si>
  <si>
    <t>Santa Fe **</t>
  </si>
  <si>
    <t>Santander **</t>
  </si>
  <si>
    <t>Sibonga **</t>
  </si>
  <si>
    <t>Sogod **</t>
  </si>
  <si>
    <t>Tabogon **</t>
  </si>
  <si>
    <t>Tabuelan **</t>
  </si>
  <si>
    <t>Tuburan **</t>
  </si>
  <si>
    <t>Tudela *</t>
  </si>
  <si>
    <t>Enrique Villanueva **</t>
  </si>
  <si>
    <t>Larena *</t>
  </si>
  <si>
    <t>Lazi **</t>
  </si>
  <si>
    <t>Maria **</t>
  </si>
  <si>
    <t>Siquijor (Capital) **</t>
  </si>
  <si>
    <t>Binalbagan **</t>
  </si>
  <si>
    <t>Candoni *</t>
  </si>
  <si>
    <t>Cauayan **</t>
  </si>
  <si>
    <t>Enrique B. Magalona *</t>
  </si>
  <si>
    <t>Hinigaran **</t>
  </si>
  <si>
    <t>Hinoba-an **</t>
  </si>
  <si>
    <t>Ilog *</t>
  </si>
  <si>
    <t>Isabela **</t>
  </si>
  <si>
    <t>La Castellana **</t>
  </si>
  <si>
    <t>Manapla **</t>
  </si>
  <si>
    <t>Moises Padilla **</t>
  </si>
  <si>
    <t>Murcia **</t>
  </si>
  <si>
    <t>Pulupandan *</t>
  </si>
  <si>
    <t>Toboso **</t>
  </si>
  <si>
    <t>Valladolid *</t>
  </si>
  <si>
    <t>Salvador Benedicto *</t>
  </si>
  <si>
    <t>City of Sipalay **</t>
  </si>
  <si>
    <t>City of Victorias **</t>
  </si>
  <si>
    <t>City of Kabankalan *</t>
  </si>
  <si>
    <t>City of Himamaylan **</t>
  </si>
  <si>
    <t>City of Escalante **</t>
  </si>
  <si>
    <t>Ayungon *</t>
  </si>
  <si>
    <t>Bacong *</t>
  </si>
  <si>
    <t>Basay *</t>
  </si>
  <si>
    <t>City of Bayawan **</t>
  </si>
  <si>
    <t>Dauin **</t>
  </si>
  <si>
    <t>Jimalalud **</t>
  </si>
  <si>
    <t>La Libertad *</t>
  </si>
  <si>
    <t>Mabinay **</t>
  </si>
  <si>
    <t>Manjuyod **</t>
  </si>
  <si>
    <t>City of Guihulngan **</t>
  </si>
  <si>
    <t>City of Tanjay **</t>
  </si>
  <si>
    <t>Santa Catalina **</t>
  </si>
  <si>
    <t>Siaton **</t>
  </si>
  <si>
    <t>Sibulan *</t>
  </si>
  <si>
    <t>Tayasan **</t>
  </si>
  <si>
    <t>Valencia  **</t>
  </si>
  <si>
    <t>Vallehermoso *</t>
  </si>
  <si>
    <t>Zamboanguita **</t>
  </si>
  <si>
    <t>Almeria *</t>
  </si>
  <si>
    <t>Biliran *</t>
  </si>
  <si>
    <t>Cabucgayan *</t>
  </si>
  <si>
    <t>Caibiran *</t>
  </si>
  <si>
    <t>Culaba *</t>
  </si>
  <si>
    <t>Kawayan **</t>
  </si>
  <si>
    <t>Maripipi *</t>
  </si>
  <si>
    <t>Naval (Capital) *</t>
  </si>
  <si>
    <t>Arteche *</t>
  </si>
  <si>
    <t>Balangiga **</t>
  </si>
  <si>
    <t>Balangkayan *</t>
  </si>
  <si>
    <t>Can-avid **</t>
  </si>
  <si>
    <r>
      <rPr>
        <i/>
        <sz val="10"/>
        <color indexed="8"/>
        <rFont val="Arial"/>
        <family val="2"/>
      </rPr>
      <t xml:space="preserve">City of Borongan </t>
    </r>
    <r>
      <rPr>
        <sz val="10"/>
        <color indexed="8"/>
        <rFont val="Arial"/>
        <family val="2"/>
      </rPr>
      <t>(Capital) **</t>
    </r>
  </si>
  <si>
    <t>Dolores **</t>
  </si>
  <si>
    <t>General Macarthur **</t>
  </si>
  <si>
    <t>Giporlos **</t>
  </si>
  <si>
    <t>Guiuan **</t>
  </si>
  <si>
    <t>Hernani **</t>
  </si>
  <si>
    <t>Jipapad **</t>
  </si>
  <si>
    <t>Lawaan *</t>
  </si>
  <si>
    <t>Llorente **</t>
  </si>
  <si>
    <t>Maslog **</t>
  </si>
  <si>
    <t>Maydolong **</t>
  </si>
  <si>
    <t>Oras **</t>
  </si>
  <si>
    <t>Quinapondan *</t>
  </si>
  <si>
    <t>Salcedo **</t>
  </si>
  <si>
    <t>San Julian **</t>
  </si>
  <si>
    <t>San Policarpo *</t>
  </si>
  <si>
    <t>Sulat **</t>
  </si>
  <si>
    <t>Taft **</t>
  </si>
  <si>
    <t>Abuyog **</t>
  </si>
  <si>
    <t>Alangalang *</t>
  </si>
  <si>
    <t>Albuera **</t>
  </si>
  <si>
    <t>Babatngon *</t>
  </si>
  <si>
    <t>Barugo **</t>
  </si>
  <si>
    <t>Burauen **</t>
  </si>
  <si>
    <t>Calubian **</t>
  </si>
  <si>
    <t>Capoocan **</t>
  </si>
  <si>
    <t>Carigara *</t>
  </si>
  <si>
    <t>Dagami **</t>
  </si>
  <si>
    <t>Dulag **</t>
  </si>
  <si>
    <t>Hilongos *</t>
  </si>
  <si>
    <t>Hindang *</t>
  </si>
  <si>
    <t>Inopacan *</t>
  </si>
  <si>
    <t xml:space="preserve">Isabel * </t>
  </si>
  <si>
    <t>Jaro *</t>
  </si>
  <si>
    <t>Javier **</t>
  </si>
  <si>
    <t>Julita **</t>
  </si>
  <si>
    <t>Kananga **</t>
  </si>
  <si>
    <t>La Paz **</t>
  </si>
  <si>
    <t>Leyte *</t>
  </si>
  <si>
    <t>Macarthur **</t>
  </si>
  <si>
    <t>Mahaplag **</t>
  </si>
  <si>
    <t>Matag-ob **</t>
  </si>
  <si>
    <t>Matalom **</t>
  </si>
  <si>
    <t>Mayorga **</t>
  </si>
  <si>
    <t>Merida *</t>
  </si>
  <si>
    <t>Palo **</t>
  </si>
  <si>
    <t>Palompon *</t>
  </si>
  <si>
    <t>Pastrana **</t>
  </si>
  <si>
    <t>Tabango **</t>
  </si>
  <si>
    <t>Tabontabon *</t>
  </si>
  <si>
    <t>Tanauan *</t>
  </si>
  <si>
    <t>Tolosa *</t>
  </si>
  <si>
    <t>Tunga *</t>
  </si>
  <si>
    <t>Villaba **</t>
  </si>
  <si>
    <t>Ormoc City **</t>
  </si>
  <si>
    <t>City of Baybay **</t>
  </si>
  <si>
    <t>Allen *</t>
  </si>
  <si>
    <t>Biri *</t>
  </si>
  <si>
    <t>Bobon **</t>
  </si>
  <si>
    <t>Capul **</t>
  </si>
  <si>
    <t>Catarman (Capital) **</t>
  </si>
  <si>
    <t>Catubig *</t>
  </si>
  <si>
    <t>Gamay **</t>
  </si>
  <si>
    <t>Laoang *</t>
  </si>
  <si>
    <t>Lapinig **</t>
  </si>
  <si>
    <t>Las Navas **</t>
  </si>
  <si>
    <t>Lavezares **</t>
  </si>
  <si>
    <t>Lope de Vega **</t>
  </si>
  <si>
    <t>Mapanas **</t>
  </si>
  <si>
    <t>Mondragon *</t>
  </si>
  <si>
    <t>Palapag **</t>
  </si>
  <si>
    <t>Pambujan **</t>
  </si>
  <si>
    <t>San Roque *</t>
  </si>
  <si>
    <t>San Vicente **</t>
  </si>
  <si>
    <t>Almagro *</t>
  </si>
  <si>
    <t>Basey **</t>
  </si>
  <si>
    <t>Calbiga **</t>
  </si>
  <si>
    <t>Daram **</t>
  </si>
  <si>
    <t>Gandara *</t>
  </si>
  <si>
    <t>Hinabangan *</t>
  </si>
  <si>
    <t>Jiabong **</t>
  </si>
  <si>
    <t>Marabut *</t>
  </si>
  <si>
    <t>Matuguinao *</t>
  </si>
  <si>
    <t>Motiong **</t>
  </si>
  <si>
    <t>Pagsanghan **</t>
  </si>
  <si>
    <t>Paranas *</t>
  </si>
  <si>
    <t>Pinabacdao **</t>
  </si>
  <si>
    <t>San Jorge **</t>
  </si>
  <si>
    <t>San Jose de Buan **</t>
  </si>
  <si>
    <t>San Sebastian **</t>
  </si>
  <si>
    <t>Santa Margarita *</t>
  </si>
  <si>
    <t>Talalora *</t>
  </si>
  <si>
    <t>Tarangnan *</t>
  </si>
  <si>
    <t>Villareal *</t>
  </si>
  <si>
    <t>Zumarraga *</t>
  </si>
  <si>
    <r>
      <rPr>
        <i/>
        <sz val="10"/>
        <color indexed="8"/>
        <rFont val="Arial"/>
        <family val="2"/>
      </rPr>
      <t>City of Catbalogan</t>
    </r>
    <r>
      <rPr>
        <sz val="10"/>
        <color indexed="8"/>
        <rFont val="Arial"/>
        <family val="2"/>
      </rPr>
      <t xml:space="preserve"> (Capital) *</t>
    </r>
  </si>
  <si>
    <t>Anahawan **</t>
  </si>
  <si>
    <t>Bontoc **</t>
  </si>
  <si>
    <t>Hinunangan **</t>
  </si>
  <si>
    <t>Hinundayan **</t>
  </si>
  <si>
    <t>Libagon *</t>
  </si>
  <si>
    <t>Liloan *</t>
  </si>
  <si>
    <t>Limasawa **</t>
  </si>
  <si>
    <r>
      <rPr>
        <i/>
        <sz val="10"/>
        <color indexed="8"/>
        <rFont val="Arial"/>
        <family val="2"/>
      </rPr>
      <t>City of Maasin</t>
    </r>
    <r>
      <rPr>
        <sz val="10"/>
        <color indexed="8"/>
        <rFont val="Arial"/>
        <family val="2"/>
      </rPr>
      <t xml:space="preserve"> (Capital) *</t>
    </r>
  </si>
  <si>
    <t>Macrohon *</t>
  </si>
  <si>
    <t>Malitbog *</t>
  </si>
  <si>
    <t>Padre Burgos *</t>
  </si>
  <si>
    <t>Pintuyan *</t>
  </si>
  <si>
    <t>Saint Bernard **</t>
  </si>
  <si>
    <t>San Francisco *</t>
  </si>
  <si>
    <t>San Ricardo *</t>
  </si>
  <si>
    <t>Silago **</t>
  </si>
  <si>
    <t>Tomas Oppus *</t>
  </si>
  <si>
    <t>Bayog **</t>
  </si>
  <si>
    <t>Dimataling **</t>
  </si>
  <si>
    <t>Dinas **</t>
  </si>
  <si>
    <t>Dumalinao *</t>
  </si>
  <si>
    <t>Dumingag **</t>
  </si>
  <si>
    <t>Guipos **</t>
  </si>
  <si>
    <t>Josefina *</t>
  </si>
  <si>
    <t>Kumalarang **</t>
  </si>
  <si>
    <t>Lapuyan **</t>
  </si>
  <si>
    <t>Lakewood **</t>
  </si>
  <si>
    <t>Labangan *</t>
  </si>
  <si>
    <t>Mahayag **</t>
  </si>
  <si>
    <t>Margosatubig **</t>
  </si>
  <si>
    <t>Midsalip **</t>
  </si>
  <si>
    <t>Molave **</t>
  </si>
  <si>
    <t>Pitogo **</t>
  </si>
  <si>
    <t>Ramon Magsaysay  **</t>
  </si>
  <si>
    <t>Sominot **</t>
  </si>
  <si>
    <t>Tukuran *</t>
  </si>
  <si>
    <t>Tigbao **</t>
  </si>
  <si>
    <t>Tambulig **</t>
  </si>
  <si>
    <t>Vincenzo A. Sagun **</t>
  </si>
  <si>
    <t>Tabina *</t>
  </si>
  <si>
    <t>Alicia *</t>
  </si>
  <si>
    <t>Buug **</t>
  </si>
  <si>
    <t>Diplahan **</t>
  </si>
  <si>
    <t>Imelda **</t>
  </si>
  <si>
    <t>Ipil (Capital) *</t>
  </si>
  <si>
    <t>Kabasalan **</t>
  </si>
  <si>
    <t>Mabuhay **</t>
  </si>
  <si>
    <t>Malangas **</t>
  </si>
  <si>
    <t>Naga **</t>
  </si>
  <si>
    <t>Olutanga **</t>
  </si>
  <si>
    <t>Payao *</t>
  </si>
  <si>
    <t>Roseller Lim **</t>
  </si>
  <si>
    <t>Siay **</t>
  </si>
  <si>
    <t>Talusan **</t>
  </si>
  <si>
    <t>Titay *</t>
  </si>
  <si>
    <t>Tungawan **</t>
  </si>
  <si>
    <t>Katipunan **</t>
  </si>
  <si>
    <t>La Libertad **</t>
  </si>
  <si>
    <t>Labason **</t>
  </si>
  <si>
    <t>Liloy *</t>
  </si>
  <si>
    <t>Manukan **</t>
  </si>
  <si>
    <t>Mutia **</t>
  </si>
  <si>
    <t>Piñan  **</t>
  </si>
  <si>
    <t>Polanco **</t>
  </si>
  <si>
    <t>Pres. Manuel A. Roxas **</t>
  </si>
  <si>
    <t>Salug **</t>
  </si>
  <si>
    <t>Sergio Osmeña Sr. *</t>
  </si>
  <si>
    <t>Siayan **</t>
  </si>
  <si>
    <t>Sibuco **</t>
  </si>
  <si>
    <t>Sibutad *</t>
  </si>
  <si>
    <t>Sindangan **</t>
  </si>
  <si>
    <t>Siocon **</t>
  </si>
  <si>
    <t>Sirawai **</t>
  </si>
  <si>
    <t>Tampilisan **</t>
  </si>
  <si>
    <t>Jose Dalman **</t>
  </si>
  <si>
    <t>Gutalac **</t>
  </si>
  <si>
    <t>Godod **</t>
  </si>
  <si>
    <t>Kalawit **</t>
  </si>
  <si>
    <t>Cabanglasan *</t>
  </si>
  <si>
    <t>Baungon **</t>
  </si>
  <si>
    <t>Damulog **</t>
  </si>
  <si>
    <t>Dangcagan **</t>
  </si>
  <si>
    <t>Don Carlos *</t>
  </si>
  <si>
    <t>Impasug-ong **</t>
  </si>
  <si>
    <t>Kadingilan **</t>
  </si>
  <si>
    <t>Kalilangan **</t>
  </si>
  <si>
    <t>Kibawe **</t>
  </si>
  <si>
    <t>Kitaotao **</t>
  </si>
  <si>
    <t>Lantapan *</t>
  </si>
  <si>
    <t>Libona **</t>
  </si>
  <si>
    <t>Malitbog **</t>
  </si>
  <si>
    <t>Manolo Fortich **</t>
  </si>
  <si>
    <t>Maramag *</t>
  </si>
  <si>
    <t>Pangantucan **</t>
  </si>
  <si>
    <t>Sumilao **</t>
  </si>
  <si>
    <t>Talakag *</t>
  </si>
  <si>
    <r>
      <rPr>
        <i/>
        <sz val="10"/>
        <color indexed="8"/>
        <rFont val="Arial"/>
        <family val="2"/>
      </rPr>
      <t>City of Malaybalay</t>
    </r>
    <r>
      <rPr>
        <sz val="10"/>
        <color indexed="8"/>
        <rFont val="Arial"/>
        <family val="2"/>
      </rPr>
      <t xml:space="preserve"> (Capital) **</t>
    </r>
  </si>
  <si>
    <t>City of Valencia **</t>
  </si>
  <si>
    <t>Catarman *</t>
  </si>
  <si>
    <t>Guinsiliban *</t>
  </si>
  <si>
    <t>Mahinog *</t>
  </si>
  <si>
    <t>Mambajao (Capital) **</t>
  </si>
  <si>
    <t>Sagay *</t>
  </si>
  <si>
    <t>Bacolod **</t>
  </si>
  <si>
    <t>Baloi **</t>
  </si>
  <si>
    <t>Baroy **</t>
  </si>
  <si>
    <t>Kapatagan *</t>
  </si>
  <si>
    <t>Kauswagan **</t>
  </si>
  <si>
    <t>Kolambugan **</t>
  </si>
  <si>
    <t>Lala *</t>
  </si>
  <si>
    <t>Linamon **</t>
  </si>
  <si>
    <t>Maigo **</t>
  </si>
  <si>
    <t>Matungao **</t>
  </si>
  <si>
    <t>Munai **</t>
  </si>
  <si>
    <t>Nunungan **</t>
  </si>
  <si>
    <t>Pantao Ragat **</t>
  </si>
  <si>
    <t>Pantar **</t>
  </si>
  <si>
    <t>Poona Piagapo **</t>
  </si>
  <si>
    <t>Salvador **</t>
  </si>
  <si>
    <t>Sapad **</t>
  </si>
  <si>
    <t>Sultan Naga Dimaporo  **</t>
  </si>
  <si>
    <t>Tagoloan **</t>
  </si>
  <si>
    <t>Tangcal **</t>
  </si>
  <si>
    <t>Tubod (Capital) **</t>
  </si>
  <si>
    <t>Aloran **</t>
  </si>
  <si>
    <t>Baliangao **</t>
  </si>
  <si>
    <t>Bonifacio **</t>
  </si>
  <si>
    <t>Calamba **</t>
  </si>
  <si>
    <t>Clarin *</t>
  </si>
  <si>
    <t>Don Victoriano Chiongbian  **</t>
  </si>
  <si>
    <t>Jimenez **</t>
  </si>
  <si>
    <t>Lopez Jaena **</t>
  </si>
  <si>
    <t>Panaon **</t>
  </si>
  <si>
    <t>Plaridel **</t>
  </si>
  <si>
    <t>Sapang Dalaga **</t>
  </si>
  <si>
    <t>Sinacaban **</t>
  </si>
  <si>
    <t>Alubijid **</t>
  </si>
  <si>
    <t>Balingasag **</t>
  </si>
  <si>
    <t>Balingoan *</t>
  </si>
  <si>
    <t>Binuangan *</t>
  </si>
  <si>
    <t>Claveria **</t>
  </si>
  <si>
    <t>City of El Salvador **</t>
  </si>
  <si>
    <t>Gitagum **</t>
  </si>
  <si>
    <t>Initao **</t>
  </si>
  <si>
    <t>Jasaan *</t>
  </si>
  <si>
    <t>Kinoguitan *</t>
  </si>
  <si>
    <t>Lagonglong **</t>
  </si>
  <si>
    <t>Laguindingan **</t>
  </si>
  <si>
    <t>Libertad *</t>
  </si>
  <si>
    <t>Lugait **</t>
  </si>
  <si>
    <t>Manticao **</t>
  </si>
  <si>
    <t>Medina *</t>
  </si>
  <si>
    <t>Naawan **</t>
  </si>
  <si>
    <t>Opol **</t>
  </si>
  <si>
    <t>Salay **</t>
  </si>
  <si>
    <t>Sugbongcogon *</t>
  </si>
  <si>
    <t>Talisayan **</t>
  </si>
  <si>
    <t>Villanueva **</t>
  </si>
  <si>
    <t>Laak  **</t>
  </si>
  <si>
    <t>Maco **</t>
  </si>
  <si>
    <t>Mawab **</t>
  </si>
  <si>
    <t>Monkayo **</t>
  </si>
  <si>
    <t>Montevista *</t>
  </si>
  <si>
    <t>Nabunturan (Capital) *</t>
  </si>
  <si>
    <t>New Bataan *</t>
  </si>
  <si>
    <t>Pantukan *</t>
  </si>
  <si>
    <t>Asuncion *</t>
  </si>
  <si>
    <t>Kapalong *</t>
  </si>
  <si>
    <t>New Corella *</t>
  </si>
  <si>
    <t>Talaingod **</t>
  </si>
  <si>
    <t>Braulio E. Dujali *</t>
  </si>
  <si>
    <t>City of Panabo **</t>
  </si>
  <si>
    <t>Island Garden City of Samal **</t>
  </si>
  <si>
    <r>
      <rPr>
        <i/>
        <sz val="10"/>
        <color indexed="8"/>
        <rFont val="Arial"/>
        <family val="2"/>
      </rPr>
      <t>City of Tagum</t>
    </r>
    <r>
      <rPr>
        <sz val="10"/>
        <color indexed="8"/>
        <rFont val="Arial"/>
        <family val="2"/>
      </rPr>
      <t xml:space="preserve"> (Capital) **</t>
    </r>
  </si>
  <si>
    <t>Bansalan **</t>
  </si>
  <si>
    <t>Hagonoy **</t>
  </si>
  <si>
    <t>Kiblawan **</t>
  </si>
  <si>
    <t>Malalag **</t>
  </si>
  <si>
    <t>Matanao **</t>
  </si>
  <si>
    <t>Padada**</t>
  </si>
  <si>
    <t>Sulop **</t>
  </si>
  <si>
    <t>Don Marcelino **</t>
  </si>
  <si>
    <t>Jose Abad Santos *</t>
  </si>
  <si>
    <t>Malita (Capital) *</t>
  </si>
  <si>
    <t>Sarangani **</t>
  </si>
  <si>
    <r>
      <rPr>
        <i/>
        <sz val="10"/>
        <color indexed="8"/>
        <rFont val="Arial"/>
        <family val="2"/>
      </rPr>
      <t>City of Digos</t>
    </r>
    <r>
      <rPr>
        <sz val="10"/>
        <color indexed="8"/>
        <rFont val="Arial"/>
        <family val="2"/>
      </rPr>
      <t xml:space="preserve"> (Capital) **</t>
    </r>
  </si>
  <si>
    <t>Baganga *</t>
  </si>
  <si>
    <t>Banaybanay **</t>
  </si>
  <si>
    <t>Boston **</t>
  </si>
  <si>
    <t>Caraga **</t>
  </si>
  <si>
    <t>Cateel **</t>
  </si>
  <si>
    <t>Governor Generoso **</t>
  </si>
  <si>
    <t>Lupon **</t>
  </si>
  <si>
    <t>Manay *</t>
  </si>
  <si>
    <t>Tarragona *</t>
  </si>
  <si>
    <r>
      <rPr>
        <i/>
        <sz val="10"/>
        <color indexed="8"/>
        <rFont val="Arial"/>
        <family val="2"/>
      </rPr>
      <t>City of Mati</t>
    </r>
    <r>
      <rPr>
        <sz val="10"/>
        <color indexed="8"/>
        <rFont val="Arial"/>
        <family val="2"/>
      </rPr>
      <t xml:space="preserve"> (Capital) **</t>
    </r>
  </si>
  <si>
    <t>Alamada **</t>
  </si>
  <si>
    <t>Aleosan **</t>
  </si>
  <si>
    <t>Antipas **</t>
  </si>
  <si>
    <t>Arakan **</t>
  </si>
  <si>
    <t>Banisilan **</t>
  </si>
  <si>
    <t>Kabacan **</t>
  </si>
  <si>
    <t>Libungan *</t>
  </si>
  <si>
    <t>Magpet *</t>
  </si>
  <si>
    <t>Makilala **</t>
  </si>
  <si>
    <t>Matalam **</t>
  </si>
  <si>
    <t>Midsayap **</t>
  </si>
  <si>
    <t>Pigkawayan **</t>
  </si>
  <si>
    <t>Pikit **</t>
  </si>
  <si>
    <t>Tulunan **</t>
  </si>
  <si>
    <r>
      <rPr>
        <i/>
        <sz val="10"/>
        <color indexed="8"/>
        <rFont val="Arial"/>
        <family val="2"/>
      </rPr>
      <t>City of Kidapawan</t>
    </r>
    <r>
      <rPr>
        <sz val="10"/>
        <color indexed="8"/>
        <rFont val="Arial"/>
        <family val="2"/>
      </rPr>
      <t xml:space="preserve"> (Capital) **</t>
    </r>
  </si>
  <si>
    <t>Alabel (Capital) **</t>
  </si>
  <si>
    <t>Glan **</t>
  </si>
  <si>
    <t>Kiamba *</t>
  </si>
  <si>
    <t>Maasim *</t>
  </si>
  <si>
    <t>Maitum **</t>
  </si>
  <si>
    <t>Malapatan **</t>
  </si>
  <si>
    <t>Malungon *</t>
  </si>
  <si>
    <t>Banga **</t>
  </si>
  <si>
    <t>Lake Sebu **</t>
  </si>
  <si>
    <t>Norala *</t>
  </si>
  <si>
    <t>Polomolok **</t>
  </si>
  <si>
    <t>Surallah *</t>
  </si>
  <si>
    <t>Tampakan **</t>
  </si>
  <si>
    <t>Tantangan *</t>
  </si>
  <si>
    <t>Tupi **</t>
  </si>
  <si>
    <r>
      <rPr>
        <i/>
        <sz val="10"/>
        <color indexed="8"/>
        <rFont val="Arial"/>
        <family val="2"/>
      </rPr>
      <t>City of Koronadal</t>
    </r>
    <r>
      <rPr>
        <sz val="10"/>
        <color indexed="8"/>
        <rFont val="Arial"/>
        <family val="2"/>
      </rPr>
      <t xml:space="preserve"> (Capital) **</t>
    </r>
  </si>
  <si>
    <t>Bagumbayan *</t>
  </si>
  <si>
    <t>Columbio **</t>
  </si>
  <si>
    <t>Esperanza **</t>
  </si>
  <si>
    <t>Isulan (Capital) *</t>
  </si>
  <si>
    <t>Kalamansig **</t>
  </si>
  <si>
    <t>Lambayong *</t>
  </si>
  <si>
    <t>Lebak **</t>
  </si>
  <si>
    <t>Lutayan **</t>
  </si>
  <si>
    <t>Palimbang **</t>
  </si>
  <si>
    <t>President Quirino **</t>
  </si>
  <si>
    <t>Sen. Ninoy Aquino *</t>
  </si>
  <si>
    <t>City of Tacurong **</t>
  </si>
  <si>
    <t>Jabonga **</t>
  </si>
  <si>
    <t>Kitcharao *</t>
  </si>
  <si>
    <t>Las Nieves **</t>
  </si>
  <si>
    <t>Magallanes **</t>
  </si>
  <si>
    <t>Nasipit **</t>
  </si>
  <si>
    <t>Remedios T. Romualdez **</t>
  </si>
  <si>
    <t>Tubay *</t>
  </si>
  <si>
    <t>City of Cabadbaran **</t>
  </si>
  <si>
    <t>Bunawan *</t>
  </si>
  <si>
    <t>Loreto **</t>
  </si>
  <si>
    <t>Prosperidad (Capital) **</t>
  </si>
  <si>
    <t>San Luis **</t>
  </si>
  <si>
    <t>Santa Josefa **</t>
  </si>
  <si>
    <t>Sibagat **</t>
  </si>
  <si>
    <t>Talacogon **</t>
  </si>
  <si>
    <t>Trento **</t>
  </si>
  <si>
    <t>Veruela *</t>
  </si>
  <si>
    <t>City of Bayugan **</t>
  </si>
  <si>
    <t>Basilisa *</t>
  </si>
  <si>
    <t>Cagdianao *</t>
  </si>
  <si>
    <t>Dinagat *</t>
  </si>
  <si>
    <t>Libjo **</t>
  </si>
  <si>
    <t>Loreto *</t>
  </si>
  <si>
    <t>Tubajon *</t>
  </si>
  <si>
    <t>Bacuag **</t>
  </si>
  <si>
    <t>Claver **</t>
  </si>
  <si>
    <t>Dapa **</t>
  </si>
  <si>
    <t>Del Carmen *</t>
  </si>
  <si>
    <t>Gigaquit **</t>
  </si>
  <si>
    <t>Mainit **</t>
  </si>
  <si>
    <t>Malimono *</t>
  </si>
  <si>
    <t>San Benito *</t>
  </si>
  <si>
    <t>Santa Monica *</t>
  </si>
  <si>
    <t>Sison *</t>
  </si>
  <si>
    <t>Socorro *</t>
  </si>
  <si>
    <t>Tagana-an *</t>
  </si>
  <si>
    <t>Tubod **</t>
  </si>
  <si>
    <t>Barobo **</t>
  </si>
  <si>
    <t>Bayabas **</t>
  </si>
  <si>
    <t>Cagwait **</t>
  </si>
  <si>
    <t>Cantilan **</t>
  </si>
  <si>
    <t>Carrascal **</t>
  </si>
  <si>
    <t>Cortes *</t>
  </si>
  <si>
    <t>Hinatuan **</t>
  </si>
  <si>
    <t>Lanuza *</t>
  </si>
  <si>
    <t>Lianga **</t>
  </si>
  <si>
    <t>Lingig **</t>
  </si>
  <si>
    <t>Madrid *</t>
  </si>
  <si>
    <t>Marihatag **</t>
  </si>
  <si>
    <t>San Agustin *</t>
  </si>
  <si>
    <t>Tagbina **</t>
  </si>
  <si>
    <t>Tago **</t>
  </si>
  <si>
    <t>City of Bislig **</t>
  </si>
  <si>
    <r>
      <rPr>
        <i/>
        <sz val="10"/>
        <color indexed="8"/>
        <rFont val="Arial"/>
        <family val="2"/>
      </rPr>
      <t xml:space="preserve">City of Tandag </t>
    </r>
    <r>
      <rPr>
        <sz val="10"/>
        <color indexed="8"/>
        <rFont val="Arial"/>
        <family val="2"/>
      </rPr>
      <t>(Capital) *</t>
    </r>
  </si>
  <si>
    <t>Akbar **</t>
  </si>
  <si>
    <t>Al-Barka **</t>
  </si>
  <si>
    <t>City of Lamitan **</t>
  </si>
  <si>
    <t>Hadji Mohammad Ajul **</t>
  </si>
  <si>
    <t>Hadji Muhtamad **</t>
  </si>
  <si>
    <t>Lantawan **</t>
  </si>
  <si>
    <t>Maluso **</t>
  </si>
  <si>
    <t>Sumisip **</t>
  </si>
  <si>
    <t>Tabuan-Lasa **</t>
  </si>
  <si>
    <t>Tipo-Tipo **</t>
  </si>
  <si>
    <t>Ungkaya Pukan **</t>
  </si>
  <si>
    <t>Bacolod-Kalawi **</t>
  </si>
  <si>
    <t>Balabagan **</t>
  </si>
  <si>
    <t>Balindong **</t>
  </si>
  <si>
    <t>Bayang **</t>
  </si>
  <si>
    <t>Binidayan **</t>
  </si>
  <si>
    <t>Buadiposo-Buntong **</t>
  </si>
  <si>
    <t>Bubong **</t>
  </si>
  <si>
    <t>Butig **</t>
  </si>
  <si>
    <t>Calanogas **</t>
  </si>
  <si>
    <t>Ditsaan-Ramain **</t>
  </si>
  <si>
    <t>Ganassi **</t>
  </si>
  <si>
    <t>Kapai **</t>
  </si>
  <si>
    <t>Kapatagan **</t>
  </si>
  <si>
    <t>Lumba-Bayabao **</t>
  </si>
  <si>
    <t>Lumbaca-Unayan **</t>
  </si>
  <si>
    <t>Lumbatan **</t>
  </si>
  <si>
    <t>Lumbayanague **</t>
  </si>
  <si>
    <t>Madalum **</t>
  </si>
  <si>
    <t>Madamba **</t>
  </si>
  <si>
    <t>Maguing **</t>
  </si>
  <si>
    <t>Malabang **</t>
  </si>
  <si>
    <t>Marantao **</t>
  </si>
  <si>
    <t>Marogong **</t>
  </si>
  <si>
    <t>Masiu **</t>
  </si>
  <si>
    <t>Mulondo **</t>
  </si>
  <si>
    <t>Pagayawan **</t>
  </si>
  <si>
    <t>Piagapo **</t>
  </si>
  <si>
    <t>Picong **</t>
  </si>
  <si>
    <t>Poona Bayabao **</t>
  </si>
  <si>
    <t>Pualas **</t>
  </si>
  <si>
    <t>Saguiaran **</t>
  </si>
  <si>
    <t>Sultan Dumalondong **</t>
  </si>
  <si>
    <t>Tagoloan II **</t>
  </si>
  <si>
    <t>Tamparan **</t>
  </si>
  <si>
    <t>Taraka **</t>
  </si>
  <si>
    <t>Tubaran **</t>
  </si>
  <si>
    <t>Tugaya **</t>
  </si>
  <si>
    <t>Wao **</t>
  </si>
  <si>
    <t>Ampatuan **</t>
  </si>
  <si>
    <t>Barira **</t>
  </si>
  <si>
    <t>Buldon **</t>
  </si>
  <si>
    <t>Buluan **</t>
  </si>
  <si>
    <t>Datu Abdullah Sangki **</t>
  </si>
  <si>
    <t>Datu Anggal Midtimbang **</t>
  </si>
  <si>
    <t>Datu Blah T. Sinsuat **</t>
  </si>
  <si>
    <t>Datu Hoffer Ampatuan **</t>
  </si>
  <si>
    <t>Datu Odin Sinsuat **</t>
  </si>
  <si>
    <t>Datu Paglas **</t>
  </si>
  <si>
    <t>Datu Piang **</t>
  </si>
  <si>
    <t>Datu Salibo **</t>
  </si>
  <si>
    <t>Datu Saudi-Ampatuan **</t>
  </si>
  <si>
    <t>Datu Unsay **</t>
  </si>
  <si>
    <t>Guindulungan **</t>
  </si>
  <si>
    <t>Kabuntalan **</t>
  </si>
  <si>
    <t>Mamasapano **</t>
  </si>
  <si>
    <t>Mangudadatu **</t>
  </si>
  <si>
    <t>Matanog **</t>
  </si>
  <si>
    <t>Northern Kabuntalan **</t>
  </si>
  <si>
    <t>Pagagawan **</t>
  </si>
  <si>
    <t>Pagalungan **</t>
  </si>
  <si>
    <t>Paglat **</t>
  </si>
  <si>
    <t>Pandag **</t>
  </si>
  <si>
    <t>Parang **</t>
  </si>
  <si>
    <t>Rajah Buayan **</t>
  </si>
  <si>
    <t>Shariff Aguak (Capital) **</t>
  </si>
  <si>
    <t>Shariff Saydona Mustapha **</t>
  </si>
  <si>
    <t>South Upi **</t>
  </si>
  <si>
    <t>Sultan Kudarat **</t>
  </si>
  <si>
    <t>Sultan Mastura **</t>
  </si>
  <si>
    <t>Sultan sa Barongis **</t>
  </si>
  <si>
    <t>Talayan **</t>
  </si>
  <si>
    <t>Talitay **</t>
  </si>
  <si>
    <t>Upi **</t>
  </si>
  <si>
    <t>Hadji Panglima Tahil **</t>
  </si>
  <si>
    <t>Indanan **</t>
  </si>
  <si>
    <t>Jolo (Capital) **</t>
  </si>
  <si>
    <t>Kalingalan Caluang **</t>
  </si>
  <si>
    <t>Lugus **</t>
  </si>
  <si>
    <t>Luuk **</t>
  </si>
  <si>
    <t>Maimbung **</t>
  </si>
  <si>
    <t>Old Panamao **</t>
  </si>
  <si>
    <t>Omar **</t>
  </si>
  <si>
    <t>Pandami **</t>
  </si>
  <si>
    <t>Patikul **</t>
  </si>
  <si>
    <t>Panglima Estino **</t>
  </si>
  <si>
    <t>Pangutaran **</t>
  </si>
  <si>
    <t>Pata **</t>
  </si>
  <si>
    <t>Siasi **</t>
  </si>
  <si>
    <t>Talipao **</t>
  </si>
  <si>
    <t>Tapul **</t>
  </si>
  <si>
    <t>Tongkil **</t>
  </si>
  <si>
    <t>Bongao (Capital) **</t>
  </si>
  <si>
    <t>Languyan **</t>
  </si>
  <si>
    <t>Mapun **</t>
  </si>
  <si>
    <t>Panglima Sugala  **</t>
  </si>
  <si>
    <t>Sapa-sapa **</t>
  </si>
  <si>
    <t>Sibutu **</t>
  </si>
  <si>
    <t>Simunul **</t>
  </si>
  <si>
    <t>Sitangkai **</t>
  </si>
  <si>
    <t>South Ubian **</t>
  </si>
  <si>
    <t>Tandubas **</t>
  </si>
  <si>
    <t>Turtle Islands **</t>
  </si>
  <si>
    <t>Amlan *</t>
  </si>
  <si>
    <t>Bindoy **</t>
  </si>
  <si>
    <t>Bacungan **</t>
  </si>
  <si>
    <t>Mabini **</t>
  </si>
  <si>
    <t>Maragusan **</t>
  </si>
  <si>
    <t>General Tinio **</t>
  </si>
  <si>
    <t>President Roxas **</t>
  </si>
  <si>
    <t>Delfin Albano *</t>
  </si>
  <si>
    <t>Baliguian **</t>
  </si>
  <si>
    <t xml:space="preserve">       Department of Environment and Natural Resources, as of December 2013.</t>
  </si>
  <si>
    <t xml:space="preserve">  * Land area is based on cadastral survey (certified and provided to the DBM) from the LMB, DENR, as of December 2013.</t>
  </si>
  <si>
    <t>** Estimated land area (certified and provided to the DBM) from the LMB, DENR, as of December 2013.</t>
  </si>
  <si>
    <t>City of Bogo **</t>
  </si>
  <si>
    <t>Silvino Lobos **</t>
  </si>
  <si>
    <t>City of Balanga **</t>
  </si>
  <si>
    <t>Batangas City *</t>
  </si>
  <si>
    <t>City of Borongan **</t>
  </si>
  <si>
    <t>City of Calapan *</t>
  </si>
  <si>
    <t>City of Catbalogan *</t>
  </si>
  <si>
    <t>City of Digos **</t>
  </si>
  <si>
    <t>City of Isabela **</t>
  </si>
  <si>
    <t>City of Kidapawan **</t>
  </si>
  <si>
    <t>City of Koronadal **</t>
  </si>
  <si>
    <t>City of Maasin *</t>
  </si>
  <si>
    <t>City of Malaybalay **</t>
  </si>
  <si>
    <t>City of Malolos *</t>
  </si>
  <si>
    <t>City of Masbate *</t>
  </si>
  <si>
    <t>City of Mati **</t>
  </si>
  <si>
    <t>City of San Fernando (La Union) **</t>
  </si>
  <si>
    <t>City of San Fernando (Pampanga) *</t>
  </si>
  <si>
    <t>City of Sorsogon **</t>
  </si>
  <si>
    <t>City of Tabuk **</t>
  </si>
  <si>
    <t>City of Tagum **</t>
  </si>
  <si>
    <t>City of Talisay (Cebu) **</t>
  </si>
  <si>
    <t>City of Talisay (Negros Occidental) **</t>
  </si>
  <si>
    <t>City of Tandag *</t>
  </si>
  <si>
    <t>Tuguegarao City **</t>
  </si>
  <si>
    <t>City of Vigan **</t>
  </si>
  <si>
    <t>a1/</t>
  </si>
  <si>
    <t>MIMAROPA Region</t>
  </si>
  <si>
    <t>2010-2020</t>
  </si>
  <si>
    <t>2015-2020</t>
  </si>
  <si>
    <t>Philippine Statistics Authority, 2020 Census of Population and Housing</t>
  </si>
  <si>
    <r>
      <rPr>
        <i/>
        <sz val="10"/>
        <color indexed="8"/>
        <rFont val="Arial"/>
        <family val="2"/>
      </rPr>
      <t>City of Laoag</t>
    </r>
    <r>
      <rPr>
        <sz val="10"/>
        <color indexed="8"/>
        <rFont val="Arial"/>
        <family val="2"/>
      </rPr>
      <t xml:space="preserve"> (Capital) **</t>
    </r>
  </si>
  <si>
    <t>City of San Carlos *</t>
  </si>
  <si>
    <t>City of Dagupan *</t>
  </si>
  <si>
    <t>City of Cabanatuan *</t>
  </si>
  <si>
    <r>
      <rPr>
        <i/>
        <sz val="10"/>
        <color indexed="8"/>
        <rFont val="Arial"/>
        <family val="2"/>
      </rPr>
      <t>City of Palayan</t>
    </r>
    <r>
      <rPr>
        <sz val="10"/>
        <color indexed="8"/>
        <rFont val="Arial"/>
        <family val="2"/>
      </rPr>
      <t xml:space="preserve"> (Capital) *</t>
    </r>
  </si>
  <si>
    <r>
      <t xml:space="preserve">City of Olongapo </t>
    </r>
    <r>
      <rPr>
        <i/>
        <sz val="10"/>
        <color indexed="8"/>
        <rFont val="Arial"/>
        <family val="2"/>
      </rPr>
      <t>**</t>
    </r>
  </si>
  <si>
    <t>City of Lipa **</t>
  </si>
  <si>
    <t>Mendez *</t>
  </si>
  <si>
    <r>
      <rPr>
        <i/>
        <sz val="10"/>
        <color indexed="8"/>
        <rFont val="Arial"/>
        <family val="2"/>
      </rPr>
      <t>City of Trece Martires</t>
    </r>
    <r>
      <rPr>
        <sz val="10"/>
        <color indexed="8"/>
        <rFont val="Arial"/>
        <family val="2"/>
      </rPr>
      <t xml:space="preserve"> (Capital) **</t>
    </r>
  </si>
  <si>
    <t>City of Tagaytay **</t>
  </si>
  <si>
    <t>City of Cavite **</t>
  </si>
  <si>
    <t>City of San Pablo *</t>
  </si>
  <si>
    <r>
      <rPr>
        <b/>
        <i/>
        <sz val="10"/>
        <color indexed="8"/>
        <rFont val="Arial"/>
        <family val="2"/>
      </rPr>
      <t>City of Lucena</t>
    </r>
    <r>
      <rPr>
        <b/>
        <sz val="10"/>
        <color indexed="8"/>
        <rFont val="Arial"/>
        <family val="2"/>
      </rPr>
      <t xml:space="preserve"> (Capital) </t>
    </r>
    <r>
      <rPr>
        <sz val="10"/>
        <color indexed="8"/>
        <rFont val="Arial"/>
        <family val="2"/>
      </rPr>
      <t>*</t>
    </r>
  </si>
  <si>
    <r>
      <rPr>
        <i/>
        <sz val="10"/>
        <color indexed="8"/>
        <rFont val="Arial"/>
        <family val="2"/>
      </rPr>
      <t>City of Legazpi</t>
    </r>
    <r>
      <rPr>
        <sz val="10"/>
        <color indexed="8"/>
        <rFont val="Arial"/>
        <family val="2"/>
      </rPr>
      <t xml:space="preserve"> (Capital) *</t>
    </r>
  </si>
  <si>
    <t>City of Iriga *</t>
  </si>
  <si>
    <t>Region VI (Western Visayas)</t>
  </si>
  <si>
    <t>Region IV-A (CALABARZON)</t>
  </si>
  <si>
    <t xml:space="preserve">Region III (Central Luzon) </t>
  </si>
  <si>
    <t>Region II (Cagayan Valley)</t>
  </si>
  <si>
    <t>Region I (Ilocos Region)</t>
  </si>
  <si>
    <t>Anini-Y *</t>
  </si>
  <si>
    <t>Laua-An **</t>
  </si>
  <si>
    <t>Ma-Ayon **</t>
  </si>
  <si>
    <t>Sapi-An **</t>
  </si>
  <si>
    <r>
      <rPr>
        <i/>
        <sz val="10"/>
        <color indexed="8"/>
        <rFont val="Arial"/>
        <family val="2"/>
      </rPr>
      <t xml:space="preserve">City of Roxas </t>
    </r>
    <r>
      <rPr>
        <sz val="10"/>
        <color indexed="8"/>
        <rFont val="Arial"/>
        <family val="2"/>
      </rPr>
      <t>(Capital) *</t>
    </r>
  </si>
  <si>
    <r>
      <rPr>
        <b/>
        <i/>
        <sz val="10"/>
        <color indexed="8"/>
        <rFont val="Arial"/>
        <family val="2"/>
      </rPr>
      <t>City</t>
    </r>
    <r>
      <rPr>
        <b/>
        <sz val="10"/>
        <color indexed="8"/>
        <rFont val="Arial"/>
        <family val="2"/>
      </rPr>
      <t xml:space="preserve"> of Iloilo (Capital) </t>
    </r>
    <r>
      <rPr>
        <sz val="10"/>
        <color indexed="8"/>
        <rFont val="Arial"/>
        <family val="2"/>
      </rPr>
      <t>*</t>
    </r>
  </si>
  <si>
    <t>City of Silay *</t>
  </si>
  <si>
    <t>City of San Carlos **</t>
  </si>
  <si>
    <t>City of Sagay **</t>
  </si>
  <si>
    <t>City of La Carlota *</t>
  </si>
  <si>
    <t>City of Cadiz **</t>
  </si>
  <si>
    <t>City of Bago *</t>
  </si>
  <si>
    <t>City of Bais **</t>
  </si>
  <si>
    <r>
      <rPr>
        <i/>
        <sz val="10"/>
        <color indexed="8"/>
        <rFont val="Arial"/>
        <family val="2"/>
      </rPr>
      <t xml:space="preserve">City of Dumaguete </t>
    </r>
    <r>
      <rPr>
        <sz val="10"/>
        <color indexed="8"/>
        <rFont val="Arial"/>
        <family val="2"/>
      </rPr>
      <t>(Capital) *</t>
    </r>
  </si>
  <si>
    <t>President Carlos P. Garcia **</t>
  </si>
  <si>
    <r>
      <rPr>
        <b/>
        <i/>
        <sz val="10"/>
        <color indexed="8"/>
        <rFont val="Arial"/>
        <family val="2"/>
      </rPr>
      <t>City of Cebu</t>
    </r>
    <r>
      <rPr>
        <b/>
        <sz val="10"/>
        <color indexed="8"/>
        <rFont val="Arial"/>
        <family val="2"/>
      </rPr>
      <t xml:space="preserve"> (Capital) </t>
    </r>
    <r>
      <rPr>
        <sz val="10"/>
        <color indexed="8"/>
        <rFont val="Arial"/>
        <family val="2"/>
      </rPr>
      <t>**</t>
    </r>
  </si>
  <si>
    <r>
      <t xml:space="preserve">City of Lapu-lapu </t>
    </r>
    <r>
      <rPr>
        <sz val="10"/>
        <color indexed="8"/>
        <rFont val="Arial"/>
        <family val="2"/>
      </rPr>
      <t>*</t>
    </r>
  </si>
  <si>
    <t>City of Toledo *</t>
  </si>
  <si>
    <r>
      <t xml:space="preserve">City of Mandaue </t>
    </r>
    <r>
      <rPr>
        <sz val="10"/>
        <color indexed="8"/>
        <rFont val="Arial"/>
        <family val="2"/>
      </rPr>
      <t>**</t>
    </r>
  </si>
  <si>
    <r>
      <rPr>
        <b/>
        <i/>
        <sz val="10"/>
        <color indexed="8"/>
        <rFont val="Arial"/>
        <family val="2"/>
      </rPr>
      <t xml:space="preserve">City of Tacloban </t>
    </r>
    <r>
      <rPr>
        <b/>
        <sz val="10"/>
        <color indexed="8"/>
        <rFont val="Arial"/>
        <family val="2"/>
      </rPr>
      <t xml:space="preserve">(Capital) </t>
    </r>
    <r>
      <rPr>
        <sz val="10"/>
        <color indexed="8"/>
        <rFont val="Arial"/>
        <family val="2"/>
      </rPr>
      <t>*</t>
    </r>
  </si>
  <si>
    <t>Tagapul-An **</t>
  </si>
  <si>
    <t>City of Calbayog **</t>
  </si>
  <si>
    <r>
      <rPr>
        <i/>
        <sz val="10"/>
        <color indexed="8"/>
        <rFont val="Arial"/>
        <family val="2"/>
      </rPr>
      <t xml:space="preserve">City of Dipolog </t>
    </r>
    <r>
      <rPr>
        <sz val="10"/>
        <color indexed="8"/>
        <rFont val="Arial"/>
        <family val="2"/>
      </rPr>
      <t>(Capital) *</t>
    </r>
  </si>
  <si>
    <t>City of Dapitan **</t>
  </si>
  <si>
    <r>
      <rPr>
        <i/>
        <sz val="10"/>
        <color indexed="8"/>
        <rFont val="Arial"/>
        <family val="2"/>
      </rPr>
      <t xml:space="preserve">City of Pagadian </t>
    </r>
    <r>
      <rPr>
        <sz val="10"/>
        <color indexed="8"/>
        <rFont val="Arial"/>
        <family val="2"/>
      </rPr>
      <t>(Capital) **</t>
    </r>
  </si>
  <si>
    <r>
      <t xml:space="preserve">City of Zamboanga </t>
    </r>
    <r>
      <rPr>
        <i/>
        <sz val="10"/>
        <color indexed="8"/>
        <rFont val="Arial"/>
        <family val="2"/>
      </rPr>
      <t>**</t>
    </r>
  </si>
  <si>
    <r>
      <t xml:space="preserve">City of Iligan </t>
    </r>
    <r>
      <rPr>
        <i/>
        <sz val="10"/>
        <color indexed="8"/>
        <rFont val="Arial"/>
        <family val="2"/>
      </rPr>
      <t>**</t>
    </r>
  </si>
  <si>
    <r>
      <rPr>
        <i/>
        <sz val="10"/>
        <color indexed="8"/>
        <rFont val="Arial"/>
        <family val="2"/>
      </rPr>
      <t xml:space="preserve">City of Oroquieta </t>
    </r>
    <r>
      <rPr>
        <sz val="10"/>
        <color indexed="8"/>
        <rFont val="Arial"/>
        <family val="2"/>
      </rPr>
      <t>(Capital) **</t>
    </r>
  </si>
  <si>
    <t>City of Ozamiz **</t>
  </si>
  <si>
    <t>City of Tangub **</t>
  </si>
  <si>
    <t>City of Gingoog **</t>
  </si>
  <si>
    <r>
      <rPr>
        <b/>
        <i/>
        <sz val="10"/>
        <color indexed="8"/>
        <rFont val="Arial"/>
        <family val="2"/>
      </rPr>
      <t xml:space="preserve">City of Cagayan de Oro </t>
    </r>
    <r>
      <rPr>
        <b/>
        <sz val="10"/>
        <color indexed="8"/>
        <rFont val="Arial"/>
        <family val="2"/>
      </rPr>
      <t>(Capital)</t>
    </r>
    <r>
      <rPr>
        <sz val="10"/>
        <color indexed="8"/>
        <rFont val="Arial"/>
        <family val="2"/>
      </rPr>
      <t xml:space="preserve"> **</t>
    </r>
  </si>
  <si>
    <r>
      <t xml:space="preserve">City of Davao </t>
    </r>
    <r>
      <rPr>
        <i/>
        <sz val="10"/>
        <color indexed="8"/>
        <rFont val="Arial"/>
        <family val="2"/>
      </rPr>
      <t>*</t>
    </r>
  </si>
  <si>
    <t>Cotabato</t>
  </si>
  <si>
    <t>M'Lang **</t>
  </si>
  <si>
    <t>T'Boli **</t>
  </si>
  <si>
    <r>
      <t xml:space="preserve">City of Cotabato </t>
    </r>
    <r>
      <rPr>
        <sz val="10"/>
        <color indexed="8"/>
        <rFont val="Arial"/>
        <family val="2"/>
      </rPr>
      <t>**</t>
    </r>
  </si>
  <si>
    <t>Region V (Bicol Region)</t>
  </si>
  <si>
    <t>Region VII (Central Visayas)</t>
  </si>
  <si>
    <t>Region VIII (Eastern Visayas)</t>
  </si>
  <si>
    <t>Region IX (Zamboanga Peninsula)</t>
  </si>
  <si>
    <t>Region X (Northern Mindanao)</t>
  </si>
  <si>
    <t>Maguindanao</t>
  </si>
  <si>
    <t>Region XII (SOCCSKSARGEN)</t>
  </si>
  <si>
    <t>Region XIII (Caraga)</t>
  </si>
  <si>
    <r>
      <rPr>
        <b/>
        <i/>
        <sz val="10"/>
        <color indexed="8"/>
        <rFont val="Arial"/>
        <family val="2"/>
      </rPr>
      <t xml:space="preserve">City of Butuan </t>
    </r>
    <r>
      <rPr>
        <b/>
        <sz val="10"/>
        <color indexed="8"/>
        <rFont val="Arial"/>
        <family val="2"/>
      </rPr>
      <t>(Capital)</t>
    </r>
    <r>
      <rPr>
        <sz val="10"/>
        <color indexed="8"/>
        <rFont val="Arial"/>
        <family val="2"/>
      </rPr>
      <t xml:space="preserve"> **</t>
    </r>
  </si>
  <si>
    <r>
      <rPr>
        <i/>
        <sz val="10"/>
        <color indexed="8"/>
        <rFont val="Arial"/>
        <family val="2"/>
      </rPr>
      <t xml:space="preserve">City of Surigao </t>
    </r>
    <r>
      <rPr>
        <sz val="10"/>
        <color indexed="8"/>
        <rFont val="Arial"/>
        <family val="2"/>
      </rPr>
      <t>(Capital) *</t>
    </r>
  </si>
  <si>
    <t>Basilan</t>
  </si>
  <si>
    <t>Amai Manabilang **</t>
  </si>
  <si>
    <t>City of Caloocan *</t>
  </si>
  <si>
    <t>City of Taguig *</t>
  </si>
  <si>
    <t>Pateros *</t>
  </si>
  <si>
    <r>
      <t xml:space="preserve">City of Baguio </t>
    </r>
    <r>
      <rPr>
        <i/>
        <sz val="10"/>
        <color indexed="8"/>
        <rFont val="Arial"/>
        <family val="2"/>
      </rPr>
      <t>**</t>
    </r>
  </si>
  <si>
    <t>Mabalacat City **</t>
  </si>
  <si>
    <r>
      <t xml:space="preserve">City of Angeles </t>
    </r>
    <r>
      <rPr>
        <i/>
        <sz val="10"/>
        <color indexed="8"/>
        <rFont val="Arial"/>
        <family val="2"/>
      </rPr>
      <t>*</t>
    </r>
  </si>
  <si>
    <t>City of Bacoor **</t>
  </si>
  <si>
    <t>City of General Trias *</t>
  </si>
  <si>
    <t>City of Imus*</t>
  </si>
  <si>
    <t>City of Cabuyao</t>
  </si>
  <si>
    <t>City of San Pedro</t>
  </si>
  <si>
    <r>
      <rPr>
        <b/>
        <i/>
        <sz val="10"/>
        <color indexed="8"/>
        <rFont val="Arial"/>
        <family val="2"/>
      </rPr>
      <t xml:space="preserve">City of Puerto Princesa </t>
    </r>
    <r>
      <rPr>
        <b/>
        <sz val="10"/>
        <color indexed="8"/>
        <rFont val="Arial"/>
        <family val="2"/>
      </rPr>
      <t>(Capital)</t>
    </r>
    <r>
      <rPr>
        <sz val="10"/>
        <color indexed="8"/>
        <rFont val="Arial"/>
        <family val="2"/>
      </rPr>
      <t xml:space="preserve"> *</t>
    </r>
  </si>
  <si>
    <r>
      <rPr>
        <i/>
        <sz val="10"/>
        <color indexed="8"/>
        <rFont val="Arial"/>
        <family val="2"/>
      </rPr>
      <t xml:space="preserve">City of Tagbilaran </t>
    </r>
    <r>
      <rPr>
        <sz val="10"/>
        <color indexed="8"/>
        <rFont val="Arial"/>
        <family val="2"/>
      </rPr>
      <t>(Capital) *</t>
    </r>
  </si>
  <si>
    <r>
      <rPr>
        <b/>
        <i/>
        <sz val="10"/>
        <color indexed="8"/>
        <rFont val="Arial"/>
        <family val="2"/>
      </rPr>
      <t xml:space="preserve">City of Bacolod </t>
    </r>
    <r>
      <rPr>
        <b/>
        <sz val="10"/>
        <color indexed="8"/>
        <rFont val="Arial"/>
        <family val="2"/>
      </rPr>
      <t>(Capital) *</t>
    </r>
  </si>
  <si>
    <t>City of Canlaon *</t>
  </si>
  <si>
    <r>
      <rPr>
        <b/>
        <i/>
        <sz val="10"/>
        <color indexed="8"/>
        <rFont val="Arial"/>
        <family val="2"/>
      </rPr>
      <t xml:space="preserve">City of Isabela </t>
    </r>
    <r>
      <rPr>
        <sz val="10"/>
        <color indexed="8"/>
        <rFont val="Arial"/>
        <family val="2"/>
      </rPr>
      <t>**</t>
    </r>
  </si>
  <si>
    <t>Region XI (Davao Region)</t>
  </si>
  <si>
    <t>Davao Occidental</t>
  </si>
  <si>
    <t xml:space="preserve">Bangsamoro Autonomous Region </t>
  </si>
  <si>
    <t>City of Lamitan (Capital) **</t>
  </si>
  <si>
    <r>
      <rPr>
        <i/>
        <sz val="10"/>
        <color indexed="8"/>
        <rFont val="Arial"/>
        <family val="2"/>
      </rPr>
      <t xml:space="preserve">City of Marawi </t>
    </r>
    <r>
      <rPr>
        <sz val="10"/>
        <color indexed="8"/>
        <rFont val="Arial"/>
        <family val="2"/>
      </rPr>
      <t>(Capital) **</t>
    </r>
  </si>
  <si>
    <t>City of Angeles *</t>
  </si>
  <si>
    <t>City of Baguio **</t>
  </si>
  <si>
    <t>City of Davao *</t>
  </si>
  <si>
    <t>City of Iligan **</t>
  </si>
  <si>
    <t>City of Lapu-lapu *</t>
  </si>
  <si>
    <t>City of Mandaue **</t>
  </si>
  <si>
    <t>City of Olongapo **</t>
  </si>
  <si>
    <t>City of Zamboanga **</t>
  </si>
  <si>
    <t>City of Cotabato **</t>
  </si>
  <si>
    <t>City of Dipolog *</t>
  </si>
  <si>
    <t>City of Dumaguete *</t>
  </si>
  <si>
    <t>City of Laoag **</t>
  </si>
  <si>
    <t>City of Legazpi *</t>
  </si>
  <si>
    <t>City of Marawi **</t>
  </si>
  <si>
    <t>City of Oroquieta **</t>
  </si>
  <si>
    <t>City of Pagadian **</t>
  </si>
  <si>
    <t>City of Palayan *</t>
  </si>
  <si>
    <t>City of Roxas *</t>
  </si>
  <si>
    <t>City of San Carlos (Negros Occidental) **</t>
  </si>
  <si>
    <t>City of San Carlos (Pangasinan) *</t>
  </si>
  <si>
    <t>City of Surigao *</t>
  </si>
  <si>
    <t>City of Tagbilaran *</t>
  </si>
  <si>
    <t>City of Tarlac (Capital) **</t>
  </si>
  <si>
    <t>City of Trece Martires **</t>
  </si>
  <si>
    <t>City of Bacolod *</t>
  </si>
  <si>
    <t>City of Butuan **</t>
  </si>
  <si>
    <t>City of Cagayan de Oro **</t>
  </si>
  <si>
    <t>City of Cebu **</t>
  </si>
  <si>
    <t>City of Iloilo *</t>
  </si>
  <si>
    <t>City of Lucena *</t>
  </si>
  <si>
    <t>City of Puerto Princesa *</t>
  </si>
  <si>
    <t>City of Tacloban *</t>
  </si>
  <si>
    <t>Samar</t>
  </si>
  <si>
    <t>City of Antipolo (Capital) **</t>
  </si>
  <si>
    <r>
      <t>D. Component City</t>
    </r>
    <r>
      <rPr>
        <sz val="10"/>
        <rFont val="Arial"/>
        <family val="2"/>
      </rPr>
      <t xml:space="preserve"> - </t>
    </r>
    <r>
      <rPr>
        <i/>
        <sz val="10"/>
        <rFont val="Arial"/>
        <family val="2"/>
      </rPr>
      <t>108</t>
    </r>
  </si>
  <si>
    <r>
      <t xml:space="preserve">City of San Pedro 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**</t>
    </r>
  </si>
  <si>
    <t>City of General Santos **</t>
  </si>
  <si>
    <r>
      <t xml:space="preserve"> </t>
    </r>
    <r>
      <rPr>
        <i/>
        <vertAlign val="superscript"/>
        <sz val="9"/>
        <rFont val="Arial"/>
        <family val="2"/>
      </rPr>
      <t>1</t>
    </r>
    <r>
      <rPr>
        <i/>
        <sz val="9"/>
        <rFont val="Arial"/>
        <family val="2"/>
      </rPr>
      <t xml:space="preserve"> Converted into a city under Republic Act No. 11086; ratified on 7 September 2019</t>
    </r>
  </si>
  <si>
    <t>Gen. S.K. Pendatun **</t>
  </si>
  <si>
    <r>
      <rPr>
        <b/>
        <i/>
        <sz val="10"/>
        <color indexed="8"/>
        <rFont val="Arial"/>
        <family val="2"/>
      </rPr>
      <t xml:space="preserve">City of General Santos </t>
    </r>
    <r>
      <rPr>
        <sz val="10"/>
        <color indexed="8"/>
        <rFont val="Arial"/>
        <family val="2"/>
      </rPr>
      <t>**</t>
    </r>
  </si>
  <si>
    <r>
      <t xml:space="preserve">City of Ilagan </t>
    </r>
    <r>
      <rPr>
        <sz val="10"/>
        <color indexed="8"/>
        <rFont val="Arial"/>
        <family val="2"/>
      </rPr>
      <t>(Capital) **</t>
    </r>
  </si>
  <si>
    <t>City of Ilagan **</t>
  </si>
  <si>
    <r>
      <rPr>
        <i/>
        <vertAlign val="superscript"/>
        <sz val="9"/>
        <rFont val="Arial"/>
        <family val="2"/>
      </rPr>
      <t>1</t>
    </r>
    <r>
      <rPr>
        <i/>
        <sz val="9"/>
        <rFont val="Arial"/>
        <family val="2"/>
      </rPr>
      <t xml:space="preserve"> The Negros Island Region (NIR) was abolished through Executive Order No. 38</t>
    </r>
  </si>
  <si>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Renamed province from Compostela Valley under Republic Act No. 11297, dated April 17, 2019; ratified on December 7, 2019</t>
    </r>
  </si>
  <si>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Renamed region from ARMM under Republic Act No.11054, dated July 27, 2018; ratified on January 25, 2019.</t>
    </r>
  </si>
  <si>
    <r>
      <t xml:space="preserve">   The abolition of NIR reverted the provinces, cities, municipalities, and barangays</t>
    </r>
    <r>
      <rPr>
        <i/>
        <sz val="9"/>
        <rFont val="Times New Roman"/>
        <family val="1"/>
      </rPr>
      <t xml:space="preserve"> </t>
    </r>
    <r>
      <rPr>
        <i/>
        <sz val="9"/>
        <rFont val="Arial"/>
        <family val="2"/>
      </rPr>
      <t>of Negros Occidental and City of Bacolod to Region VI (Western Visayas) and Negros Oriental to Region VII (Central Visayas).</t>
    </r>
  </si>
  <si>
    <t xml:space="preserve">  “Revoking Executive Order No. 183 (s. 2015) which Created a Negros Island Region and for Other Purposes”,  signed by President Rodrigo Roa Duterte on 07 August 2017.</t>
  </si>
  <si>
    <r>
      <rPr>
        <i/>
        <vertAlign val="superscript"/>
        <sz val="9"/>
        <color theme="1"/>
        <rFont val="Arial"/>
        <family val="2"/>
      </rPr>
      <t>a1/</t>
    </r>
    <r>
      <rPr>
        <i/>
        <sz val="9"/>
        <color theme="1"/>
        <rFont val="Arial"/>
        <family val="2"/>
      </rPr>
      <t xml:space="preserve"> Land area is based on the cadastral survey and estimated land areas (certified and provided to the Department of Budget and Management) from the Land Management Bureau, </t>
    </r>
  </si>
  <si>
    <r>
      <rPr>
        <i/>
        <vertAlign val="superscript"/>
        <sz val="9"/>
        <color theme="1"/>
        <rFont val="Arial"/>
        <family val="2"/>
      </rPr>
      <t xml:space="preserve">a2/ </t>
    </r>
    <r>
      <rPr>
        <i/>
        <sz val="9"/>
        <color theme="1"/>
        <rFont val="Arial"/>
        <family val="2"/>
      </rPr>
      <t>Due to unfinished cadastral survey, details do not add up to the national total.</t>
    </r>
  </si>
  <si>
    <r>
      <rPr>
        <i/>
        <vertAlign val="superscript"/>
        <sz val="9"/>
        <color theme="1"/>
        <rFont val="Arial"/>
        <family val="2"/>
      </rPr>
      <t xml:space="preserve">a3/ </t>
    </r>
    <r>
      <rPr>
        <i/>
        <sz val="9"/>
        <color theme="1"/>
        <rFont val="Arial"/>
        <family val="2"/>
      </rPr>
      <t>Due to rounding off, the provincial totals may not be equal to the sum of the individual figures.</t>
    </r>
  </si>
  <si>
    <r>
      <rPr>
        <i/>
        <vertAlign val="superscript"/>
        <sz val="9"/>
        <color theme="1"/>
        <rFont val="Arial"/>
        <family val="2"/>
      </rPr>
      <t xml:space="preserve">b1/ </t>
    </r>
    <r>
      <rPr>
        <i/>
        <sz val="9"/>
        <color theme="1"/>
        <rFont val="Arial"/>
        <family val="2"/>
      </rPr>
      <t xml:space="preserve">Excludes 2,739 Filipinos in Philippine embassies, consulates, and missions abroad but includes 18,989 persons in the areas disputed by the City of Pasig (National Capital Region) </t>
    </r>
  </si>
  <si>
    <r>
      <rPr>
        <i/>
        <vertAlign val="superscript"/>
        <sz val="9"/>
        <color theme="1"/>
        <rFont val="Arial"/>
        <family val="2"/>
      </rPr>
      <t>b2/</t>
    </r>
    <r>
      <rPr>
        <i/>
        <sz val="9"/>
        <color theme="1"/>
        <rFont val="Arial"/>
        <family val="2"/>
      </rPr>
      <t xml:space="preserve"> Excludes 2,134 Filipinos in Philippine embassies, consulates, and missions abroad.</t>
    </r>
  </si>
  <si>
    <r>
      <rPr>
        <i/>
        <vertAlign val="superscript"/>
        <sz val="9"/>
        <color theme="1"/>
        <rFont val="Arial"/>
        <family val="2"/>
      </rPr>
      <t>b3/</t>
    </r>
    <r>
      <rPr>
        <i/>
        <sz val="9"/>
        <color theme="1"/>
        <rFont val="Arial"/>
        <family val="2"/>
      </rPr>
      <t xml:space="preserve"> Excludes 2,098 Filipinos in Philippine embassies, consulates, and missions abroad.</t>
    </r>
  </si>
  <si>
    <r>
      <t xml:space="preserve">Negros Oriental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</si>
  <si>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Davao de Oro </t>
    </r>
    <r>
      <rPr>
        <b/>
        <vertAlign val="superscript"/>
        <sz val="10"/>
        <color theme="1"/>
        <rFont val="Arial"/>
        <family val="2"/>
      </rPr>
      <t>2</t>
    </r>
  </si>
  <si>
    <r>
      <t xml:space="preserve">in Muslim Mindanao (BARMM) </t>
    </r>
    <r>
      <rPr>
        <b/>
        <vertAlign val="superscript"/>
        <sz val="10"/>
        <color theme="1"/>
        <rFont val="Arial"/>
        <family val="2"/>
      </rPr>
      <t>3</t>
    </r>
  </si>
  <si>
    <t>Philippine Statistics Authority, 2015 Census of Population</t>
  </si>
  <si>
    <t xml:space="preserve">Sources: </t>
  </si>
  <si>
    <t xml:space="preserve">Philippine Statistics Authority, 2010 Census of Population and Housing </t>
  </si>
  <si>
    <r>
      <t xml:space="preserve">City of Sto.Tomas </t>
    </r>
    <r>
      <rPr>
        <vertAlign val="superscript"/>
        <sz val="10"/>
        <color rgb="FF000000"/>
        <rFont val="Arial"/>
        <family val="2"/>
      </rPr>
      <t>1</t>
    </r>
    <r>
      <rPr>
        <sz val="10"/>
        <color indexed="8"/>
        <rFont val="Arial"/>
        <family val="2"/>
      </rPr>
      <t xml:space="preserve"> **</t>
    </r>
  </si>
  <si>
    <r>
      <rPr>
        <i/>
        <vertAlign val="superscript"/>
        <sz val="9"/>
        <rFont val="Arial"/>
        <family val="2"/>
      </rPr>
      <t xml:space="preserve">4 </t>
    </r>
    <r>
      <rPr>
        <i/>
        <sz val="9"/>
        <rFont val="Arial"/>
        <family val="2"/>
      </rPr>
      <t>Converted into a city under Republic Act No. 11086; ratified on 7 September 2019</t>
    </r>
  </si>
  <si>
    <r>
      <rPr>
        <i/>
        <vertAlign val="superscript"/>
        <sz val="9"/>
        <rFont val="Arial"/>
        <family val="2"/>
      </rPr>
      <t>5</t>
    </r>
    <r>
      <rPr>
        <i/>
        <sz val="9"/>
        <rFont val="Arial"/>
        <family val="2"/>
      </rPr>
      <t xml:space="preserve"> Correction of municipality name from Pinamungahan; under Municipal Mayor Certification.</t>
    </r>
  </si>
  <si>
    <r>
      <t xml:space="preserve">Pinamungajan </t>
    </r>
    <r>
      <rPr>
        <vertAlign val="superscript"/>
        <sz val="10"/>
        <color rgb="FF000000"/>
        <rFont val="Arial"/>
        <family val="2"/>
      </rPr>
      <t>5</t>
    </r>
    <r>
      <rPr>
        <sz val="10"/>
        <color indexed="8"/>
        <rFont val="Arial"/>
        <family val="2"/>
      </rPr>
      <t xml:space="preserve"> **</t>
    </r>
  </si>
  <si>
    <t xml:space="preserve">                </t>
  </si>
  <si>
    <t xml:space="preserve">  *  Land area is based on cadastral survey (certified and provided to the DBM) from the LMB, DENR, as of December 2013.</t>
  </si>
  <si>
    <t>*** Population counts for the provinces exclude the counts of Highly Urbanized Cities.</t>
  </si>
  <si>
    <t xml:space="preserve"> **  Estimated land area (certified and provided to the DBM) from the LMB, DENR, as of December 2013.</t>
  </si>
  <si>
    <t>Benguet ***</t>
  </si>
  <si>
    <t>Pampanga ***</t>
  </si>
  <si>
    <t>Zambales ***</t>
  </si>
  <si>
    <t>Quezon ***</t>
  </si>
  <si>
    <t>Palawan ***</t>
  </si>
  <si>
    <t>Iloilo ***</t>
  </si>
  <si>
    <r>
      <t xml:space="preserve">Negros Occidental 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***</t>
    </r>
  </si>
  <si>
    <t>Cebu ***</t>
  </si>
  <si>
    <t>Leyte ***</t>
  </si>
  <si>
    <t>Zamboanga del Sur ***</t>
  </si>
  <si>
    <t>Zamboanga Sibugay ***</t>
  </si>
  <si>
    <t>Lanao del Norte ***</t>
  </si>
  <si>
    <t>Misamis Oriental ***</t>
  </si>
  <si>
    <t>Davao del Sur ***</t>
  </si>
  <si>
    <t>South Cotabato ***</t>
  </si>
  <si>
    <t>Sultan Kudarat ***</t>
  </si>
  <si>
    <t>Agusan del Norte ***</t>
  </si>
  <si>
    <t>Land Management Bureau, Department of Environment and Natural Resources, 2013 Master List of Land Areas of Cities and Municipalities</t>
  </si>
  <si>
    <t>Malibcong **</t>
  </si>
  <si>
    <t>Table A.  Population, Land Area, Population Density, and Percent Change in Population Density of the Philippines by Region, Province/Highly Urbanized City, 
               and City/Municipality: 2010, 2015, and 2020</t>
  </si>
  <si>
    <t xml:space="preserve">Table B.  Population, Land Area, Population Density, and Percent Change in Population Density of the Philippines by Highly Urbanized City/Component City: 2010, 2015, and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</si>
</sst>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_);\(0.0\)"/>
    <numFmt numFmtId="167" formatCode="_(* #,##0_);_(* \(#,##0\);_(* &quot;-&quot;??_);_(@_)"/>
    <numFmt numFmtId="168" formatCode="#,##0.0"/>
  </numFmts>
  <fonts count="4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0"/>
      <color indexed="8"/>
      <name val="Arial"/>
      <family val="2"/>
    </font>
    <font>
      <b/>
      <vertAlign val="superscript"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i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b/>
      <vertAlign val="superscript"/>
      <sz val="10"/>
      <color rgb="FFFF0000"/>
      <name val="Arial"/>
      <family val="2"/>
    </font>
    <font>
      <b/>
      <sz val="10"/>
      <color rgb="FFFF0000"/>
      <name val="Arial"/>
      <family val="2"/>
    </font>
    <font>
      <i/>
      <sz val="9"/>
      <color rgb="FFFF0000"/>
      <name val="Arial"/>
      <family val="2"/>
    </font>
    <font>
      <i/>
      <sz val="10"/>
      <color rgb="FFFF0000"/>
      <name val="Arial"/>
      <family val="2"/>
    </font>
    <font>
      <b/>
      <sz val="7"/>
      <color rgb="FFFF0000"/>
      <name val="Arial"/>
      <family val="2"/>
    </font>
    <font>
      <vertAlign val="superscript"/>
      <sz val="10"/>
      <color rgb="FFFF0000"/>
      <name val="Arial"/>
      <family val="2"/>
    </font>
    <font>
      <sz val="10"/>
      <name val="Courier"/>
      <family val="3"/>
    </font>
    <font>
      <i/>
      <vertAlign val="superscript"/>
      <sz val="9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9"/>
      <name val="Arial"/>
      <family val="2"/>
    </font>
    <font>
      <i/>
      <sz val="9"/>
      <name val="Times New Roman"/>
      <family val="1"/>
    </font>
    <font>
      <vertAlign val="superscript"/>
      <sz val="9"/>
      <name val="Arial"/>
      <family val="2"/>
    </font>
    <font>
      <i/>
      <sz val="9"/>
      <color theme="1"/>
      <name val="Arial"/>
      <family val="2"/>
    </font>
    <font>
      <i/>
      <vertAlign val="superscript"/>
      <sz val="9"/>
      <color theme="1"/>
      <name val="Arial"/>
      <family val="2"/>
    </font>
    <font>
      <b/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9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2" fillId="0" borderId="0"/>
    <xf numFmtId="0" fontId="32" fillId="0" borderId="0"/>
    <xf numFmtId="43" fontId="2" fillId="0" borderId="0" applyFont="0" applyFill="0" applyBorder="0" applyAlignment="0" applyProtection="0"/>
    <xf numFmtId="0" fontId="32" fillId="0" borderId="0"/>
    <xf numFmtId="0" fontId="1" fillId="0" borderId="0"/>
    <xf numFmtId="0" fontId="1" fillId="0" borderId="0"/>
    <xf numFmtId="0" fontId="1" fillId="0" borderId="0"/>
  </cellStyleXfs>
  <cellXfs count="250">
    <xf numFmtId="0" fontId="0" fillId="0" borderId="0" xfId="0"/>
    <xf numFmtId="0" fontId="0" fillId="0" borderId="0" xfId="0" applyFill="1"/>
    <xf numFmtId="0" fontId="6" fillId="0" borderId="0" xfId="0" applyFont="1" applyFill="1"/>
    <xf numFmtId="3" fontId="0" fillId="0" borderId="0" xfId="0" applyNumberFormat="1" applyFill="1"/>
    <xf numFmtId="0" fontId="5" fillId="0" borderId="0" xfId="0" applyFont="1" applyFill="1"/>
    <xf numFmtId="3" fontId="5" fillId="0" borderId="0" xfId="0" applyNumberFormat="1" applyFont="1" applyFill="1"/>
    <xf numFmtId="0" fontId="7" fillId="0" borderId="0" xfId="0" applyFont="1" applyFill="1" applyAlignment="1">
      <alignment horizontal="left" indent="1"/>
    </xf>
    <xf numFmtId="0" fontId="8" fillId="0" borderId="0" xfId="0" applyFont="1" applyFill="1"/>
    <xf numFmtId="0" fontId="9" fillId="0" borderId="0" xfId="0" applyFont="1" applyFill="1"/>
    <xf numFmtId="3" fontId="9" fillId="0" borderId="0" xfId="0" applyNumberFormat="1" applyFont="1" applyFill="1"/>
    <xf numFmtId="0" fontId="10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66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11" fillId="0" borderId="0" xfId="1" applyNumberFormat="1" applyFont="1" applyFill="1" applyAlignment="1">
      <alignment horizontal="left" vertical="center"/>
    </xf>
    <xf numFmtId="3" fontId="12" fillId="0" borderId="0" xfId="0" applyNumberFormat="1" applyFont="1" applyAlignment="1">
      <alignment horizontal="right" wrapText="1"/>
    </xf>
    <xf numFmtId="0" fontId="12" fillId="0" borderId="0" xfId="0" applyFont="1" applyAlignment="1">
      <alignment wrapText="1"/>
    </xf>
    <xf numFmtId="0" fontId="13" fillId="0" borderId="0" xfId="0" applyFont="1" applyFill="1" applyAlignment="1">
      <alignment horizontal="left" vertical="center" indent="2"/>
    </xf>
    <xf numFmtId="166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3" fontId="14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left" wrapText="1"/>
    </xf>
    <xf numFmtId="3" fontId="17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left" wrapText="1"/>
    </xf>
    <xf numFmtId="0" fontId="19" fillId="0" borderId="0" xfId="0" applyFont="1" applyFill="1" applyAlignment="1">
      <alignment horizontal="left" vertical="center" indent="1"/>
    </xf>
    <xf numFmtId="0" fontId="17" fillId="0" borderId="0" xfId="0" applyFont="1" applyAlignment="1">
      <alignment horizontal="right" wrapText="1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  <xf numFmtId="0" fontId="11" fillId="0" borderId="0" xfId="2" applyNumberFormat="1" applyFont="1" applyFill="1" applyAlignment="1">
      <alignment horizontal="left" vertical="center"/>
    </xf>
    <xf numFmtId="3" fontId="17" fillId="0" borderId="0" xfId="0" applyNumberFormat="1" applyFont="1" applyFill="1" applyAlignment="1">
      <alignment horizontal="right" wrapText="1"/>
    </xf>
    <xf numFmtId="3" fontId="5" fillId="0" borderId="0" xfId="3" applyNumberFormat="1" applyFont="1" applyFill="1" applyAlignment="1">
      <alignment horizontal="right"/>
    </xf>
    <xf numFmtId="3" fontId="5" fillId="0" borderId="0" xfId="3" applyNumberFormat="1" applyFont="1" applyFill="1" applyBorder="1" applyAlignment="1">
      <alignment horizontal="right"/>
    </xf>
    <xf numFmtId="4" fontId="6" fillId="0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right" wrapText="1"/>
    </xf>
    <xf numFmtId="0" fontId="12" fillId="0" borderId="0" xfId="0" applyFont="1"/>
    <xf numFmtId="4" fontId="0" fillId="0" borderId="0" xfId="0" applyNumberFormat="1" applyFill="1" applyAlignment="1">
      <alignment vertical="center"/>
    </xf>
    <xf numFmtId="0" fontId="12" fillId="0" borderId="0" xfId="0" applyFont="1" applyAlignment="1">
      <alignment horizontal="right" wrapText="1"/>
    </xf>
    <xf numFmtId="0" fontId="15" fillId="0" borderId="0" xfId="0" applyFont="1" applyFill="1" applyAlignment="1">
      <alignment horizontal="left" wrapText="1"/>
    </xf>
    <xf numFmtId="3" fontId="12" fillId="0" borderId="0" xfId="0" applyNumberFormat="1" applyFont="1" applyAlignment="1">
      <alignment horizontal="right" vertical="center" wrapText="1"/>
    </xf>
    <xf numFmtId="3" fontId="17" fillId="0" borderId="0" xfId="0" applyNumberFormat="1" applyFont="1" applyAlignment="1">
      <alignment horizontal="right" vertical="center" wrapText="1"/>
    </xf>
    <xf numFmtId="4" fontId="6" fillId="0" borderId="0" xfId="1" applyNumberFormat="1" applyFont="1" applyFill="1" applyAlignment="1">
      <alignment vertical="center"/>
    </xf>
    <xf numFmtId="166" fontId="0" fillId="0" borderId="0" xfId="0" applyNumberForma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 wrapText="1" indent="1"/>
    </xf>
    <xf numFmtId="0" fontId="13" fillId="0" borderId="0" xfId="0" applyFont="1" applyFill="1" applyAlignment="1">
      <alignment horizontal="left" vertical="center" indent="1"/>
    </xf>
    <xf numFmtId="0" fontId="6" fillId="0" borderId="0" xfId="0" applyFont="1" applyFill="1" applyAlignment="1">
      <alignment vertical="center" wrapText="1"/>
    </xf>
    <xf numFmtId="16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right" vertical="center" wrapText="1"/>
    </xf>
    <xf numFmtId="0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 wrapText="1"/>
    </xf>
    <xf numFmtId="0" fontId="6" fillId="0" borderId="0" xfId="0" quotePrefix="1" applyFont="1" applyFill="1" applyBorder="1" applyAlignment="1">
      <alignment horizontal="center"/>
    </xf>
    <xf numFmtId="3" fontId="6" fillId="0" borderId="0" xfId="0" quotePrefix="1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11" fillId="0" borderId="0" xfId="0" quotePrefix="1" applyNumberFormat="1" applyFont="1" applyFill="1" applyBorder="1" applyAlignment="1">
      <alignment horizontal="left" vertical="center"/>
    </xf>
    <xf numFmtId="168" fontId="6" fillId="0" borderId="0" xfId="0" applyNumberFormat="1" applyFont="1" applyFill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20" fillId="0" borderId="1" xfId="0" quotePrefix="1" applyFont="1" applyFill="1" applyBorder="1" applyAlignment="1">
      <alignment horizontal="right"/>
    </xf>
    <xf numFmtId="1" fontId="20" fillId="0" borderId="2" xfId="0" quotePrefix="1" applyNumberFormat="1" applyFont="1" applyFill="1" applyBorder="1" applyAlignment="1"/>
    <xf numFmtId="1" fontId="20" fillId="0" borderId="2" xfId="0" quotePrefix="1" applyNumberFormat="1" applyFont="1" applyFill="1" applyBorder="1" applyAlignment="1">
      <alignment horizontal="right"/>
    </xf>
    <xf numFmtId="3" fontId="20" fillId="0" borderId="2" xfId="0" quotePrefix="1" applyNumberFormat="1" applyFont="1" applyFill="1" applyBorder="1" applyAlignment="1"/>
    <xf numFmtId="3" fontId="20" fillId="0" borderId="2" xfId="0" quotePrefix="1" applyNumberFormat="1" applyFont="1" applyFill="1" applyBorder="1" applyAlignment="1">
      <alignment horizontal="right"/>
    </xf>
    <xf numFmtId="0" fontId="20" fillId="0" borderId="2" xfId="0" quotePrefix="1" applyFont="1" applyFill="1" applyBorder="1" applyAlignment="1"/>
    <xf numFmtId="0" fontId="20" fillId="0" borderId="2" xfId="0" quotePrefix="1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1" fontId="6" fillId="0" borderId="3" xfId="0" applyNumberFormat="1" applyFont="1" applyFill="1" applyBorder="1" applyAlignment="1">
      <alignment horizontal="right"/>
    </xf>
    <xf numFmtId="1" fontId="6" fillId="0" borderId="4" xfId="0" applyNumberFormat="1" applyFont="1" applyFill="1" applyBorder="1" applyAlignment="1">
      <alignment horizontal="right"/>
    </xf>
    <xf numFmtId="164" fontId="11" fillId="0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0" borderId="0" xfId="0" applyFont="1" applyFill="1" applyBorder="1" applyAlignment="1">
      <alignment horizontal="right" vertical="center"/>
    </xf>
    <xf numFmtId="164" fontId="21" fillId="0" borderId="0" xfId="0" applyNumberFormat="1" applyFont="1" applyFill="1" applyBorder="1" applyAlignment="1">
      <alignment wrapText="1"/>
    </xf>
    <xf numFmtId="164" fontId="21" fillId="0" borderId="0" xfId="0" applyNumberFormat="1" applyFont="1" applyFill="1" applyBorder="1" applyAlignment="1">
      <alignment horizontal="right" wrapText="1"/>
    </xf>
    <xf numFmtId="0" fontId="0" fillId="0" borderId="0" xfId="0" applyBorder="1" applyAlignment="1"/>
    <xf numFmtId="1" fontId="6" fillId="0" borderId="5" xfId="0" applyNumberFormat="1" applyFont="1" applyFill="1" applyBorder="1" applyAlignment="1"/>
    <xf numFmtId="1" fontId="6" fillId="0" borderId="5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indent="1"/>
    </xf>
    <xf numFmtId="0" fontId="10" fillId="0" borderId="0" xfId="0" applyFont="1" applyFill="1" applyAlignment="1">
      <alignment horizontal="left" vertical="center" indent="1"/>
    </xf>
    <xf numFmtId="0" fontId="22" fillId="0" borderId="0" xfId="0" applyFont="1" applyFill="1" applyAlignment="1">
      <alignment horizontal="left" vertical="center" indent="2"/>
    </xf>
    <xf numFmtId="3" fontId="0" fillId="0" borderId="0" xfId="0" applyNumberFormat="1" applyFont="1" applyFill="1" applyAlignment="1">
      <alignment vertical="center"/>
    </xf>
    <xf numFmtId="0" fontId="6" fillId="0" borderId="0" xfId="0" applyFont="1" applyFill="1" applyBorder="1" applyAlignment="1">
      <alignment vertical="center" wrapText="1"/>
    </xf>
    <xf numFmtId="3" fontId="6" fillId="0" borderId="0" xfId="0" applyNumberFormat="1" applyFont="1" applyFill="1" applyBorder="1" applyAlignment="1">
      <alignment vertical="center"/>
    </xf>
    <xf numFmtId="165" fontId="6" fillId="0" borderId="0" xfId="1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 indent="2"/>
    </xf>
    <xf numFmtId="3" fontId="17" fillId="0" borderId="0" xfId="0" applyNumberFormat="1" applyFont="1" applyBorder="1" applyAlignment="1">
      <alignment horizontal="right" wrapText="1"/>
    </xf>
    <xf numFmtId="0" fontId="18" fillId="0" borderId="0" xfId="0" applyFont="1" applyBorder="1" applyAlignment="1">
      <alignment horizontal="left" wrapText="1"/>
    </xf>
    <xf numFmtId="0" fontId="11" fillId="0" borderId="0" xfId="1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vertical="center"/>
    </xf>
    <xf numFmtId="166" fontId="5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Alignment="1">
      <alignment horizontal="right" wrapText="1"/>
    </xf>
    <xf numFmtId="0" fontId="24" fillId="0" borderId="0" xfId="1" applyNumberFormat="1" applyFont="1" applyFill="1" applyAlignment="1">
      <alignment horizontal="left" vertical="center"/>
    </xf>
    <xf numFmtId="166" fontId="0" fillId="0" borderId="0" xfId="0" applyNumberFormat="1" applyFont="1" applyFill="1" applyAlignment="1">
      <alignment vertical="center"/>
    </xf>
    <xf numFmtId="3" fontId="17" fillId="0" borderId="0" xfId="0" applyNumberFormat="1" applyFont="1" applyAlignment="1">
      <alignment wrapText="1"/>
    </xf>
    <xf numFmtId="3" fontId="0" fillId="0" borderId="0" xfId="0" applyNumberFormat="1" applyFont="1" applyAlignment="1">
      <alignment horizontal="right" wrapText="1"/>
    </xf>
    <xf numFmtId="3" fontId="0" fillId="0" borderId="0" xfId="0" applyNumberFormat="1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/>
    <xf numFmtId="0" fontId="25" fillId="0" borderId="0" xfId="0" applyFont="1" applyFill="1" applyAlignment="1">
      <alignment horizontal="left" vertical="center" indent="2"/>
    </xf>
    <xf numFmtId="3" fontId="25" fillId="0" borderId="0" xfId="0" applyNumberFormat="1" applyFont="1" applyFill="1" applyAlignment="1">
      <alignment vertical="center"/>
    </xf>
    <xf numFmtId="0" fontId="26" fillId="0" borderId="0" xfId="1" applyNumberFormat="1" applyFont="1" applyFill="1" applyAlignment="1">
      <alignment horizontal="left" vertical="center"/>
    </xf>
    <xf numFmtId="166" fontId="25" fillId="0" borderId="0" xfId="0" applyNumberFormat="1" applyFont="1" applyFill="1" applyAlignment="1">
      <alignment vertical="center"/>
    </xf>
    <xf numFmtId="3" fontId="5" fillId="0" borderId="0" xfId="20" applyNumberFormat="1" applyFont="1" applyAlignment="1">
      <alignment horizontal="right"/>
    </xf>
    <xf numFmtId="3" fontId="13" fillId="0" borderId="0" xfId="20" applyNumberFormat="1" applyFont="1" applyAlignment="1">
      <alignment horizontal="right"/>
    </xf>
    <xf numFmtId="0" fontId="6" fillId="0" borderId="1" xfId="0" applyFont="1" applyFill="1" applyBorder="1" applyAlignment="1">
      <alignment horizontal="left" vertical="center" wrapText="1"/>
    </xf>
    <xf numFmtId="0" fontId="28" fillId="0" borderId="0" xfId="0" applyFont="1" applyFill="1" applyAlignment="1">
      <alignment horizontal="left" indent="1"/>
    </xf>
    <xf numFmtId="0" fontId="25" fillId="0" borderId="0" xfId="0" applyFont="1" applyFill="1"/>
    <xf numFmtId="3" fontId="25" fillId="0" borderId="0" xfId="0" applyNumberFormat="1" applyFont="1" applyFill="1"/>
    <xf numFmtId="3" fontId="29" fillId="0" borderId="0" xfId="0" applyNumberFormat="1" applyFont="1" applyFill="1"/>
    <xf numFmtId="0" fontId="29" fillId="0" borderId="0" xfId="0" applyFont="1" applyFill="1" applyBorder="1"/>
    <xf numFmtId="0" fontId="27" fillId="0" borderId="1" xfId="0" applyFont="1" applyFill="1" applyBorder="1" applyAlignment="1">
      <alignment horizontal="left" vertical="center" wrapText="1"/>
    </xf>
    <xf numFmtId="0" fontId="27" fillId="0" borderId="4" xfId="0" applyNumberFormat="1" applyFont="1" applyFill="1" applyBorder="1" applyAlignment="1"/>
    <xf numFmtId="3" fontId="30" fillId="0" borderId="2" xfId="0" quotePrefix="1" applyNumberFormat="1" applyFont="1" applyFill="1" applyBorder="1" applyAlignment="1"/>
    <xf numFmtId="3" fontId="27" fillId="0" borderId="0" xfId="0" applyNumberFormat="1" applyFont="1" applyFill="1" applyBorder="1" applyAlignment="1">
      <alignment horizontal="center"/>
    </xf>
    <xf numFmtId="3" fontId="27" fillId="0" borderId="0" xfId="0" applyNumberFormat="1" applyFont="1" applyFill="1" applyAlignment="1">
      <alignment vertical="center"/>
    </xf>
    <xf numFmtId="0" fontId="26" fillId="0" borderId="0" xfId="0" applyFont="1" applyFill="1" applyAlignment="1">
      <alignment horizontal="left" wrapText="1"/>
    </xf>
    <xf numFmtId="0" fontId="25" fillId="0" borderId="0" xfId="0" applyFont="1" applyAlignment="1">
      <alignment wrapText="1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3" fontId="27" fillId="0" borderId="0" xfId="0" applyNumberFormat="1" applyFont="1" applyFill="1" applyBorder="1" applyAlignment="1">
      <alignment vertical="center"/>
    </xf>
    <xf numFmtId="0" fontId="25" fillId="0" borderId="0" xfId="0" applyFont="1" applyBorder="1" applyAlignment="1"/>
    <xf numFmtId="0" fontId="27" fillId="0" borderId="3" xfId="0" applyNumberFormat="1" applyFont="1" applyFill="1" applyBorder="1" applyAlignment="1"/>
    <xf numFmtId="3" fontId="25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horizontal="right" wrapText="1"/>
    </xf>
    <xf numFmtId="0" fontId="31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 wrapText="1"/>
    </xf>
    <xf numFmtId="4" fontId="6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0" fontId="27" fillId="0" borderId="1" xfId="0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vertical="center"/>
    </xf>
    <xf numFmtId="0" fontId="16" fillId="0" borderId="0" xfId="0" applyFont="1" applyFill="1"/>
    <xf numFmtId="3" fontId="6" fillId="0" borderId="0" xfId="0" applyNumberFormat="1" applyFont="1" applyFill="1" applyAlignment="1">
      <alignment horizontal="right" wrapText="1"/>
    </xf>
    <xf numFmtId="0" fontId="11" fillId="0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 indent="1"/>
    </xf>
    <xf numFmtId="0" fontId="16" fillId="0" borderId="0" xfId="0" applyFont="1" applyFill="1" applyAlignment="1"/>
    <xf numFmtId="3" fontId="14" fillId="0" borderId="0" xfId="0" applyNumberFormat="1" applyFont="1" applyFill="1" applyAlignment="1">
      <alignment wrapText="1"/>
    </xf>
    <xf numFmtId="3" fontId="27" fillId="0" borderId="0" xfId="0" applyNumberFormat="1" applyFont="1" applyFill="1" applyAlignment="1">
      <alignment wrapText="1"/>
    </xf>
    <xf numFmtId="4" fontId="14" fillId="0" borderId="0" xfId="0" applyNumberFormat="1" applyFont="1" applyFill="1" applyAlignment="1">
      <alignment wrapText="1"/>
    </xf>
    <xf numFmtId="4" fontId="6" fillId="0" borderId="0" xfId="0" applyNumberFormat="1" applyFont="1" applyFill="1" applyAlignment="1">
      <alignment horizontal="right" wrapText="1"/>
    </xf>
    <xf numFmtId="168" fontId="6" fillId="0" borderId="0" xfId="0" applyNumberFormat="1" applyFont="1" applyAlignment="1">
      <alignment vertical="center"/>
    </xf>
    <xf numFmtId="1" fontId="6" fillId="0" borderId="5" xfId="0" applyNumberFormat="1" applyFont="1" applyBorder="1" applyAlignment="1">
      <alignment horizontal="right"/>
    </xf>
    <xf numFmtId="164" fontId="21" fillId="0" borderId="0" xfId="0" applyNumberFormat="1" applyFont="1" applyAlignment="1">
      <alignment horizontal="right" wrapText="1"/>
    </xf>
    <xf numFmtId="1" fontId="20" fillId="0" borderId="2" xfId="0" quotePrefix="1" applyNumberFormat="1" applyFont="1" applyBorder="1" applyAlignment="1">
      <alignment horizontal="right"/>
    </xf>
    <xf numFmtId="0" fontId="0" fillId="0" borderId="0" xfId="0" applyFill="1" applyAlignment="1">
      <alignment horizontal="left" vertical="center" indent="1"/>
    </xf>
    <xf numFmtId="3" fontId="6" fillId="0" borderId="0" xfId="1" applyNumberFormat="1" applyFont="1" applyFill="1" applyAlignment="1">
      <alignment vertical="center"/>
    </xf>
    <xf numFmtId="164" fontId="11" fillId="0" borderId="3" xfId="0" applyNumberFormat="1" applyFont="1" applyFill="1" applyBorder="1" applyAlignment="1">
      <alignment horizontal="right"/>
    </xf>
    <xf numFmtId="3" fontId="11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right" wrapText="1"/>
    </xf>
    <xf numFmtId="0" fontId="12" fillId="0" borderId="0" xfId="0" applyFont="1" applyFill="1" applyAlignment="1">
      <alignment horizontal="left" vertical="center" indent="2"/>
    </xf>
    <xf numFmtId="0" fontId="35" fillId="0" borderId="0" xfId="0" applyFont="1" applyFill="1" applyAlignment="1">
      <alignment horizontal="left" wrapText="1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0" fontId="34" fillId="0" borderId="0" xfId="1" applyNumberFormat="1" applyFont="1" applyFill="1" applyAlignment="1">
      <alignment horizontal="left" vertical="center"/>
    </xf>
    <xf numFmtId="166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2" fillId="0" borderId="0" xfId="0" applyFont="1" applyFill="1" applyAlignment="1">
      <alignment wrapText="1"/>
    </xf>
    <xf numFmtId="3" fontId="27" fillId="0" borderId="0" xfId="0" applyNumberFormat="1" applyFont="1" applyFill="1" applyAlignment="1">
      <alignment horizontal="right" wrapText="1"/>
    </xf>
    <xf numFmtId="3" fontId="17" fillId="0" borderId="0" xfId="0" applyNumberFormat="1" applyFont="1" applyFill="1" applyBorder="1" applyAlignment="1">
      <alignment horizontal="right" wrapText="1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18" fillId="0" borderId="0" xfId="0" applyFont="1" applyFill="1" applyBorder="1" applyAlignment="1">
      <alignment horizontal="left" wrapText="1"/>
    </xf>
    <xf numFmtId="0" fontId="31" fillId="0" borderId="0" xfId="0" applyFont="1" applyFill="1" applyBorder="1" applyAlignment="1">
      <alignment horizontal="left" wrapText="1"/>
    </xf>
    <xf numFmtId="0" fontId="3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9" fillId="0" borderId="0" xfId="0" applyFont="1" applyFill="1" applyAlignment="1">
      <alignment horizontal="left" indent="1"/>
    </xf>
    <xf numFmtId="3" fontId="18" fillId="0" borderId="0" xfId="0" applyNumberFormat="1" applyFont="1" applyFill="1" applyAlignment="1">
      <alignment horizontal="left" wrapText="1"/>
    </xf>
    <xf numFmtId="3" fontId="31" fillId="0" borderId="0" xfId="0" applyNumberFormat="1" applyFont="1" applyFill="1" applyAlignment="1">
      <alignment horizontal="left" wrapText="1"/>
    </xf>
    <xf numFmtId="3" fontId="25" fillId="0" borderId="0" xfId="0" applyNumberFormat="1" applyFont="1" applyFill="1" applyAlignment="1">
      <alignment horizontal="right" wrapText="1"/>
    </xf>
    <xf numFmtId="3" fontId="6" fillId="0" borderId="0" xfId="0" applyNumberFormat="1" applyFont="1" applyFill="1" applyAlignment="1">
      <alignment horizontal="left" vertical="center" indent="1"/>
    </xf>
    <xf numFmtId="3" fontId="14" fillId="0" borderId="0" xfId="0" applyNumberFormat="1" applyFont="1" applyFill="1" applyAlignment="1">
      <alignment vertical="center" wrapText="1"/>
    </xf>
    <xf numFmtId="3" fontId="27" fillId="0" borderId="0" xfId="0" applyNumberFormat="1" applyFont="1" applyFill="1" applyAlignment="1">
      <alignment vertical="center" wrapText="1"/>
    </xf>
    <xf numFmtId="0" fontId="16" fillId="0" borderId="0" xfId="0" applyNumberFormat="1" applyFont="1" applyFill="1" applyAlignment="1">
      <alignment horizontal="left" vertical="center" indent="1"/>
    </xf>
    <xf numFmtId="3" fontId="12" fillId="0" borderId="0" xfId="0" applyNumberFormat="1" applyFont="1" applyFill="1" applyAlignment="1">
      <alignment horizontal="right" vertical="center" wrapText="1"/>
    </xf>
    <xf numFmtId="3" fontId="17" fillId="0" borderId="0" xfId="0" applyNumberFormat="1" applyFont="1" applyFill="1" applyAlignment="1">
      <alignment horizontal="right" vertical="center" wrapText="1"/>
    </xf>
    <xf numFmtId="3" fontId="25" fillId="0" borderId="0" xfId="0" applyNumberFormat="1" applyFont="1" applyFill="1" applyAlignment="1">
      <alignment horizontal="right" vertical="center" wrapText="1"/>
    </xf>
    <xf numFmtId="3" fontId="17" fillId="0" borderId="0" xfId="0" applyNumberFormat="1" applyFont="1" applyFill="1" applyAlignment="1">
      <alignment vertical="center" wrapText="1"/>
    </xf>
    <xf numFmtId="0" fontId="16" fillId="0" borderId="0" xfId="0" applyNumberFormat="1" applyFont="1" applyFill="1" applyBorder="1" applyAlignment="1">
      <alignment horizontal="left" vertical="center" indent="1"/>
    </xf>
    <xf numFmtId="3" fontId="14" fillId="0" borderId="0" xfId="0" applyNumberFormat="1" applyFont="1" applyFill="1" applyBorder="1" applyAlignment="1">
      <alignment vertical="center" wrapText="1"/>
    </xf>
    <xf numFmtId="3" fontId="27" fillId="0" borderId="0" xfId="0" applyNumberFormat="1" applyFont="1" applyFill="1" applyBorder="1" applyAlignment="1">
      <alignment vertical="center" wrapText="1"/>
    </xf>
    <xf numFmtId="4" fontId="6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Alignment="1">
      <alignment horizontal="right" wrapText="1"/>
    </xf>
    <xf numFmtId="0" fontId="26" fillId="0" borderId="0" xfId="0" applyFont="1" applyFill="1"/>
    <xf numFmtId="3" fontId="16" fillId="0" borderId="0" xfId="0" applyNumberFormat="1" applyFont="1" applyFill="1" applyAlignment="1">
      <alignment horizontal="right" wrapText="1"/>
    </xf>
    <xf numFmtId="0" fontId="16" fillId="0" borderId="0" xfId="0" applyFont="1" applyFill="1" applyAlignment="1">
      <alignment horizontal="right" wrapText="1"/>
    </xf>
    <xf numFmtId="0" fontId="27" fillId="0" borderId="0" xfId="0" applyFont="1" applyFill="1" applyAlignment="1">
      <alignment horizontal="right" wrapText="1"/>
    </xf>
    <xf numFmtId="0" fontId="25" fillId="0" borderId="0" xfId="0" applyFont="1" applyFill="1" applyAlignment="1">
      <alignment wrapText="1"/>
    </xf>
    <xf numFmtId="0" fontId="12" fillId="0" borderId="0" xfId="0" applyFont="1" applyFill="1" applyAlignment="1">
      <alignment horizontal="right" wrapText="1"/>
    </xf>
    <xf numFmtId="3" fontId="17" fillId="0" borderId="0" xfId="3" applyNumberFormat="1" applyFont="1" applyFill="1" applyAlignment="1">
      <alignment horizontal="right" wrapText="1"/>
    </xf>
    <xf numFmtId="167" fontId="18" fillId="0" borderId="0" xfId="3" applyNumberFormat="1" applyFont="1" applyFill="1" applyAlignment="1">
      <alignment horizontal="left" wrapText="1"/>
    </xf>
    <xf numFmtId="167" fontId="31" fillId="0" borderId="0" xfId="3" applyNumberFormat="1" applyFont="1" applyFill="1" applyAlignment="1">
      <alignment horizontal="left" wrapText="1"/>
    </xf>
    <xf numFmtId="4" fontId="25" fillId="0" borderId="0" xfId="0" applyNumberFormat="1" applyFont="1" applyFill="1" applyAlignment="1">
      <alignment vertical="center"/>
    </xf>
    <xf numFmtId="3" fontId="14" fillId="0" borderId="0" xfId="0" applyNumberFormat="1" applyFont="1" applyFill="1" applyBorder="1" applyAlignment="1">
      <alignment horizontal="right" wrapText="1"/>
    </xf>
    <xf numFmtId="3" fontId="14" fillId="0" borderId="0" xfId="0" applyNumberFormat="1" applyFont="1" applyFill="1" applyBorder="1" applyAlignment="1">
      <alignment wrapText="1"/>
    </xf>
    <xf numFmtId="3" fontId="27" fillId="0" borderId="0" xfId="0" applyNumberFormat="1" applyFont="1" applyFill="1" applyBorder="1" applyAlignment="1">
      <alignment horizontal="right" wrapText="1"/>
    </xf>
    <xf numFmtId="3" fontId="5" fillId="0" borderId="0" xfId="0" applyNumberFormat="1" applyFont="1" applyFill="1" applyAlignment="1">
      <alignment horizontal="right" wrapText="1"/>
    </xf>
    <xf numFmtId="3" fontId="12" fillId="0" borderId="0" xfId="0" applyNumberFormat="1" applyFont="1" applyFill="1"/>
    <xf numFmtId="0" fontId="26" fillId="0" borderId="0" xfId="0" applyFont="1" applyFill="1" applyAlignment="1">
      <alignment horizontal="left"/>
    </xf>
    <xf numFmtId="3" fontId="13" fillId="0" borderId="0" xfId="3" applyNumberFormat="1" applyFont="1" applyFill="1" applyAlignment="1">
      <alignment horizontal="right"/>
    </xf>
    <xf numFmtId="3" fontId="6" fillId="0" borderId="0" xfId="0" applyNumberFormat="1" applyFont="1" applyFill="1"/>
    <xf numFmtId="4" fontId="6" fillId="0" borderId="0" xfId="0" applyNumberFormat="1" applyFont="1" applyFill="1"/>
    <xf numFmtId="4" fontId="5" fillId="0" borderId="0" xfId="0" applyNumberFormat="1" applyFont="1" applyFill="1"/>
    <xf numFmtId="4" fontId="0" fillId="0" borderId="0" xfId="0" applyNumberFormat="1" applyFill="1"/>
    <xf numFmtId="3" fontId="6" fillId="0" borderId="7" xfId="0" applyNumberFormat="1" applyFont="1" applyFill="1" applyBorder="1" applyAlignment="1">
      <alignment vertical="center"/>
    </xf>
    <xf numFmtId="3" fontId="27" fillId="0" borderId="7" xfId="0" applyNumberFormat="1" applyFont="1" applyFill="1" applyBorder="1" applyAlignment="1">
      <alignment vertical="center"/>
    </xf>
    <xf numFmtId="165" fontId="6" fillId="0" borderId="7" xfId="1" applyNumberFormat="1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0" fontId="5" fillId="0" borderId="0" xfId="0" applyFont="1" applyFill="1" applyBorder="1"/>
    <xf numFmtId="0" fontId="12" fillId="0" borderId="6" xfId="0" applyFont="1" applyFill="1" applyBorder="1" applyAlignment="1">
      <alignment horizontal="left" vertical="center" indent="2"/>
    </xf>
    <xf numFmtId="3" fontId="12" fillId="0" borderId="0" xfId="0" applyNumberFormat="1" applyFont="1" applyFill="1" applyBorder="1" applyAlignment="1">
      <alignment horizontal="right" wrapText="1"/>
    </xf>
    <xf numFmtId="0" fontId="34" fillId="0" borderId="6" xfId="0" applyFont="1" applyFill="1" applyBorder="1" applyAlignment="1">
      <alignment horizontal="left" wrapText="1"/>
    </xf>
    <xf numFmtId="3" fontId="12" fillId="0" borderId="6" xfId="0" applyNumberFormat="1" applyFont="1" applyFill="1" applyBorder="1" applyAlignment="1">
      <alignment horizontal="right" wrapText="1"/>
    </xf>
    <xf numFmtId="0" fontId="34" fillId="0" borderId="0" xfId="0" applyFont="1" applyFill="1" applyBorder="1" applyAlignment="1">
      <alignment horizontal="left" wrapText="1"/>
    </xf>
    <xf numFmtId="3" fontId="12" fillId="0" borderId="0" xfId="0" applyNumberFormat="1" applyFont="1" applyFill="1" applyBorder="1" applyAlignment="1">
      <alignment vertical="center"/>
    </xf>
    <xf numFmtId="0" fontId="34" fillId="0" borderId="0" xfId="1" applyNumberFormat="1" applyFont="1" applyFill="1" applyBorder="1" applyAlignment="1">
      <alignment horizontal="left" vertical="center"/>
    </xf>
    <xf numFmtId="3" fontId="12" fillId="0" borderId="6" xfId="0" applyNumberFormat="1" applyFont="1" applyFill="1" applyBorder="1" applyAlignment="1">
      <alignment vertical="center"/>
    </xf>
    <xf numFmtId="166" fontId="12" fillId="0" borderId="6" xfId="0" applyNumberFormat="1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0" fontId="41" fillId="0" borderId="0" xfId="0" applyFont="1" applyFill="1" applyAlignment="1">
      <alignment horizontal="left"/>
    </xf>
    <xf numFmtId="0" fontId="13" fillId="0" borderId="6" xfId="0" applyFont="1" applyFill="1" applyBorder="1" applyAlignment="1">
      <alignment horizontal="left" vertical="center" indent="1"/>
    </xf>
    <xf numFmtId="3" fontId="17" fillId="0" borderId="6" xfId="0" applyNumberFormat="1" applyFont="1" applyBorder="1" applyAlignment="1">
      <alignment horizontal="right" wrapText="1"/>
    </xf>
    <xf numFmtId="0" fontId="18" fillId="0" borderId="6" xfId="0" applyFont="1" applyBorder="1" applyAlignment="1">
      <alignment horizontal="left" wrapText="1"/>
    </xf>
    <xf numFmtId="3" fontId="0" fillId="0" borderId="6" xfId="0" applyNumberFormat="1" applyFont="1" applyFill="1" applyBorder="1" applyAlignment="1">
      <alignment vertical="center"/>
    </xf>
    <xf numFmtId="4" fontId="0" fillId="0" borderId="6" xfId="0" applyNumberFormat="1" applyBorder="1" applyAlignment="1">
      <alignment vertical="center"/>
    </xf>
    <xf numFmtId="0" fontId="11" fillId="0" borderId="6" xfId="1" applyNumberFormat="1" applyFont="1" applyFill="1" applyBorder="1" applyAlignment="1">
      <alignment horizontal="left" vertical="center"/>
    </xf>
    <xf numFmtId="166" fontId="0" fillId="0" borderId="6" xfId="0" applyNumberFormat="1" applyFont="1" applyFill="1" applyBorder="1" applyAlignment="1">
      <alignment vertical="center"/>
    </xf>
    <xf numFmtId="0" fontId="13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wrapText="1"/>
    </xf>
    <xf numFmtId="3" fontId="2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10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 indent="2"/>
    </xf>
    <xf numFmtId="4" fontId="12" fillId="0" borderId="0" xfId="0" applyNumberFormat="1" applyFont="1" applyFill="1" applyBorder="1"/>
    <xf numFmtId="0" fontId="34" fillId="0" borderId="6" xfId="1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right" vertical="center"/>
    </xf>
    <xf numFmtId="0" fontId="0" fillId="0" borderId="5" xfId="0" applyBorder="1"/>
    <xf numFmtId="0" fontId="0" fillId="0" borderId="3" xfId="0" applyBorder="1"/>
    <xf numFmtId="0" fontId="6" fillId="0" borderId="5" xfId="0" applyFont="1" applyFill="1" applyBorder="1" applyAlignment="1">
      <alignment horizontal="right" vertical="center" wrapText="1"/>
    </xf>
    <xf numFmtId="0" fontId="6" fillId="0" borderId="5" xfId="0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/>
    </xf>
  </cellXfs>
  <cellStyles count="29">
    <cellStyle name="Comma" xfId="1" builtinId="3"/>
    <cellStyle name="Comma 11 2 2" xfId="4" xr:uid="{00000000-0005-0000-0000-000001000000}"/>
    <cellStyle name="Comma 11 2 3" xfId="5" xr:uid="{00000000-0005-0000-0000-000002000000}"/>
    <cellStyle name="Comma 11 2 5" xfId="6" xr:uid="{00000000-0005-0000-0000-000003000000}"/>
    <cellStyle name="Comma 12" xfId="7" xr:uid="{00000000-0005-0000-0000-000004000000}"/>
    <cellStyle name="Comma 15" xfId="8" xr:uid="{00000000-0005-0000-0000-000005000000}"/>
    <cellStyle name="Comma 16" xfId="9" xr:uid="{00000000-0005-0000-0000-000006000000}"/>
    <cellStyle name="Comma 2" xfId="24" xr:uid="{00000000-0005-0000-0000-000007000000}"/>
    <cellStyle name="Comma 2 2" xfId="2" xr:uid="{00000000-0005-0000-0000-000008000000}"/>
    <cellStyle name="Comma 2 3" xfId="10" xr:uid="{00000000-0005-0000-0000-000009000000}"/>
    <cellStyle name="Comma 3" xfId="11" xr:uid="{00000000-0005-0000-0000-00000A000000}"/>
    <cellStyle name="Comma 3 2" xfId="12" xr:uid="{00000000-0005-0000-0000-00000B000000}"/>
    <cellStyle name="Comma 3 2 2 2" xfId="13" xr:uid="{00000000-0005-0000-0000-00000C000000}"/>
    <cellStyle name="Comma 3 3" xfId="14" xr:uid="{00000000-0005-0000-0000-00000D000000}"/>
    <cellStyle name="Comma 32" xfId="3" xr:uid="{00000000-0005-0000-0000-00000E000000}"/>
    <cellStyle name="Comma 32 2" xfId="20" xr:uid="{00000000-0005-0000-0000-00000F000000}"/>
    <cellStyle name="Comma 4" xfId="15" xr:uid="{00000000-0005-0000-0000-000010000000}"/>
    <cellStyle name="Normal" xfId="0" builtinId="0"/>
    <cellStyle name="Normal 10 2 2 5" xfId="16" xr:uid="{00000000-0005-0000-0000-000012000000}"/>
    <cellStyle name="Normal 19" xfId="26" xr:uid="{00000000-0005-0000-0000-000013000000}"/>
    <cellStyle name="Normal 2" xfId="17" xr:uid="{00000000-0005-0000-0000-000014000000}"/>
    <cellStyle name="Normal 2 2" xfId="18" xr:uid="{00000000-0005-0000-0000-000015000000}"/>
    <cellStyle name="Normal 2 3" xfId="19" xr:uid="{00000000-0005-0000-0000-000016000000}"/>
    <cellStyle name="Normal 21" xfId="27" xr:uid="{00000000-0005-0000-0000-000017000000}"/>
    <cellStyle name="Normal 3" xfId="21" xr:uid="{00000000-0005-0000-0000-000018000000}"/>
    <cellStyle name="Normal 3 2" xfId="23" xr:uid="{00000000-0005-0000-0000-000019000000}"/>
    <cellStyle name="Normal 3 3" xfId="25" xr:uid="{00000000-0005-0000-0000-00001A000000}"/>
    <cellStyle name="Normal 4" xfId="22" xr:uid="{00000000-0005-0000-0000-00001B000000}"/>
    <cellStyle name="Normal 44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910"/>
  <sheetViews>
    <sheetView tabSelected="1" showWhiteSpace="0" view="pageBreakPreview" zoomScale="130" zoomScaleNormal="100" zoomScaleSheetLayoutView="130" workbookViewId="0">
      <pane ySplit="6" topLeftCell="A7" activePane="bottomLeft" state="frozen"/>
      <selection pane="bottomLeft" activeCell="F14" sqref="F14"/>
    </sheetView>
  </sheetViews>
  <sheetFormatPr defaultColWidth="9.140625" defaultRowHeight="12.75" x14ac:dyDescent="0.2"/>
  <cols>
    <col min="1" max="1" width="45.140625" style="1" customWidth="1"/>
    <col min="2" max="2" width="11.5703125" style="1" customWidth="1"/>
    <col min="3" max="3" width="2.85546875" style="1" customWidth="1"/>
    <col min="4" max="4" width="11.140625" style="3" customWidth="1"/>
    <col min="5" max="5" width="2.85546875" style="109" customWidth="1"/>
    <col min="6" max="6" width="11" style="3" customWidth="1"/>
    <col min="7" max="7" width="2.85546875" style="109" customWidth="1"/>
    <col min="8" max="8" width="11.7109375" style="1" customWidth="1"/>
    <col min="9" max="9" width="1.7109375" style="2" customWidth="1"/>
    <col min="10" max="12" width="9.5703125" style="1" customWidth="1"/>
    <col min="13" max="13" width="1.7109375" style="1" customWidth="1"/>
    <col min="14" max="16" width="10.28515625" style="1" customWidth="1"/>
    <col min="17" max="16384" width="9.140625" style="1"/>
  </cols>
  <sheetData>
    <row r="1" spans="1:16" s="27" customFormat="1" ht="34.5" customHeight="1" x14ac:dyDescent="0.2">
      <c r="A1" s="239" t="s">
        <v>1715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</row>
    <row r="2" spans="1:16" s="27" customFormat="1" ht="12.75" customHeight="1" thickBot="1" x14ac:dyDescent="0.25">
      <c r="A2" s="240" t="s">
        <v>1692</v>
      </c>
      <c r="B2" s="240"/>
      <c r="C2" s="240"/>
      <c r="D2" s="240"/>
      <c r="E2" s="112"/>
      <c r="F2" s="77"/>
      <c r="G2" s="112"/>
      <c r="H2" s="131"/>
      <c r="I2" s="77"/>
      <c r="J2" s="77"/>
      <c r="K2" s="77"/>
      <c r="L2" s="77"/>
      <c r="M2" s="77"/>
      <c r="N2" s="77"/>
      <c r="O2" s="77"/>
      <c r="P2" s="77"/>
    </row>
    <row r="3" spans="1:16" ht="13.5" customHeight="1" x14ac:dyDescent="0.2">
      <c r="A3" s="239" t="s">
        <v>82</v>
      </c>
      <c r="B3" s="242" t="s">
        <v>81</v>
      </c>
      <c r="C3" s="243"/>
      <c r="D3" s="243"/>
      <c r="E3" s="243"/>
      <c r="F3" s="243"/>
      <c r="G3" s="122"/>
      <c r="H3" s="76" t="s">
        <v>80</v>
      </c>
      <c r="I3" s="75"/>
      <c r="J3" s="245" t="s">
        <v>79</v>
      </c>
      <c r="K3" s="246"/>
      <c r="L3" s="246"/>
      <c r="M3" s="71"/>
      <c r="N3" s="248" t="s">
        <v>78</v>
      </c>
      <c r="O3" s="248"/>
      <c r="P3" s="248"/>
    </row>
    <row r="4" spans="1:16" ht="22.5" customHeight="1" x14ac:dyDescent="0.2">
      <c r="A4" s="239"/>
      <c r="B4" s="244"/>
      <c r="C4" s="244"/>
      <c r="D4" s="244"/>
      <c r="E4" s="244"/>
      <c r="F4" s="244"/>
      <c r="G4" s="122"/>
      <c r="H4" s="73" t="s">
        <v>77</v>
      </c>
      <c r="I4" s="72"/>
      <c r="J4" s="247"/>
      <c r="K4" s="247"/>
      <c r="L4" s="247"/>
      <c r="M4" s="71"/>
      <c r="N4" s="249"/>
      <c r="O4" s="249"/>
      <c r="P4" s="249"/>
    </row>
    <row r="5" spans="1:16" ht="14.25" x14ac:dyDescent="0.2">
      <c r="A5" s="239"/>
      <c r="B5" s="70">
        <v>2010</v>
      </c>
      <c r="C5" s="70"/>
      <c r="D5" s="70">
        <v>2015</v>
      </c>
      <c r="E5" s="113"/>
      <c r="F5" s="70">
        <v>2020</v>
      </c>
      <c r="G5" s="123"/>
      <c r="H5" s="148" t="s">
        <v>84</v>
      </c>
      <c r="I5" s="68"/>
      <c r="J5" s="67">
        <v>2010</v>
      </c>
      <c r="K5" s="67">
        <v>2015</v>
      </c>
      <c r="L5" s="67">
        <v>2020</v>
      </c>
      <c r="M5" s="66"/>
      <c r="N5" s="65" t="s">
        <v>76</v>
      </c>
      <c r="O5" s="65" t="s">
        <v>1536</v>
      </c>
      <c r="P5" s="65" t="s">
        <v>1537</v>
      </c>
    </row>
    <row r="6" spans="1:16" ht="13.5" customHeight="1" thickBot="1" x14ac:dyDescent="0.25">
      <c r="A6" s="241"/>
      <c r="B6" s="64" t="s">
        <v>75</v>
      </c>
      <c r="C6" s="63"/>
      <c r="D6" s="62" t="s">
        <v>74</v>
      </c>
      <c r="E6" s="114"/>
      <c r="F6" s="62" t="s">
        <v>73</v>
      </c>
      <c r="G6" s="114"/>
      <c r="H6" s="60" t="s">
        <v>72</v>
      </c>
      <c r="I6" s="59"/>
      <c r="J6" s="58" t="s">
        <v>71</v>
      </c>
      <c r="K6" s="58" t="s">
        <v>70</v>
      </c>
      <c r="L6" s="58" t="s">
        <v>69</v>
      </c>
      <c r="M6" s="58"/>
      <c r="N6" s="58" t="s">
        <v>68</v>
      </c>
      <c r="O6" s="58" t="s">
        <v>67</v>
      </c>
      <c r="P6" s="58" t="s">
        <v>66</v>
      </c>
    </row>
    <row r="7" spans="1:16" ht="14.25" customHeight="1" x14ac:dyDescent="0.2">
      <c r="A7" s="57"/>
      <c r="B7" s="54" t="s">
        <v>26</v>
      </c>
      <c r="C7" s="54"/>
      <c r="D7" s="54" t="s">
        <v>26</v>
      </c>
      <c r="E7" s="115"/>
      <c r="F7" s="54"/>
      <c r="G7" s="115"/>
      <c r="H7" s="56"/>
      <c r="I7" s="55"/>
      <c r="J7" s="54" t="s">
        <v>26</v>
      </c>
      <c r="K7" s="53"/>
      <c r="L7" s="52"/>
      <c r="M7" s="52"/>
    </row>
    <row r="8" spans="1:16" s="11" customFormat="1" ht="15" customHeight="1" x14ac:dyDescent="0.2">
      <c r="A8" s="51" t="s">
        <v>65</v>
      </c>
      <c r="B8" s="20">
        <f>B10+B30+B122+B257+B362+B510+B665+B751+B879+B1028+B1173+B1331+B1413+B1520+B1582+B1644+B1731</f>
        <v>92335113</v>
      </c>
      <c r="C8" s="149" t="s">
        <v>64</v>
      </c>
      <c r="D8" s="20">
        <f>D10+D30+D122+D257+D362+D510+D665+D751+D879+D1028+D1173+D1331+D1413+D1520+D1582+D1644+D1731</f>
        <v>100979303</v>
      </c>
      <c r="E8" s="149" t="s">
        <v>63</v>
      </c>
      <c r="F8" s="20">
        <f>F10+F30+F122+F257+F362+F510+F665+F751+F879+F1028+F1173+F1331+F1413+F1520+F1582+F1644+F1731</f>
        <v>109033245</v>
      </c>
      <c r="G8" s="149" t="s">
        <v>62</v>
      </c>
      <c r="H8" s="33">
        <v>300000</v>
      </c>
      <c r="I8" s="50"/>
      <c r="J8" s="20">
        <f>B8/H8</f>
        <v>307.78370999999999</v>
      </c>
      <c r="K8" s="20">
        <f>D8/H8</f>
        <v>336.59767666666664</v>
      </c>
      <c r="L8" s="20">
        <f>F8/H8</f>
        <v>363.44414999999998</v>
      </c>
      <c r="M8" s="20"/>
      <c r="N8" s="19">
        <f>(K8-J8)/J8*100</f>
        <v>9.3617581861842716</v>
      </c>
      <c r="O8" s="19">
        <f>(L8-J8)/J8*100</f>
        <v>18.084270931687708</v>
      </c>
      <c r="P8" s="19">
        <f>(L8-K8)/K8*100</f>
        <v>7.9758344143056732</v>
      </c>
    </row>
    <row r="9" spans="1:16" s="11" customFormat="1" ht="12" customHeight="1" x14ac:dyDescent="0.2">
      <c r="A9" s="49"/>
      <c r="C9" s="20"/>
      <c r="E9" s="116"/>
      <c r="G9" s="116"/>
      <c r="H9" s="20"/>
      <c r="I9" s="15"/>
      <c r="J9" s="20"/>
      <c r="K9" s="20"/>
      <c r="L9" s="20"/>
      <c r="M9" s="48"/>
      <c r="N9" s="19"/>
      <c r="O9" s="19"/>
      <c r="P9" s="19"/>
    </row>
    <row r="10" spans="1:16" s="11" customFormat="1" ht="15" customHeight="1" x14ac:dyDescent="0.2">
      <c r="A10" s="47" t="s">
        <v>61</v>
      </c>
      <c r="B10" s="20">
        <f>SUM(B12:B28)</f>
        <v>11855975</v>
      </c>
      <c r="C10" s="20"/>
      <c r="D10" s="20">
        <f>SUM(D12:D28)</f>
        <v>12877253</v>
      </c>
      <c r="E10" s="116"/>
      <c r="F10" s="20">
        <f>SUM(F12:F28)</f>
        <v>13484462</v>
      </c>
      <c r="G10" s="116"/>
      <c r="H10" s="42">
        <f>SUM(H12:H28)</f>
        <v>619.54</v>
      </c>
      <c r="I10" s="15"/>
      <c r="J10" s="20">
        <f>B10/$H10</f>
        <v>19136.738547954934</v>
      </c>
      <c r="K10" s="20">
        <f>D10/$H10</f>
        <v>20785.184168899508</v>
      </c>
      <c r="L10" s="20">
        <f>F10/$H10</f>
        <v>21765.280692126416</v>
      </c>
      <c r="M10" s="20"/>
      <c r="N10" s="19">
        <f>(K10-J10)/J10*100</f>
        <v>8.6140363824991333</v>
      </c>
      <c r="O10" s="19">
        <f>(L10-J10)/J10*100</f>
        <v>13.735580582786319</v>
      </c>
      <c r="P10" s="19">
        <f>(L10-K10)/K10*100</f>
        <v>4.7153612653257539</v>
      </c>
    </row>
    <row r="11" spans="1:16" s="11" customFormat="1" ht="12" customHeight="1" x14ac:dyDescent="0.2">
      <c r="A11" s="47"/>
      <c r="B11" s="20"/>
      <c r="C11" s="20"/>
      <c r="D11" s="20"/>
      <c r="E11" s="116"/>
      <c r="F11" s="20"/>
      <c r="G11" s="116"/>
      <c r="H11" s="42"/>
      <c r="I11" s="15"/>
      <c r="J11" s="20"/>
      <c r="K11" s="20"/>
      <c r="L11" s="20"/>
      <c r="M11" s="20"/>
      <c r="N11" s="19"/>
      <c r="O11" s="19"/>
      <c r="P11" s="19"/>
    </row>
    <row r="12" spans="1:16" s="27" customFormat="1" ht="15" customHeight="1" x14ac:dyDescent="0.2">
      <c r="A12" s="78" t="s">
        <v>165</v>
      </c>
      <c r="B12" s="14">
        <v>1652171</v>
      </c>
      <c r="C12" s="14"/>
      <c r="D12" s="14">
        <v>1780148</v>
      </c>
      <c r="E12" s="101"/>
      <c r="F12" s="14">
        <v>1846513</v>
      </c>
      <c r="G12" s="101"/>
      <c r="H12" s="37">
        <v>24.98</v>
      </c>
      <c r="I12" s="15"/>
      <c r="J12" s="14">
        <f t="shared" ref="J12:J28" si="0">B12/$H12</f>
        <v>66139.751801441147</v>
      </c>
      <c r="K12" s="14">
        <f t="shared" ref="K12:K28" si="1">D12/$H12</f>
        <v>71262.930344275417</v>
      </c>
      <c r="L12" s="14">
        <f t="shared" ref="L12:L28" si="2">F12/$H12</f>
        <v>73919.655724579658</v>
      </c>
      <c r="M12" s="14"/>
      <c r="N12" s="13">
        <f t="shared" ref="N12:N28" si="3">((K12-J12)/J12)*100</f>
        <v>7.7459899731928514</v>
      </c>
      <c r="O12" s="13">
        <f t="shared" ref="O12:O28" si="4">((L12-J12)/J12)*100</f>
        <v>11.762826002877427</v>
      </c>
      <c r="P12" s="13">
        <f t="shared" ref="P12:P28" si="5">((L12-K12)/K12)*100</f>
        <v>3.7280608129211688</v>
      </c>
    </row>
    <row r="13" spans="1:16" s="27" customFormat="1" ht="15" customHeight="1" x14ac:dyDescent="0.2">
      <c r="A13" s="78" t="s">
        <v>166</v>
      </c>
      <c r="B13" s="14">
        <v>2761720</v>
      </c>
      <c r="C13" s="14"/>
      <c r="D13" s="14">
        <v>2936116</v>
      </c>
      <c r="E13" s="101"/>
      <c r="F13" s="14">
        <v>2960048</v>
      </c>
      <c r="G13" s="101"/>
      <c r="H13" s="37">
        <v>171.71</v>
      </c>
      <c r="I13" s="15"/>
      <c r="J13" s="14">
        <f t="shared" si="0"/>
        <v>16083.629375109194</v>
      </c>
      <c r="K13" s="14">
        <f t="shared" si="1"/>
        <v>17099.272028420011</v>
      </c>
      <c r="L13" s="14">
        <f t="shared" si="2"/>
        <v>17238.646555238483</v>
      </c>
      <c r="M13" s="14"/>
      <c r="N13" s="13">
        <f t="shared" si="3"/>
        <v>6.3147603667279952</v>
      </c>
      <c r="O13" s="13">
        <f t="shared" si="4"/>
        <v>7.1813217849745898</v>
      </c>
      <c r="P13" s="13">
        <f t="shared" si="5"/>
        <v>0.81509041195919496</v>
      </c>
    </row>
    <row r="14" spans="1:16" s="27" customFormat="1" ht="15" customHeight="1" x14ac:dyDescent="0.2">
      <c r="A14" s="78" t="s">
        <v>1608</v>
      </c>
      <c r="B14" s="14">
        <v>1489040</v>
      </c>
      <c r="C14" s="14"/>
      <c r="D14" s="14">
        <v>1583978</v>
      </c>
      <c r="E14" s="101"/>
      <c r="F14" s="14">
        <v>1661584</v>
      </c>
      <c r="G14" s="101"/>
      <c r="H14" s="37">
        <v>55.8</v>
      </c>
      <c r="I14" s="15"/>
      <c r="J14" s="14">
        <f t="shared" si="0"/>
        <v>26685.304659498208</v>
      </c>
      <c r="K14" s="14">
        <f t="shared" si="1"/>
        <v>28386.702508960574</v>
      </c>
      <c r="L14" s="14">
        <f t="shared" si="2"/>
        <v>29777.491039426524</v>
      </c>
      <c r="M14" s="14"/>
      <c r="N14" s="13">
        <f t="shared" si="3"/>
        <v>6.3757857411486611</v>
      </c>
      <c r="O14" s="13">
        <f t="shared" si="4"/>
        <v>11.587600064471072</v>
      </c>
      <c r="P14" s="13">
        <f t="shared" si="5"/>
        <v>4.899436734601113</v>
      </c>
    </row>
    <row r="15" spans="1:16" s="27" customFormat="1" ht="15" customHeight="1" x14ac:dyDescent="0.2">
      <c r="A15" s="78" t="s">
        <v>167</v>
      </c>
      <c r="B15" s="14">
        <v>392869</v>
      </c>
      <c r="C15" s="14"/>
      <c r="D15" s="14">
        <v>416522</v>
      </c>
      <c r="E15" s="101"/>
      <c r="F15" s="14">
        <v>440656</v>
      </c>
      <c r="G15" s="101"/>
      <c r="H15" s="37">
        <v>13.97</v>
      </c>
      <c r="I15" s="15"/>
      <c r="J15" s="14">
        <f t="shared" si="0"/>
        <v>28122.333571939871</v>
      </c>
      <c r="K15" s="14">
        <f t="shared" si="1"/>
        <v>29815.461703650679</v>
      </c>
      <c r="L15" s="14">
        <f t="shared" si="2"/>
        <v>31543.020758768787</v>
      </c>
      <c r="M15" s="14"/>
      <c r="N15" s="13">
        <f t="shared" si="3"/>
        <v>6.0205819242546461</v>
      </c>
      <c r="O15" s="13">
        <f t="shared" si="4"/>
        <v>12.163596516905116</v>
      </c>
      <c r="P15" s="13">
        <f t="shared" si="5"/>
        <v>5.7941717364268817</v>
      </c>
    </row>
    <row r="16" spans="1:16" s="27" customFormat="1" ht="15" customHeight="1" x14ac:dyDescent="0.2">
      <c r="A16" s="78" t="s">
        <v>168</v>
      </c>
      <c r="B16" s="14">
        <v>552573</v>
      </c>
      <c r="C16" s="14"/>
      <c r="D16" s="14">
        <v>588894</v>
      </c>
      <c r="E16" s="101"/>
      <c r="F16" s="14">
        <v>606293</v>
      </c>
      <c r="G16" s="101"/>
      <c r="H16" s="37">
        <v>32.69</v>
      </c>
      <c r="I16" s="15"/>
      <c r="J16" s="14">
        <f t="shared" si="0"/>
        <v>16903.426124197002</v>
      </c>
      <c r="K16" s="14">
        <f t="shared" si="1"/>
        <v>18014.499847048028</v>
      </c>
      <c r="L16" s="14">
        <f t="shared" si="2"/>
        <v>18546.742122973388</v>
      </c>
      <c r="M16" s="14"/>
      <c r="N16" s="13">
        <f t="shared" si="3"/>
        <v>6.5730681737978598</v>
      </c>
      <c r="O16" s="13">
        <f t="shared" si="4"/>
        <v>9.7217924147578838</v>
      </c>
      <c r="P16" s="13">
        <f t="shared" si="5"/>
        <v>2.9545215267943012</v>
      </c>
    </row>
    <row r="17" spans="1:16" s="27" customFormat="1" ht="15" customHeight="1" x14ac:dyDescent="0.2">
      <c r="A17" s="78" t="s">
        <v>169</v>
      </c>
      <c r="B17" s="14">
        <v>529039</v>
      </c>
      <c r="C17" s="14"/>
      <c r="D17" s="14">
        <v>582602</v>
      </c>
      <c r="E17" s="101"/>
      <c r="F17" s="14">
        <v>629616</v>
      </c>
      <c r="G17" s="101"/>
      <c r="H17" s="37">
        <v>21.57</v>
      </c>
      <c r="I17" s="15"/>
      <c r="J17" s="14">
        <f t="shared" si="0"/>
        <v>24526.611033843299</v>
      </c>
      <c r="K17" s="14">
        <f t="shared" si="1"/>
        <v>27009.828465461287</v>
      </c>
      <c r="L17" s="14">
        <f t="shared" si="2"/>
        <v>29189.4297635605</v>
      </c>
      <c r="M17" s="14"/>
      <c r="N17" s="13">
        <f t="shared" si="3"/>
        <v>10.124584387918473</v>
      </c>
      <c r="O17" s="13">
        <f t="shared" si="4"/>
        <v>19.011263819869619</v>
      </c>
      <c r="P17" s="13">
        <f t="shared" si="5"/>
        <v>8.0696599050466737</v>
      </c>
    </row>
    <row r="18" spans="1:16" s="27" customFormat="1" ht="15" customHeight="1" x14ac:dyDescent="0.2">
      <c r="A18" s="78" t="s">
        <v>170</v>
      </c>
      <c r="B18" s="14">
        <v>353337</v>
      </c>
      <c r="C18" s="14"/>
      <c r="D18" s="14">
        <v>365525</v>
      </c>
      <c r="E18" s="101"/>
      <c r="F18" s="14">
        <v>380522</v>
      </c>
      <c r="G18" s="101"/>
      <c r="H18" s="37">
        <v>15.71</v>
      </c>
      <c r="I18" s="15"/>
      <c r="J18" s="14">
        <f t="shared" si="0"/>
        <v>22491.215786123488</v>
      </c>
      <c r="K18" s="14">
        <f t="shared" si="1"/>
        <v>23267.027371101209</v>
      </c>
      <c r="L18" s="14">
        <f t="shared" si="2"/>
        <v>24221.642266072566</v>
      </c>
      <c r="M18" s="14"/>
      <c r="N18" s="13">
        <f t="shared" si="3"/>
        <v>3.449398166622796</v>
      </c>
      <c r="O18" s="13">
        <f t="shared" si="4"/>
        <v>7.6937880833312127</v>
      </c>
      <c r="P18" s="13">
        <f t="shared" si="5"/>
        <v>4.1028657410573883</v>
      </c>
    </row>
    <row r="19" spans="1:16" s="27" customFormat="1" ht="15" customHeight="1" x14ac:dyDescent="0.2">
      <c r="A19" s="78" t="s">
        <v>171</v>
      </c>
      <c r="B19" s="14">
        <v>328699</v>
      </c>
      <c r="C19" s="14"/>
      <c r="D19" s="14">
        <v>386276</v>
      </c>
      <c r="E19" s="101"/>
      <c r="F19" s="14">
        <v>425758</v>
      </c>
      <c r="G19" s="101"/>
      <c r="H19" s="37">
        <v>9.2899999999999991</v>
      </c>
      <c r="I19" s="15"/>
      <c r="J19" s="14">
        <f t="shared" si="0"/>
        <v>35382.023681377832</v>
      </c>
      <c r="K19" s="14">
        <f t="shared" si="1"/>
        <v>41579.763186221746</v>
      </c>
      <c r="L19" s="14">
        <f t="shared" si="2"/>
        <v>45829.709364908507</v>
      </c>
      <c r="M19" s="14"/>
      <c r="N19" s="13">
        <f t="shared" si="3"/>
        <v>17.516633759153496</v>
      </c>
      <c r="O19" s="13">
        <f t="shared" si="4"/>
        <v>29.528230995530851</v>
      </c>
      <c r="P19" s="13">
        <f t="shared" si="5"/>
        <v>10.22118899439779</v>
      </c>
    </row>
    <row r="20" spans="1:16" s="27" customFormat="1" ht="15" customHeight="1" x14ac:dyDescent="0.2">
      <c r="A20" s="78" t="s">
        <v>172</v>
      </c>
      <c r="B20" s="14">
        <v>424150</v>
      </c>
      <c r="C20" s="14"/>
      <c r="D20" s="14">
        <v>450741</v>
      </c>
      <c r="E20" s="101"/>
      <c r="F20" s="14">
        <v>456059</v>
      </c>
      <c r="G20" s="101"/>
      <c r="H20" s="37">
        <v>21.52</v>
      </c>
      <c r="I20" s="15"/>
      <c r="J20" s="14">
        <f t="shared" si="0"/>
        <v>19709.57249070632</v>
      </c>
      <c r="K20" s="14">
        <f t="shared" si="1"/>
        <v>20945.21375464684</v>
      </c>
      <c r="L20" s="14">
        <f t="shared" si="2"/>
        <v>21192.332713754648</v>
      </c>
      <c r="M20" s="14"/>
      <c r="N20" s="13">
        <f t="shared" si="3"/>
        <v>6.2692443710951329</v>
      </c>
      <c r="O20" s="13">
        <f t="shared" si="4"/>
        <v>7.5230460921843738</v>
      </c>
      <c r="P20" s="13">
        <f t="shared" si="5"/>
        <v>1.1798349828393719</v>
      </c>
    </row>
    <row r="21" spans="1:16" s="27" customFormat="1" ht="15" customHeight="1" x14ac:dyDescent="0.2">
      <c r="A21" s="78" t="s">
        <v>173</v>
      </c>
      <c r="B21" s="14">
        <v>459941</v>
      </c>
      <c r="C21" s="14"/>
      <c r="D21" s="14">
        <v>504509</v>
      </c>
      <c r="E21" s="101"/>
      <c r="F21" s="14">
        <v>543445</v>
      </c>
      <c r="G21" s="101"/>
      <c r="H21" s="37">
        <v>39.75</v>
      </c>
      <c r="I21" s="15"/>
      <c r="J21" s="14">
        <f t="shared" si="0"/>
        <v>11570.842767295597</v>
      </c>
      <c r="K21" s="14">
        <f t="shared" si="1"/>
        <v>12692.050314465409</v>
      </c>
      <c r="L21" s="14">
        <f t="shared" si="2"/>
        <v>13671.572327044025</v>
      </c>
      <c r="M21" s="14"/>
      <c r="N21" s="13">
        <f t="shared" si="3"/>
        <v>9.689938492110949</v>
      </c>
      <c r="O21" s="13">
        <f t="shared" si="4"/>
        <v>18.155372102073965</v>
      </c>
      <c r="P21" s="13">
        <f t="shared" si="5"/>
        <v>7.7176026592191613</v>
      </c>
    </row>
    <row r="22" spans="1:16" s="27" customFormat="1" ht="15" customHeight="1" x14ac:dyDescent="0.2">
      <c r="A22" s="78" t="s">
        <v>174</v>
      </c>
      <c r="B22" s="14">
        <v>249131</v>
      </c>
      <c r="C22" s="14"/>
      <c r="D22" s="14">
        <v>249463</v>
      </c>
      <c r="E22" s="101"/>
      <c r="F22" s="14">
        <v>247543</v>
      </c>
      <c r="G22" s="101"/>
      <c r="H22" s="37">
        <v>8.94</v>
      </c>
      <c r="I22" s="15"/>
      <c r="J22" s="14">
        <f t="shared" si="0"/>
        <v>27867.002237136468</v>
      </c>
      <c r="K22" s="14">
        <f t="shared" si="1"/>
        <v>27904.138702460852</v>
      </c>
      <c r="L22" s="14">
        <f t="shared" si="2"/>
        <v>27689.37360178971</v>
      </c>
      <c r="M22" s="14"/>
      <c r="N22" s="13">
        <f t="shared" si="3"/>
        <v>0.13326322296301518</v>
      </c>
      <c r="O22" s="13">
        <f t="shared" si="4"/>
        <v>-0.63741565682312562</v>
      </c>
      <c r="P22" s="13">
        <f t="shared" si="5"/>
        <v>-0.769653215106052</v>
      </c>
    </row>
    <row r="23" spans="1:16" s="27" customFormat="1" ht="15" customHeight="1" x14ac:dyDescent="0.2">
      <c r="A23" s="78" t="s">
        <v>175</v>
      </c>
      <c r="B23" s="14">
        <v>588126</v>
      </c>
      <c r="C23" s="14"/>
      <c r="D23" s="14">
        <v>665822</v>
      </c>
      <c r="E23" s="101"/>
      <c r="F23" s="14">
        <v>689992</v>
      </c>
      <c r="G23" s="101"/>
      <c r="H23" s="37">
        <v>46.57</v>
      </c>
      <c r="I23" s="15"/>
      <c r="J23" s="14">
        <f t="shared" si="0"/>
        <v>12628.859780974877</v>
      </c>
      <c r="K23" s="14">
        <f t="shared" si="1"/>
        <v>14297.229976379644</v>
      </c>
      <c r="L23" s="14">
        <f t="shared" si="2"/>
        <v>14816.233626798368</v>
      </c>
      <c r="M23" s="14"/>
      <c r="N23" s="13">
        <f t="shared" si="3"/>
        <v>13.210774561913599</v>
      </c>
      <c r="O23" s="13">
        <f t="shared" si="4"/>
        <v>17.320438137405926</v>
      </c>
      <c r="P23" s="13">
        <f t="shared" si="5"/>
        <v>3.6300993358585338</v>
      </c>
    </row>
    <row r="24" spans="1:16" s="27" customFormat="1" ht="15" customHeight="1" x14ac:dyDescent="0.2">
      <c r="A24" s="78" t="s">
        <v>176</v>
      </c>
      <c r="B24" s="14">
        <v>669773</v>
      </c>
      <c r="C24" s="14"/>
      <c r="D24" s="14">
        <v>755300</v>
      </c>
      <c r="E24" s="101"/>
      <c r="F24" s="14">
        <v>803159</v>
      </c>
      <c r="G24" s="101"/>
      <c r="H24" s="37">
        <v>48.46</v>
      </c>
      <c r="I24" s="15"/>
      <c r="J24" s="14">
        <f t="shared" si="0"/>
        <v>13821.151465125877</v>
      </c>
      <c r="K24" s="14">
        <f t="shared" si="1"/>
        <v>15586.050350804788</v>
      </c>
      <c r="L24" s="14">
        <f t="shared" si="2"/>
        <v>16573.648369789516</v>
      </c>
      <c r="M24" s="14"/>
      <c r="N24" s="13">
        <f t="shared" si="3"/>
        <v>12.769550280468165</v>
      </c>
      <c r="O24" s="13">
        <f t="shared" si="4"/>
        <v>19.915105565617004</v>
      </c>
      <c r="P24" s="13">
        <f t="shared" si="5"/>
        <v>6.3364226135310409</v>
      </c>
    </row>
    <row r="25" spans="1:16" s="27" customFormat="1" ht="15" customHeight="1" x14ac:dyDescent="0.2">
      <c r="A25" s="78" t="s">
        <v>177</v>
      </c>
      <c r="B25" s="14">
        <v>121430</v>
      </c>
      <c r="C25" s="14"/>
      <c r="D25" s="14">
        <v>122180</v>
      </c>
      <c r="E25" s="101"/>
      <c r="F25" s="14">
        <v>126347</v>
      </c>
      <c r="G25" s="101"/>
      <c r="H25" s="37">
        <v>5.95</v>
      </c>
      <c r="I25" s="15"/>
      <c r="J25" s="14">
        <f t="shared" si="0"/>
        <v>20408.403361344539</v>
      </c>
      <c r="K25" s="14">
        <f t="shared" si="1"/>
        <v>20534.453781512606</v>
      </c>
      <c r="L25" s="14">
        <f t="shared" si="2"/>
        <v>21234.789915966387</v>
      </c>
      <c r="M25" s="14"/>
      <c r="N25" s="13">
        <f t="shared" si="3"/>
        <v>0.61763979247302825</v>
      </c>
      <c r="O25" s="13">
        <f t="shared" si="4"/>
        <v>4.0492464794531768</v>
      </c>
      <c r="P25" s="13">
        <f t="shared" si="5"/>
        <v>3.4105418235390363</v>
      </c>
    </row>
    <row r="26" spans="1:16" s="27" customFormat="1" ht="15" customHeight="1" x14ac:dyDescent="0.2">
      <c r="A26" s="78" t="s">
        <v>1609</v>
      </c>
      <c r="B26" s="14">
        <v>644473</v>
      </c>
      <c r="C26" s="14"/>
      <c r="D26" s="14">
        <v>804915</v>
      </c>
      <c r="E26" s="101"/>
      <c r="F26" s="14">
        <v>886722</v>
      </c>
      <c r="G26" s="101"/>
      <c r="H26" s="37">
        <v>45.21</v>
      </c>
      <c r="I26" s="15"/>
      <c r="J26" s="14">
        <f t="shared" si="0"/>
        <v>14255.098429550984</v>
      </c>
      <c r="K26" s="14">
        <f t="shared" si="1"/>
        <v>17803.915063039149</v>
      </c>
      <c r="L26" s="14">
        <f t="shared" si="2"/>
        <v>19613.404114134042</v>
      </c>
      <c r="M26" s="14"/>
      <c r="N26" s="13">
        <f t="shared" si="3"/>
        <v>24.895069304687691</v>
      </c>
      <c r="O26" s="13">
        <f t="shared" si="4"/>
        <v>37.58869650086195</v>
      </c>
      <c r="P26" s="13">
        <f t="shared" si="5"/>
        <v>10.163433406011833</v>
      </c>
    </row>
    <row r="27" spans="1:16" s="27" customFormat="1" ht="15" customHeight="1" x14ac:dyDescent="0.2">
      <c r="A27" s="78" t="s">
        <v>178</v>
      </c>
      <c r="B27" s="14">
        <v>575356</v>
      </c>
      <c r="C27" s="14"/>
      <c r="D27" s="14">
        <v>620422</v>
      </c>
      <c r="E27" s="101"/>
      <c r="F27" s="14">
        <v>714978</v>
      </c>
      <c r="G27" s="101"/>
      <c r="H27" s="37">
        <v>47.02</v>
      </c>
      <c r="I27" s="15"/>
      <c r="J27" s="14">
        <f t="shared" si="0"/>
        <v>12236.410038281581</v>
      </c>
      <c r="K27" s="14">
        <f t="shared" si="1"/>
        <v>13194.853253934494</v>
      </c>
      <c r="L27" s="14">
        <f t="shared" si="2"/>
        <v>15205.827307528711</v>
      </c>
      <c r="M27" s="14"/>
      <c r="N27" s="13">
        <f t="shared" si="3"/>
        <v>7.8327157446867623</v>
      </c>
      <c r="O27" s="13">
        <f t="shared" si="4"/>
        <v>24.267062479577866</v>
      </c>
      <c r="P27" s="13">
        <f t="shared" si="5"/>
        <v>15.240594305166494</v>
      </c>
    </row>
    <row r="28" spans="1:16" s="27" customFormat="1" ht="15" customHeight="1" x14ac:dyDescent="0.2">
      <c r="A28" s="46" t="s">
        <v>1610</v>
      </c>
      <c r="B28" s="14">
        <v>64147</v>
      </c>
      <c r="C28" s="14"/>
      <c r="D28" s="14">
        <v>63840</v>
      </c>
      <c r="E28" s="101"/>
      <c r="F28" s="14">
        <v>65227</v>
      </c>
      <c r="G28" s="101"/>
      <c r="H28" s="37">
        <v>10.4</v>
      </c>
      <c r="I28" s="15"/>
      <c r="J28" s="14">
        <f t="shared" si="0"/>
        <v>6167.9807692307686</v>
      </c>
      <c r="K28" s="14">
        <f t="shared" si="1"/>
        <v>6138.4615384615381</v>
      </c>
      <c r="L28" s="14">
        <f t="shared" si="2"/>
        <v>6271.8269230769229</v>
      </c>
      <c r="M28" s="14"/>
      <c r="N28" s="13">
        <f t="shared" si="3"/>
        <v>-0.47858824263020422</v>
      </c>
      <c r="O28" s="13">
        <f t="shared" si="4"/>
        <v>1.6836329056697967</v>
      </c>
      <c r="P28" s="13">
        <f t="shared" si="5"/>
        <v>2.1726190476190501</v>
      </c>
    </row>
    <row r="29" spans="1:16" s="27" customFormat="1" ht="12" customHeight="1" x14ac:dyDescent="0.2">
      <c r="A29" s="45"/>
      <c r="B29" s="14"/>
      <c r="C29" s="14"/>
      <c r="D29" s="14"/>
      <c r="E29" s="101"/>
      <c r="F29" s="14"/>
      <c r="G29" s="101"/>
      <c r="H29" s="37" t="s">
        <v>26</v>
      </c>
      <c r="I29" s="15"/>
      <c r="J29" s="14"/>
      <c r="K29" s="14"/>
      <c r="L29" s="14"/>
      <c r="M29" s="14"/>
      <c r="N29" s="13"/>
      <c r="O29" s="13"/>
      <c r="P29" s="13"/>
    </row>
    <row r="30" spans="1:16" s="27" customFormat="1" ht="15" customHeight="1" x14ac:dyDescent="0.2">
      <c r="A30" s="133" t="s">
        <v>83</v>
      </c>
      <c r="B30" s="147">
        <f>B32+B61+B70+B85+B87+B100+B110</f>
        <v>1616867</v>
      </c>
      <c r="C30" s="39"/>
      <c r="D30" s="147">
        <f>D32+D61+D70+D85+D87+D100+D110</f>
        <v>1722006</v>
      </c>
      <c r="E30" s="117"/>
      <c r="F30" s="147">
        <f>F32+F61+F70+F85+F87+F100+F110</f>
        <v>1797660</v>
      </c>
      <c r="G30" s="101"/>
      <c r="H30" s="42">
        <f>H32+H61+H70+H85+H87+H100+H110</f>
        <v>19818.120000000003</v>
      </c>
      <c r="I30" s="15"/>
      <c r="J30" s="20">
        <f>B30/$H30</f>
        <v>81.585286596306801</v>
      </c>
      <c r="K30" s="20">
        <f>D30/$H30</f>
        <v>86.890482043705447</v>
      </c>
      <c r="L30" s="20">
        <f>F30/$H30</f>
        <v>90.707897620965042</v>
      </c>
      <c r="M30" s="20"/>
      <c r="N30" s="19">
        <f>(K30-J30)/J30*100</f>
        <v>6.5026375082180579</v>
      </c>
      <c r="O30" s="19">
        <f>(L30-J30)/J30*100</f>
        <v>11.181686558016214</v>
      </c>
      <c r="P30" s="19">
        <f>(L30-K30)/K30*100</f>
        <v>4.3933644830505783</v>
      </c>
    </row>
    <row r="31" spans="1:16" s="27" customFormat="1" ht="12" customHeight="1" x14ac:dyDescent="0.2">
      <c r="A31" s="133"/>
      <c r="B31" s="147"/>
      <c r="C31" s="39"/>
      <c r="D31" s="147"/>
      <c r="E31" s="117"/>
      <c r="F31" s="147"/>
      <c r="G31" s="101"/>
      <c r="H31" s="42"/>
      <c r="I31" s="15"/>
      <c r="J31" s="20"/>
      <c r="K31" s="20"/>
      <c r="L31" s="20"/>
      <c r="M31" s="20"/>
      <c r="N31" s="19"/>
      <c r="O31" s="19"/>
      <c r="P31" s="19"/>
    </row>
    <row r="32" spans="1:16" s="27" customFormat="1" ht="15" customHeight="1" x14ac:dyDescent="0.2">
      <c r="A32" s="136" t="s">
        <v>60</v>
      </c>
      <c r="B32" s="35">
        <v>234733</v>
      </c>
      <c r="C32" s="39"/>
      <c r="D32" s="35">
        <v>241160</v>
      </c>
      <c r="E32" s="117"/>
      <c r="F32" s="35">
        <v>250985</v>
      </c>
      <c r="G32" s="101"/>
      <c r="H32" s="42">
        <f>SUM(H33:H59)</f>
        <v>4199.72</v>
      </c>
      <c r="I32" s="15"/>
      <c r="J32" s="20">
        <f t="shared" ref="J32:J37" si="6">B32/$H32</f>
        <v>55.892535692855709</v>
      </c>
      <c r="K32" s="20">
        <f t="shared" ref="K32:K37" si="7">D32/$H32</f>
        <v>57.422875810768332</v>
      </c>
      <c r="L32" s="20">
        <f t="shared" ref="L32:L37" si="8">F32/$H32</f>
        <v>59.762317487832519</v>
      </c>
      <c r="M32" s="20"/>
      <c r="N32" s="19">
        <f>(K32-J32)/J32*100</f>
        <v>2.7380044561267485</v>
      </c>
      <c r="O32" s="19">
        <f>(L32-J32)/J32*100</f>
        <v>6.9236110815266736</v>
      </c>
      <c r="P32" s="19">
        <f>(L32-K32)/K32*100</f>
        <v>4.0740587162050126</v>
      </c>
    </row>
    <row r="33" spans="1:16" s="27" customFormat="1" ht="15" customHeight="1" x14ac:dyDescent="0.2">
      <c r="A33" s="18" t="s">
        <v>90</v>
      </c>
      <c r="B33" s="30">
        <v>43936</v>
      </c>
      <c r="C33" s="127"/>
      <c r="D33" s="30">
        <v>48163</v>
      </c>
      <c r="E33" s="126"/>
      <c r="F33" s="30">
        <v>50382</v>
      </c>
      <c r="G33" s="101"/>
      <c r="H33" s="37">
        <v>136.4</v>
      </c>
      <c r="I33" s="15"/>
      <c r="J33" s="14">
        <f t="shared" si="6"/>
        <v>322.11143695014664</v>
      </c>
      <c r="K33" s="14">
        <f t="shared" si="7"/>
        <v>353.10117302052782</v>
      </c>
      <c r="L33" s="14">
        <f t="shared" si="8"/>
        <v>369.36950146627566</v>
      </c>
      <c r="M33" s="14"/>
      <c r="N33" s="13">
        <f t="shared" ref="N33:N59" si="9">((K33-J33)/J33)*100</f>
        <v>9.6208120903131675</v>
      </c>
      <c r="O33" s="13">
        <f t="shared" ref="O33:O59" si="10">((L33-J33)/J33)*100</f>
        <v>14.671340131099777</v>
      </c>
      <c r="P33" s="13">
        <f t="shared" ref="P33:P59" si="11">((L33-K33)/K33)*100</f>
        <v>4.6072711417478267</v>
      </c>
    </row>
    <row r="34" spans="1:16" s="27" customFormat="1" ht="15" customHeight="1" x14ac:dyDescent="0.2">
      <c r="A34" s="18" t="s">
        <v>91</v>
      </c>
      <c r="B34" s="30">
        <v>4063</v>
      </c>
      <c r="C34" s="127"/>
      <c r="D34" s="30">
        <v>3573</v>
      </c>
      <c r="E34" s="126"/>
      <c r="F34" s="30">
        <v>4551</v>
      </c>
      <c r="G34" s="101"/>
      <c r="H34" s="37">
        <v>210</v>
      </c>
      <c r="I34" s="15"/>
      <c r="J34" s="14">
        <f t="shared" si="6"/>
        <v>19.347619047619048</v>
      </c>
      <c r="K34" s="14">
        <f t="shared" si="7"/>
        <v>17.014285714285716</v>
      </c>
      <c r="L34" s="14">
        <f t="shared" si="8"/>
        <v>21.671428571428571</v>
      </c>
      <c r="M34" s="14"/>
      <c r="N34" s="13">
        <f t="shared" si="9"/>
        <v>-12.060054147181878</v>
      </c>
      <c r="O34" s="13">
        <f t="shared" si="10"/>
        <v>12.010829436377055</v>
      </c>
      <c r="P34" s="13">
        <f t="shared" si="11"/>
        <v>27.37195633921073</v>
      </c>
    </row>
    <row r="35" spans="1:16" s="27" customFormat="1" ht="15" customHeight="1" x14ac:dyDescent="0.2">
      <c r="A35" s="18" t="s">
        <v>92</v>
      </c>
      <c r="B35" s="30">
        <v>17126</v>
      </c>
      <c r="C35" s="127"/>
      <c r="D35" s="30">
        <v>17115</v>
      </c>
      <c r="E35" s="126"/>
      <c r="F35" s="30">
        <v>17953</v>
      </c>
      <c r="G35" s="101"/>
      <c r="H35" s="37">
        <v>102.16</v>
      </c>
      <c r="I35" s="15"/>
      <c r="J35" s="14">
        <f t="shared" si="6"/>
        <v>167.63899765074393</v>
      </c>
      <c r="K35" s="14">
        <f t="shared" si="7"/>
        <v>167.53132341425217</v>
      </c>
      <c r="L35" s="14">
        <f t="shared" si="8"/>
        <v>175.73414252153486</v>
      </c>
      <c r="M35" s="14"/>
      <c r="N35" s="13">
        <f t="shared" si="9"/>
        <v>-6.4229825995552201E-2</v>
      </c>
      <c r="O35" s="13">
        <f t="shared" si="10"/>
        <v>4.8289150998481931</v>
      </c>
      <c r="P35" s="13">
        <f t="shared" si="11"/>
        <v>4.8962898042652636</v>
      </c>
    </row>
    <row r="36" spans="1:16" s="27" customFormat="1" ht="15" customHeight="1" x14ac:dyDescent="0.2">
      <c r="A36" s="18" t="s">
        <v>93</v>
      </c>
      <c r="B36" s="30">
        <v>2176</v>
      </c>
      <c r="C36" s="127"/>
      <c r="D36" s="30">
        <v>2501</v>
      </c>
      <c r="E36" s="126"/>
      <c r="F36" s="30">
        <v>2395</v>
      </c>
      <c r="G36" s="101"/>
      <c r="H36" s="37">
        <v>63.77</v>
      </c>
      <c r="I36" s="15"/>
      <c r="J36" s="14">
        <f t="shared" si="6"/>
        <v>34.122628195076054</v>
      </c>
      <c r="K36" s="14">
        <f t="shared" si="7"/>
        <v>39.219068527520776</v>
      </c>
      <c r="L36" s="14">
        <f t="shared" si="8"/>
        <v>37.55684491140034</v>
      </c>
      <c r="M36" s="14"/>
      <c r="N36" s="13">
        <f t="shared" si="9"/>
        <v>14.935661764705879</v>
      </c>
      <c r="O36" s="13">
        <f t="shared" si="10"/>
        <v>10.064338235294105</v>
      </c>
      <c r="P36" s="13">
        <f t="shared" si="11"/>
        <v>-4.2383046781287552</v>
      </c>
    </row>
    <row r="37" spans="1:16" s="27" customFormat="1" ht="15" customHeight="1" x14ac:dyDescent="0.2">
      <c r="A37" s="18" t="s">
        <v>94</v>
      </c>
      <c r="B37" s="30">
        <v>1715</v>
      </c>
      <c r="C37" s="127"/>
      <c r="D37" s="30">
        <v>2088</v>
      </c>
      <c r="E37" s="126"/>
      <c r="F37" s="30">
        <v>2019</v>
      </c>
      <c r="G37" s="101"/>
      <c r="H37" s="37">
        <v>114.37</v>
      </c>
      <c r="I37" s="15"/>
      <c r="J37" s="14">
        <f t="shared" si="6"/>
        <v>14.99519104660313</v>
      </c>
      <c r="K37" s="14">
        <f t="shared" si="7"/>
        <v>18.256535804843928</v>
      </c>
      <c r="L37" s="14">
        <f t="shared" si="8"/>
        <v>17.653230742327533</v>
      </c>
      <c r="M37" s="14"/>
      <c r="N37" s="13">
        <f t="shared" si="9"/>
        <v>21.749271137026238</v>
      </c>
      <c r="O37" s="13">
        <f t="shared" si="10"/>
        <v>17.725947521865887</v>
      </c>
      <c r="P37" s="13">
        <f t="shared" si="11"/>
        <v>-3.3045977011494267</v>
      </c>
    </row>
    <row r="38" spans="1:16" s="27" customFormat="1" ht="15" customHeight="1" x14ac:dyDescent="0.2">
      <c r="A38" s="18" t="s">
        <v>95</v>
      </c>
      <c r="B38" s="30">
        <v>4734</v>
      </c>
      <c r="C38" s="127"/>
      <c r="D38" s="30">
        <v>4192</v>
      </c>
      <c r="E38" s="126"/>
      <c r="F38" s="30">
        <v>4074</v>
      </c>
      <c r="G38" s="101"/>
      <c r="H38" s="37">
        <v>156.02000000000001</v>
      </c>
      <c r="I38" s="15"/>
      <c r="J38" s="14">
        <f t="shared" ref="J38:J59" si="12">B38/$H38</f>
        <v>30.342263812331751</v>
      </c>
      <c r="K38" s="14">
        <f t="shared" ref="K38:K59" si="13">D38/$H38</f>
        <v>26.868350211511341</v>
      </c>
      <c r="L38" s="14">
        <f t="shared" ref="L38:L59" si="14">F38/$H38</f>
        <v>26.112036918343801</v>
      </c>
      <c r="M38" s="14"/>
      <c r="N38" s="13">
        <f t="shared" si="9"/>
        <v>-11.449091677228568</v>
      </c>
      <c r="O38" s="13">
        <f t="shared" si="10"/>
        <v>-13.941698352344742</v>
      </c>
      <c r="P38" s="13">
        <f t="shared" si="11"/>
        <v>-2.8148854961831988</v>
      </c>
    </row>
    <row r="39" spans="1:16" s="27" customFormat="1" ht="15" customHeight="1" x14ac:dyDescent="0.2">
      <c r="A39" s="18" t="s">
        <v>96</v>
      </c>
      <c r="B39" s="30">
        <v>11499</v>
      </c>
      <c r="C39" s="127"/>
      <c r="D39" s="30">
        <v>11315</v>
      </c>
      <c r="E39" s="126"/>
      <c r="F39" s="30">
        <v>11512</v>
      </c>
      <c r="G39" s="101"/>
      <c r="H39" s="37">
        <v>47.45</v>
      </c>
      <c r="I39" s="15"/>
      <c r="J39" s="14">
        <f t="shared" si="12"/>
        <v>242.33930453108533</v>
      </c>
      <c r="K39" s="14">
        <f t="shared" si="13"/>
        <v>238.46153846153845</v>
      </c>
      <c r="L39" s="14">
        <f t="shared" si="14"/>
        <v>242.61327713382505</v>
      </c>
      <c r="M39" s="14"/>
      <c r="N39" s="13">
        <f t="shared" si="9"/>
        <v>-1.6001391425341287</v>
      </c>
      <c r="O39" s="13">
        <f t="shared" si="10"/>
        <v>0.11305330898338667</v>
      </c>
      <c r="P39" s="13">
        <f t="shared" si="11"/>
        <v>1.7410517012814768</v>
      </c>
    </row>
    <row r="40" spans="1:16" s="27" customFormat="1" ht="15" customHeight="1" x14ac:dyDescent="0.2">
      <c r="A40" s="18" t="s">
        <v>97</v>
      </c>
      <c r="B40" s="30">
        <v>14882</v>
      </c>
      <c r="C40" s="127"/>
      <c r="D40" s="30">
        <v>15437</v>
      </c>
      <c r="E40" s="126"/>
      <c r="F40" s="30">
        <v>16493</v>
      </c>
      <c r="G40" s="101"/>
      <c r="H40" s="37">
        <v>51.41</v>
      </c>
      <c r="I40" s="15"/>
      <c r="J40" s="14">
        <f t="shared" si="12"/>
        <v>289.47675549503987</v>
      </c>
      <c r="K40" s="14">
        <f t="shared" si="13"/>
        <v>300.27232056020233</v>
      </c>
      <c r="L40" s="14">
        <f t="shared" si="14"/>
        <v>320.8130713868897</v>
      </c>
      <c r="M40" s="14"/>
      <c r="N40" s="13">
        <f t="shared" si="9"/>
        <v>3.7293374546432085</v>
      </c>
      <c r="O40" s="13">
        <f t="shared" si="10"/>
        <v>10.825157908883215</v>
      </c>
      <c r="P40" s="13">
        <f t="shared" si="11"/>
        <v>6.8407073913324972</v>
      </c>
    </row>
    <row r="41" spans="1:16" s="27" customFormat="1" ht="15" customHeight="1" x14ac:dyDescent="0.2">
      <c r="A41" s="18" t="s">
        <v>98</v>
      </c>
      <c r="B41" s="30">
        <v>2977</v>
      </c>
      <c r="C41" s="127"/>
      <c r="D41" s="30">
        <v>3403</v>
      </c>
      <c r="E41" s="126"/>
      <c r="F41" s="30">
        <v>3612</v>
      </c>
      <c r="G41" s="101"/>
      <c r="H41" s="37">
        <v>235.53</v>
      </c>
      <c r="I41" s="15"/>
      <c r="J41" s="14">
        <f t="shared" si="12"/>
        <v>12.639578822230714</v>
      </c>
      <c r="K41" s="14">
        <f t="shared" si="13"/>
        <v>14.448265613722244</v>
      </c>
      <c r="L41" s="14">
        <f t="shared" si="14"/>
        <v>15.335626034900013</v>
      </c>
      <c r="M41" s="14"/>
      <c r="N41" s="13">
        <f t="shared" si="9"/>
        <v>14.30970775948942</v>
      </c>
      <c r="O41" s="13">
        <f t="shared" si="10"/>
        <v>21.330198186093384</v>
      </c>
      <c r="P41" s="13">
        <f t="shared" si="11"/>
        <v>6.1416397296503087</v>
      </c>
    </row>
    <row r="42" spans="1:16" s="27" customFormat="1" ht="15" customHeight="1" x14ac:dyDescent="0.2">
      <c r="A42" s="18" t="s">
        <v>99</v>
      </c>
      <c r="B42" s="30">
        <v>13824</v>
      </c>
      <c r="C42" s="127"/>
      <c r="D42" s="30">
        <v>14255</v>
      </c>
      <c r="E42" s="126"/>
      <c r="F42" s="30">
        <v>14914</v>
      </c>
      <c r="G42" s="101"/>
      <c r="H42" s="37">
        <v>124.2</v>
      </c>
      <c r="I42" s="15"/>
      <c r="J42" s="14">
        <f t="shared" si="12"/>
        <v>111.30434782608695</v>
      </c>
      <c r="K42" s="14">
        <f t="shared" si="13"/>
        <v>114.77455716586151</v>
      </c>
      <c r="L42" s="14">
        <f t="shared" si="14"/>
        <v>120.0805152979066</v>
      </c>
      <c r="M42" s="14"/>
      <c r="N42" s="13">
        <f t="shared" si="9"/>
        <v>3.1177662037037024</v>
      </c>
      <c r="O42" s="13">
        <f t="shared" si="10"/>
        <v>7.8848379629629655</v>
      </c>
      <c r="P42" s="13">
        <f t="shared" si="11"/>
        <v>4.6229393195370072</v>
      </c>
    </row>
    <row r="43" spans="1:16" s="27" customFormat="1" ht="15" customHeight="1" x14ac:dyDescent="0.2">
      <c r="A43" s="18" t="s">
        <v>100</v>
      </c>
      <c r="B43" s="30">
        <v>4477</v>
      </c>
      <c r="C43" s="127"/>
      <c r="D43" s="30">
        <v>4499</v>
      </c>
      <c r="E43" s="126"/>
      <c r="F43" s="30">
        <v>4488</v>
      </c>
      <c r="G43" s="101"/>
      <c r="H43" s="37">
        <v>215.97</v>
      </c>
      <c r="I43" s="15"/>
      <c r="J43" s="14">
        <f t="shared" si="12"/>
        <v>20.729730981154791</v>
      </c>
      <c r="K43" s="14">
        <f t="shared" si="13"/>
        <v>20.831596981062184</v>
      </c>
      <c r="L43" s="14">
        <f t="shared" si="14"/>
        <v>20.780663981108486</v>
      </c>
      <c r="M43" s="14"/>
      <c r="N43" s="13">
        <f t="shared" si="9"/>
        <v>0.4914004914004817</v>
      </c>
      <c r="O43" s="13">
        <f t="shared" si="10"/>
        <v>0.24570024570023224</v>
      </c>
      <c r="P43" s="13">
        <f t="shared" si="11"/>
        <v>-0.2444987775061162</v>
      </c>
    </row>
    <row r="44" spans="1:16" s="27" customFormat="1" ht="15" customHeight="1" x14ac:dyDescent="0.2">
      <c r="A44" s="18" t="s">
        <v>101</v>
      </c>
      <c r="B44" s="30">
        <v>3170</v>
      </c>
      <c r="C44" s="127"/>
      <c r="D44" s="30">
        <v>3198</v>
      </c>
      <c r="E44" s="126"/>
      <c r="F44" s="30">
        <v>3576</v>
      </c>
      <c r="G44" s="101"/>
      <c r="H44" s="37">
        <v>116.29</v>
      </c>
      <c r="I44" s="15"/>
      <c r="J44" s="14">
        <f t="shared" si="12"/>
        <v>27.259437612864389</v>
      </c>
      <c r="K44" s="14">
        <f t="shared" si="13"/>
        <v>27.500214979791899</v>
      </c>
      <c r="L44" s="14">
        <f t="shared" si="14"/>
        <v>30.750709433313268</v>
      </c>
      <c r="M44" s="14"/>
      <c r="N44" s="13">
        <f t="shared" si="9"/>
        <v>0.88328075709779674</v>
      </c>
      <c r="O44" s="13">
        <f t="shared" si="10"/>
        <v>12.80757097791799</v>
      </c>
      <c r="P44" s="13">
        <f t="shared" si="11"/>
        <v>11.819887429643531</v>
      </c>
    </row>
    <row r="45" spans="1:16" s="27" customFormat="1" ht="15" customHeight="1" x14ac:dyDescent="0.2">
      <c r="A45" s="18" t="s">
        <v>102</v>
      </c>
      <c r="B45" s="30">
        <v>4864</v>
      </c>
      <c r="C45" s="127"/>
      <c r="D45" s="30">
        <v>4689</v>
      </c>
      <c r="E45" s="126"/>
      <c r="F45" s="30">
        <v>4566</v>
      </c>
      <c r="G45" s="101"/>
      <c r="H45" s="37">
        <v>256.42</v>
      </c>
      <c r="I45" s="15"/>
      <c r="J45" s="14">
        <f t="shared" si="12"/>
        <v>18.96887918259106</v>
      </c>
      <c r="K45" s="14">
        <f t="shared" si="13"/>
        <v>18.286405116605568</v>
      </c>
      <c r="L45" s="14">
        <f t="shared" si="14"/>
        <v>17.806723344512907</v>
      </c>
      <c r="M45" s="14"/>
      <c r="N45" s="13">
        <f t="shared" si="9"/>
        <v>-3.5978618421052593</v>
      </c>
      <c r="O45" s="13">
        <f t="shared" si="10"/>
        <v>-6.1266447368421053</v>
      </c>
      <c r="P45" s="13">
        <f t="shared" si="11"/>
        <v>-2.6231605886116482</v>
      </c>
    </row>
    <row r="46" spans="1:16" s="27" customFormat="1" ht="15" customHeight="1" x14ac:dyDescent="0.2">
      <c r="A46" s="18" t="s">
        <v>103</v>
      </c>
      <c r="B46" s="30">
        <v>6391</v>
      </c>
      <c r="C46" s="127"/>
      <c r="D46" s="30">
        <v>6339</v>
      </c>
      <c r="E46" s="126"/>
      <c r="F46" s="30">
        <v>6518</v>
      </c>
      <c r="G46" s="101"/>
      <c r="H46" s="37">
        <v>148.27000000000001</v>
      </c>
      <c r="I46" s="15"/>
      <c r="J46" s="14">
        <f t="shared" si="12"/>
        <v>43.103797126863149</v>
      </c>
      <c r="K46" s="14">
        <f t="shared" si="13"/>
        <v>42.7530855871046</v>
      </c>
      <c r="L46" s="14">
        <f t="shared" si="14"/>
        <v>43.960342618196528</v>
      </c>
      <c r="M46" s="14"/>
      <c r="N46" s="13">
        <f t="shared" si="9"/>
        <v>-0.813644187138165</v>
      </c>
      <c r="O46" s="13">
        <f t="shared" si="10"/>
        <v>1.9871694570489749</v>
      </c>
      <c r="P46" s="13">
        <f t="shared" si="11"/>
        <v>2.8237892412052394</v>
      </c>
    </row>
    <row r="47" spans="1:16" s="27" customFormat="1" ht="15" customHeight="1" x14ac:dyDescent="0.2">
      <c r="A47" s="230" t="s">
        <v>1714</v>
      </c>
      <c r="B47" s="23">
        <v>3807</v>
      </c>
      <c r="C47" s="24"/>
      <c r="D47" s="23">
        <v>3428</v>
      </c>
      <c r="E47" s="231"/>
      <c r="F47" s="23">
        <v>4027</v>
      </c>
      <c r="G47" s="232"/>
      <c r="H47" s="129">
        <v>283.17</v>
      </c>
      <c r="I47" s="15"/>
      <c r="J47" s="233">
        <f>B47/$H47</f>
        <v>13.444220786100221</v>
      </c>
      <c r="K47" s="233">
        <f>D47/$H47</f>
        <v>12.10580216830879</v>
      </c>
      <c r="L47" s="233">
        <f>F47/$H47</f>
        <v>14.221139244976515</v>
      </c>
      <c r="M47" s="233"/>
      <c r="N47" s="234">
        <f>((K47-J47)/J47)*100</f>
        <v>-9.9553454163383144</v>
      </c>
      <c r="O47" s="234">
        <f>((L47-J47)/J47)*100</f>
        <v>5.7788284738639373</v>
      </c>
      <c r="P47" s="234">
        <f>((L47-K47)/K47)*100</f>
        <v>17.473745624270702</v>
      </c>
    </row>
    <row r="48" spans="1:16" s="27" customFormat="1" ht="15" customHeight="1" x14ac:dyDescent="0.2">
      <c r="A48" s="18" t="s">
        <v>104</v>
      </c>
      <c r="B48" s="30">
        <v>10756</v>
      </c>
      <c r="C48" s="127"/>
      <c r="D48" s="30">
        <v>10761</v>
      </c>
      <c r="E48" s="126"/>
      <c r="F48" s="30">
        <v>11611</v>
      </c>
      <c r="G48" s="101"/>
      <c r="H48" s="37">
        <v>81.08</v>
      </c>
      <c r="I48" s="15"/>
      <c r="J48" s="14">
        <f t="shared" si="12"/>
        <v>132.65910212136163</v>
      </c>
      <c r="K48" s="14">
        <f t="shared" si="13"/>
        <v>132.72076961026147</v>
      </c>
      <c r="L48" s="14">
        <f t="shared" si="14"/>
        <v>143.20424272323632</v>
      </c>
      <c r="M48" s="14"/>
      <c r="N48" s="13">
        <f t="shared" si="9"/>
        <v>4.6485682409811137E-2</v>
      </c>
      <c r="O48" s="13">
        <f t="shared" si="10"/>
        <v>7.9490516920788403</v>
      </c>
      <c r="P48" s="13">
        <f t="shared" si="11"/>
        <v>7.8988941548183327</v>
      </c>
    </row>
    <row r="49" spans="1:16" s="27" customFormat="1" ht="15" customHeight="1" x14ac:dyDescent="0.2">
      <c r="A49" s="18" t="s">
        <v>105</v>
      </c>
      <c r="B49" s="30">
        <v>6544</v>
      </c>
      <c r="C49" s="127"/>
      <c r="D49" s="30">
        <v>6640</v>
      </c>
      <c r="E49" s="126"/>
      <c r="F49" s="30">
        <v>6951</v>
      </c>
      <c r="G49" s="101"/>
      <c r="H49" s="37">
        <v>39.07</v>
      </c>
      <c r="I49" s="15"/>
      <c r="J49" s="14">
        <f t="shared" si="12"/>
        <v>167.49424110570772</v>
      </c>
      <c r="K49" s="14">
        <f t="shared" si="13"/>
        <v>169.95136933708727</v>
      </c>
      <c r="L49" s="14">
        <f t="shared" si="14"/>
        <v>177.91144100332735</v>
      </c>
      <c r="M49" s="14"/>
      <c r="N49" s="13">
        <f t="shared" si="9"/>
        <v>1.4669926650366636</v>
      </c>
      <c r="O49" s="13">
        <f t="shared" si="10"/>
        <v>6.2194376528117248</v>
      </c>
      <c r="P49" s="13">
        <f t="shared" si="11"/>
        <v>4.6837349397590371</v>
      </c>
    </row>
    <row r="50" spans="1:16" s="27" customFormat="1" ht="15" customHeight="1" x14ac:dyDescent="0.2">
      <c r="A50" s="18" t="s">
        <v>106</v>
      </c>
      <c r="B50" s="30">
        <v>11528</v>
      </c>
      <c r="C50" s="127"/>
      <c r="D50" s="30">
        <v>12185</v>
      </c>
      <c r="E50" s="126"/>
      <c r="F50" s="30">
        <v>12475</v>
      </c>
      <c r="G50" s="101"/>
      <c r="H50" s="37">
        <v>49.15</v>
      </c>
      <c r="I50" s="15"/>
      <c r="J50" s="14">
        <f t="shared" si="12"/>
        <v>234.54730417090539</v>
      </c>
      <c r="K50" s="14">
        <f t="shared" si="13"/>
        <v>247.91454730417092</v>
      </c>
      <c r="L50" s="14">
        <f t="shared" si="14"/>
        <v>253.81485249237031</v>
      </c>
      <c r="M50" s="14"/>
      <c r="N50" s="13">
        <f t="shared" si="9"/>
        <v>5.6991672449687796</v>
      </c>
      <c r="O50" s="13">
        <f t="shared" si="10"/>
        <v>8.2147814018043075</v>
      </c>
      <c r="P50" s="13">
        <f t="shared" si="11"/>
        <v>2.3799753795650362</v>
      </c>
    </row>
    <row r="51" spans="1:16" s="27" customFormat="1" ht="15" customHeight="1" x14ac:dyDescent="0.2">
      <c r="A51" s="18" t="s">
        <v>107</v>
      </c>
      <c r="B51" s="30">
        <v>9908</v>
      </c>
      <c r="C51" s="127"/>
      <c r="D51" s="30">
        <v>10223</v>
      </c>
      <c r="E51" s="126"/>
      <c r="F51" s="30">
        <v>10146</v>
      </c>
      <c r="G51" s="101"/>
      <c r="H51" s="37">
        <v>66.099999999999994</v>
      </c>
      <c r="I51" s="15"/>
      <c r="J51" s="14">
        <f t="shared" si="12"/>
        <v>149.89409984871409</v>
      </c>
      <c r="K51" s="14">
        <f t="shared" si="13"/>
        <v>154.65960665658096</v>
      </c>
      <c r="L51" s="14">
        <f t="shared" si="14"/>
        <v>153.49470499243571</v>
      </c>
      <c r="M51" s="14"/>
      <c r="N51" s="13">
        <f t="shared" si="9"/>
        <v>3.1792490916431175</v>
      </c>
      <c r="O51" s="13">
        <f t="shared" si="10"/>
        <v>2.4020993136859028</v>
      </c>
      <c r="P51" s="13">
        <f t="shared" si="11"/>
        <v>-0.75320356059865845</v>
      </c>
    </row>
    <row r="52" spans="1:16" s="27" customFormat="1" ht="15" customHeight="1" x14ac:dyDescent="0.2">
      <c r="A52" s="18" t="s">
        <v>108</v>
      </c>
      <c r="B52" s="30">
        <v>5985</v>
      </c>
      <c r="C52" s="127"/>
      <c r="D52" s="30">
        <v>6622</v>
      </c>
      <c r="E52" s="126"/>
      <c r="F52" s="30">
        <v>6389</v>
      </c>
      <c r="G52" s="101"/>
      <c r="H52" s="37">
        <v>128.62</v>
      </c>
      <c r="I52" s="15"/>
      <c r="J52" s="14">
        <f t="shared" si="12"/>
        <v>46.532421085367751</v>
      </c>
      <c r="K52" s="14">
        <f t="shared" si="13"/>
        <v>51.484994557611564</v>
      </c>
      <c r="L52" s="14">
        <f t="shared" si="14"/>
        <v>49.673456694137769</v>
      </c>
      <c r="M52" s="14"/>
      <c r="N52" s="13">
        <f t="shared" si="9"/>
        <v>10.643274853801156</v>
      </c>
      <c r="O52" s="13">
        <f t="shared" si="10"/>
        <v>6.7502088554720077</v>
      </c>
      <c r="P52" s="13">
        <f t="shared" si="11"/>
        <v>-3.5185744488070001</v>
      </c>
    </row>
    <row r="53" spans="1:16" s="27" customFormat="1" ht="15" customHeight="1" x14ac:dyDescent="0.2">
      <c r="A53" s="18" t="s">
        <v>109</v>
      </c>
      <c r="B53" s="30">
        <v>4888</v>
      </c>
      <c r="C53" s="127"/>
      <c r="D53" s="30">
        <v>4574</v>
      </c>
      <c r="E53" s="126"/>
      <c r="F53" s="30">
        <v>4745</v>
      </c>
      <c r="G53" s="101"/>
      <c r="H53" s="37">
        <v>48.07</v>
      </c>
      <c r="I53" s="15"/>
      <c r="J53" s="14">
        <f t="shared" si="12"/>
        <v>101.68504264614104</v>
      </c>
      <c r="K53" s="14">
        <f t="shared" si="13"/>
        <v>95.152902017890582</v>
      </c>
      <c r="L53" s="14">
        <f t="shared" si="14"/>
        <v>98.710214270855005</v>
      </c>
      <c r="M53" s="14"/>
      <c r="N53" s="13">
        <f t="shared" si="9"/>
        <v>-6.4238952536824794</v>
      </c>
      <c r="O53" s="13">
        <f t="shared" si="10"/>
        <v>-2.9255319148936132</v>
      </c>
      <c r="P53" s="13">
        <f t="shared" si="11"/>
        <v>3.738522081329247</v>
      </c>
    </row>
    <row r="54" spans="1:16" s="27" customFormat="1" ht="15" customHeight="1" x14ac:dyDescent="0.2">
      <c r="A54" s="18" t="s">
        <v>110</v>
      </c>
      <c r="B54" s="30">
        <v>10546</v>
      </c>
      <c r="C54" s="127"/>
      <c r="D54" s="30">
        <v>9867</v>
      </c>
      <c r="E54" s="126"/>
      <c r="F54" s="30">
        <v>10688</v>
      </c>
      <c r="G54" s="101"/>
      <c r="H54" s="37">
        <v>64.08</v>
      </c>
      <c r="I54" s="15"/>
      <c r="J54" s="14">
        <f t="shared" si="12"/>
        <v>164.57553058676655</v>
      </c>
      <c r="K54" s="14">
        <f t="shared" si="13"/>
        <v>153.97940074906367</v>
      </c>
      <c r="L54" s="14">
        <f t="shared" si="14"/>
        <v>166.79151061173533</v>
      </c>
      <c r="M54" s="14"/>
      <c r="N54" s="13">
        <f t="shared" si="9"/>
        <v>-6.4384600796510556</v>
      </c>
      <c r="O54" s="13">
        <f t="shared" si="10"/>
        <v>1.3464820785131786</v>
      </c>
      <c r="P54" s="13">
        <f t="shared" si="11"/>
        <v>8.3206648424039749</v>
      </c>
    </row>
    <row r="55" spans="1:16" s="27" customFormat="1" ht="15" customHeight="1" x14ac:dyDescent="0.2">
      <c r="A55" s="18" t="s">
        <v>111</v>
      </c>
      <c r="B55" s="30">
        <v>5233</v>
      </c>
      <c r="C55" s="127"/>
      <c r="D55" s="30">
        <v>5438</v>
      </c>
      <c r="E55" s="126"/>
      <c r="F55" s="30">
        <v>5705</v>
      </c>
      <c r="G55" s="101"/>
      <c r="H55" s="37">
        <v>66.59</v>
      </c>
      <c r="I55" s="15"/>
      <c r="J55" s="14">
        <f t="shared" si="12"/>
        <v>78.585373179156022</v>
      </c>
      <c r="K55" s="14">
        <f t="shared" si="13"/>
        <v>81.663913500525595</v>
      </c>
      <c r="L55" s="14">
        <f t="shared" si="14"/>
        <v>85.67352455323622</v>
      </c>
      <c r="M55" s="14"/>
      <c r="N55" s="13">
        <f t="shared" si="9"/>
        <v>3.9174469711446567</v>
      </c>
      <c r="O55" s="13">
        <f t="shared" si="10"/>
        <v>9.0196827823428318</v>
      </c>
      <c r="P55" s="13">
        <f t="shared" si="11"/>
        <v>4.9098933431408707</v>
      </c>
    </row>
    <row r="56" spans="1:16" s="27" customFormat="1" ht="15" customHeight="1" x14ac:dyDescent="0.2">
      <c r="A56" s="18" t="s">
        <v>112</v>
      </c>
      <c r="B56" s="30">
        <v>13940</v>
      </c>
      <c r="C56" s="170"/>
      <c r="D56" s="30">
        <v>14467</v>
      </c>
      <c r="E56" s="171"/>
      <c r="F56" s="30">
        <v>14869</v>
      </c>
      <c r="G56" s="101"/>
      <c r="H56" s="37">
        <v>55.68</v>
      </c>
      <c r="I56" s="15"/>
      <c r="J56" s="14">
        <f t="shared" si="12"/>
        <v>250.35919540229887</v>
      </c>
      <c r="K56" s="14">
        <f t="shared" si="13"/>
        <v>259.82399425287355</v>
      </c>
      <c r="L56" s="14">
        <f t="shared" si="14"/>
        <v>267.04382183908046</v>
      </c>
      <c r="M56" s="14"/>
      <c r="N56" s="13">
        <f t="shared" si="9"/>
        <v>3.7804878048780362</v>
      </c>
      <c r="O56" s="13">
        <f t="shared" si="10"/>
        <v>6.66427546628407</v>
      </c>
      <c r="P56" s="13">
        <f t="shared" si="11"/>
        <v>2.7787378171009967</v>
      </c>
    </row>
    <row r="57" spans="1:16" s="27" customFormat="1" ht="15" customHeight="1" x14ac:dyDescent="0.2">
      <c r="A57" s="18" t="s">
        <v>113</v>
      </c>
      <c r="B57" s="30">
        <v>4668</v>
      </c>
      <c r="C57" s="127"/>
      <c r="D57" s="30">
        <v>5097</v>
      </c>
      <c r="E57" s="126"/>
      <c r="F57" s="30">
        <v>4977</v>
      </c>
      <c r="G57" s="101"/>
      <c r="H57" s="37">
        <v>744.8</v>
      </c>
      <c r="I57" s="15"/>
      <c r="J57" s="14">
        <f t="shared" si="12"/>
        <v>6.2674543501611177</v>
      </c>
      <c r="K57" s="14">
        <f t="shared" si="13"/>
        <v>6.8434479054779809</v>
      </c>
      <c r="L57" s="14">
        <f t="shared" si="14"/>
        <v>6.6823308270676698</v>
      </c>
      <c r="M57" s="14"/>
      <c r="N57" s="13">
        <f t="shared" si="9"/>
        <v>9.1902313624678591</v>
      </c>
      <c r="O57" s="13">
        <f t="shared" si="10"/>
        <v>6.6195372750642658</v>
      </c>
      <c r="P57" s="13">
        <f t="shared" si="11"/>
        <v>-2.3543260741612655</v>
      </c>
    </row>
    <row r="58" spans="1:16" s="27" customFormat="1" ht="15" customHeight="1" x14ac:dyDescent="0.2">
      <c r="A58" s="18" t="s">
        <v>114</v>
      </c>
      <c r="B58" s="30">
        <v>5719</v>
      </c>
      <c r="C58" s="127"/>
      <c r="D58" s="30">
        <v>5699</v>
      </c>
      <c r="E58" s="126"/>
      <c r="F58" s="30">
        <v>5674</v>
      </c>
      <c r="G58" s="101"/>
      <c r="H58" s="37">
        <v>492.12</v>
      </c>
      <c r="I58" s="15"/>
      <c r="J58" s="14">
        <f t="shared" si="12"/>
        <v>11.621149313175648</v>
      </c>
      <c r="K58" s="14">
        <f t="shared" si="13"/>
        <v>11.580508818987239</v>
      </c>
      <c r="L58" s="14">
        <f t="shared" si="14"/>
        <v>11.529708201251728</v>
      </c>
      <c r="M58" s="14"/>
      <c r="N58" s="13">
        <f t="shared" si="9"/>
        <v>-0.3497114880223795</v>
      </c>
      <c r="O58" s="13">
        <f t="shared" si="10"/>
        <v>-0.78685084805035377</v>
      </c>
      <c r="P58" s="13">
        <f t="shared" si="11"/>
        <v>-0.43867345148271375</v>
      </c>
    </row>
    <row r="59" spans="1:16" s="27" customFormat="1" ht="15" customHeight="1" x14ac:dyDescent="0.2">
      <c r="A59" s="18" t="s">
        <v>115</v>
      </c>
      <c r="B59" s="30">
        <v>5377</v>
      </c>
      <c r="C59" s="127"/>
      <c r="D59" s="30">
        <v>5392</v>
      </c>
      <c r="E59" s="126"/>
      <c r="F59" s="30">
        <v>5675</v>
      </c>
      <c r="G59" s="101"/>
      <c r="H59" s="37">
        <v>102.93</v>
      </c>
      <c r="I59" s="15"/>
      <c r="J59" s="14">
        <f t="shared" si="12"/>
        <v>52.239385990478965</v>
      </c>
      <c r="K59" s="14">
        <f t="shared" si="13"/>
        <v>52.385116098319244</v>
      </c>
      <c r="L59" s="14">
        <f t="shared" si="14"/>
        <v>55.134557466239187</v>
      </c>
      <c r="M59" s="14"/>
      <c r="N59" s="13">
        <f t="shared" si="9"/>
        <v>0.27896596615212849</v>
      </c>
      <c r="O59" s="13">
        <f t="shared" si="10"/>
        <v>5.5421238608889656</v>
      </c>
      <c r="P59" s="13">
        <f t="shared" si="11"/>
        <v>5.2485163204747725</v>
      </c>
    </row>
    <row r="60" spans="1:16" s="27" customFormat="1" ht="12" customHeight="1" x14ac:dyDescent="0.2">
      <c r="A60" s="18" t="s">
        <v>1</v>
      </c>
      <c r="B60" s="30"/>
      <c r="C60" s="127"/>
      <c r="D60" s="30"/>
      <c r="E60" s="126"/>
      <c r="F60" s="30"/>
      <c r="G60" s="101"/>
      <c r="H60" s="37"/>
      <c r="I60" s="15"/>
      <c r="J60" s="14"/>
      <c r="K60" s="14"/>
      <c r="L60" s="14"/>
      <c r="M60" s="14"/>
      <c r="N60" s="13"/>
      <c r="O60" s="13"/>
      <c r="P60" s="13"/>
    </row>
    <row r="61" spans="1:16" s="27" customFormat="1" ht="15" customHeight="1" x14ac:dyDescent="0.2">
      <c r="A61" s="136" t="s">
        <v>59</v>
      </c>
      <c r="B61" s="35">
        <v>112636</v>
      </c>
      <c r="C61" s="39"/>
      <c r="D61" s="35">
        <v>119184</v>
      </c>
      <c r="E61" s="117"/>
      <c r="F61" s="35">
        <v>124366</v>
      </c>
      <c r="G61" s="101"/>
      <c r="H61" s="33">
        <f>SUM(H62:H68)</f>
        <v>4502.33</v>
      </c>
      <c r="I61" s="15"/>
      <c r="J61" s="20">
        <f t="shared" ref="J61:J66" si="15">B61/$H61</f>
        <v>25.017268836358063</v>
      </c>
      <c r="K61" s="20">
        <f t="shared" ref="K61:K66" si="16">D61/$H61</f>
        <v>26.471626913176067</v>
      </c>
      <c r="L61" s="20">
        <f t="shared" ref="L61:L66" si="17">F61/$H61</f>
        <v>27.622586527420246</v>
      </c>
      <c r="M61" s="20"/>
      <c r="N61" s="19">
        <f>(K61-J61)/J61*100</f>
        <v>5.8134166696260534</v>
      </c>
      <c r="O61" s="19">
        <f>(L61-J61)/J61*100</f>
        <v>10.414077204446178</v>
      </c>
      <c r="P61" s="19">
        <f>(L61-K61)/K61*100</f>
        <v>4.3478990468519232</v>
      </c>
    </row>
    <row r="62" spans="1:16" s="27" customFormat="1" ht="15" customHeight="1" x14ac:dyDescent="0.2">
      <c r="A62" s="18" t="s">
        <v>116</v>
      </c>
      <c r="B62" s="30">
        <v>11568</v>
      </c>
      <c r="C62" s="127"/>
      <c r="D62" s="30">
        <v>12604</v>
      </c>
      <c r="E62" s="126"/>
      <c r="F62" s="30">
        <v>12550</v>
      </c>
      <c r="G62" s="101"/>
      <c r="H62" s="37">
        <v>1256.1500000000001</v>
      </c>
      <c r="I62" s="15"/>
      <c r="J62" s="14">
        <f t="shared" si="15"/>
        <v>9.2090912709469404</v>
      </c>
      <c r="K62" s="14">
        <f t="shared" si="16"/>
        <v>10.033833538988178</v>
      </c>
      <c r="L62" s="14">
        <f t="shared" si="17"/>
        <v>9.9908450423914328</v>
      </c>
      <c r="M62" s="14"/>
      <c r="N62" s="13">
        <f t="shared" ref="N62:N68" si="18">((K62-J62)/J62)*100</f>
        <v>8.95573997233749</v>
      </c>
      <c r="O62" s="13">
        <f t="shared" ref="O62:O68" si="19">((L62-J62)/J62)*100</f>
        <v>8.4889349930843636</v>
      </c>
      <c r="P62" s="13">
        <f t="shared" ref="P62:P68" si="20">((L62-K62)/K62)*100</f>
        <v>-0.42843541732784529</v>
      </c>
    </row>
    <row r="63" spans="1:16" s="27" customFormat="1" ht="15" customHeight="1" x14ac:dyDescent="0.2">
      <c r="A63" s="18" t="s">
        <v>117</v>
      </c>
      <c r="B63" s="30">
        <v>24811</v>
      </c>
      <c r="C63" s="127"/>
      <c r="D63" s="30">
        <v>26051</v>
      </c>
      <c r="E63" s="126"/>
      <c r="F63" s="30">
        <v>27552</v>
      </c>
      <c r="G63" s="101"/>
      <c r="H63" s="37">
        <v>694.3</v>
      </c>
      <c r="I63" s="15"/>
      <c r="J63" s="14">
        <f t="shared" si="15"/>
        <v>35.735272936770848</v>
      </c>
      <c r="K63" s="14">
        <f t="shared" si="16"/>
        <v>37.521244418839125</v>
      </c>
      <c r="L63" s="14">
        <f t="shared" si="17"/>
        <v>39.683134091891112</v>
      </c>
      <c r="M63" s="14"/>
      <c r="N63" s="13">
        <f t="shared" si="18"/>
        <v>4.9977832413042789</v>
      </c>
      <c r="O63" s="13">
        <f t="shared" si="19"/>
        <v>11.047519245495948</v>
      </c>
      <c r="P63" s="13">
        <f t="shared" si="20"/>
        <v>5.7617749798472033</v>
      </c>
    </row>
    <row r="64" spans="1:16" s="27" customFormat="1" ht="15" customHeight="1" x14ac:dyDescent="0.2">
      <c r="A64" s="18" t="s">
        <v>118</v>
      </c>
      <c r="B64" s="30">
        <v>16743</v>
      </c>
      <c r="C64" s="127"/>
      <c r="D64" s="30">
        <v>17391</v>
      </c>
      <c r="E64" s="126"/>
      <c r="F64" s="30">
        <v>17944</v>
      </c>
      <c r="G64" s="101"/>
      <c r="H64" s="37">
        <v>413.38</v>
      </c>
      <c r="I64" s="15"/>
      <c r="J64" s="14">
        <f t="shared" si="15"/>
        <v>40.502685180705406</v>
      </c>
      <c r="K64" s="14">
        <f t="shared" si="16"/>
        <v>42.070250133049498</v>
      </c>
      <c r="L64" s="14">
        <f t="shared" si="17"/>
        <v>43.408002322318445</v>
      </c>
      <c r="M64" s="14"/>
      <c r="N64" s="13">
        <f t="shared" si="18"/>
        <v>3.8702741444185689</v>
      </c>
      <c r="O64" s="13">
        <f t="shared" si="19"/>
        <v>7.173146986800444</v>
      </c>
      <c r="P64" s="13">
        <f t="shared" si="20"/>
        <v>3.1798056465988003</v>
      </c>
    </row>
    <row r="65" spans="1:16" s="27" customFormat="1" ht="15" customHeight="1" x14ac:dyDescent="0.2">
      <c r="A65" s="18" t="s">
        <v>119</v>
      </c>
      <c r="B65" s="30">
        <v>16170</v>
      </c>
      <c r="C65" s="127"/>
      <c r="D65" s="30">
        <v>15537</v>
      </c>
      <c r="E65" s="126"/>
      <c r="F65" s="30">
        <v>16215</v>
      </c>
      <c r="G65" s="101"/>
      <c r="H65" s="37">
        <v>935.12</v>
      </c>
      <c r="I65" s="15"/>
      <c r="J65" s="14">
        <f t="shared" si="15"/>
        <v>17.291898365985116</v>
      </c>
      <c r="K65" s="14">
        <f t="shared" si="16"/>
        <v>16.61497989562837</v>
      </c>
      <c r="L65" s="14">
        <f t="shared" si="17"/>
        <v>17.340020532124218</v>
      </c>
      <c r="M65" s="14"/>
      <c r="N65" s="13">
        <f t="shared" si="18"/>
        <v>-3.9146567717996317</v>
      </c>
      <c r="O65" s="13">
        <f t="shared" si="19"/>
        <v>0.27829313543597328</v>
      </c>
      <c r="P65" s="13">
        <f t="shared" si="20"/>
        <v>4.3637767908862539</v>
      </c>
    </row>
    <row r="66" spans="1:16" s="27" customFormat="1" ht="15" customHeight="1" x14ac:dyDescent="0.2">
      <c r="A66" s="18" t="s">
        <v>120</v>
      </c>
      <c r="B66" s="30">
        <v>18029</v>
      </c>
      <c r="C66" s="127"/>
      <c r="D66" s="30">
        <v>19063</v>
      </c>
      <c r="E66" s="126"/>
      <c r="F66" s="30">
        <v>21297</v>
      </c>
      <c r="G66" s="101"/>
      <c r="H66" s="37">
        <v>606.04</v>
      </c>
      <c r="I66" s="15"/>
      <c r="J66" s="14">
        <f t="shared" si="15"/>
        <v>29.748861461289685</v>
      </c>
      <c r="K66" s="14">
        <f t="shared" si="16"/>
        <v>31.455019470662005</v>
      </c>
      <c r="L66" s="14">
        <f t="shared" si="17"/>
        <v>35.141244802323278</v>
      </c>
      <c r="M66" s="14"/>
      <c r="N66" s="13">
        <f t="shared" si="18"/>
        <v>5.735204392922518</v>
      </c>
      <c r="O66" s="13">
        <f t="shared" si="19"/>
        <v>18.126351988463025</v>
      </c>
      <c r="P66" s="13">
        <f t="shared" si="20"/>
        <v>11.719036877721228</v>
      </c>
    </row>
    <row r="67" spans="1:16" s="27" customFormat="1" ht="15" customHeight="1" x14ac:dyDescent="0.2">
      <c r="A67" s="18" t="s">
        <v>121</v>
      </c>
      <c r="B67" s="30">
        <v>13305</v>
      </c>
      <c r="C67" s="127"/>
      <c r="D67" s="30">
        <v>14925</v>
      </c>
      <c r="E67" s="126"/>
      <c r="F67" s="30">
        <v>15491</v>
      </c>
      <c r="G67" s="101"/>
      <c r="H67" s="37">
        <v>401.02</v>
      </c>
      <c r="I67" s="15"/>
      <c r="J67" s="14">
        <f>B67/$H67</f>
        <v>33.177896364271113</v>
      </c>
      <c r="K67" s="14">
        <f>D67/$H67</f>
        <v>37.217595132412349</v>
      </c>
      <c r="L67" s="14">
        <f>F67/$H67</f>
        <v>38.62899606004688</v>
      </c>
      <c r="M67" s="14"/>
      <c r="N67" s="13">
        <f t="shared" si="18"/>
        <v>12.175873731679806</v>
      </c>
      <c r="O67" s="13">
        <f t="shared" si="19"/>
        <v>16.42991356632843</v>
      </c>
      <c r="P67" s="13">
        <f t="shared" si="20"/>
        <v>3.7922948073701828</v>
      </c>
    </row>
    <row r="68" spans="1:16" s="27" customFormat="1" ht="15" customHeight="1" x14ac:dyDescent="0.2">
      <c r="A68" s="18" t="s">
        <v>122</v>
      </c>
      <c r="B68" s="30">
        <v>12010</v>
      </c>
      <c r="C68" s="127"/>
      <c r="D68" s="30">
        <v>13613</v>
      </c>
      <c r="E68" s="126"/>
      <c r="F68" s="30">
        <v>13317</v>
      </c>
      <c r="G68" s="101"/>
      <c r="H68" s="37">
        <v>196.32</v>
      </c>
      <c r="I68" s="15"/>
      <c r="J68" s="14">
        <f>B68/$H68</f>
        <v>61.175631621841895</v>
      </c>
      <c r="K68" s="14">
        <f>D68/$H68</f>
        <v>69.34087204563977</v>
      </c>
      <c r="L68" s="14">
        <f>F68/$H68</f>
        <v>67.833129584352079</v>
      </c>
      <c r="M68" s="14"/>
      <c r="N68" s="13">
        <f t="shared" si="18"/>
        <v>13.347210657785169</v>
      </c>
      <c r="O68" s="13">
        <f t="shared" si="19"/>
        <v>10.88259783513738</v>
      </c>
      <c r="P68" s="13">
        <f t="shared" si="20"/>
        <v>-2.174392125174462</v>
      </c>
    </row>
    <row r="69" spans="1:16" s="27" customFormat="1" ht="12" customHeight="1" x14ac:dyDescent="0.2">
      <c r="A69" s="18"/>
      <c r="B69" s="30"/>
      <c r="C69" s="127"/>
      <c r="D69" s="30"/>
      <c r="E69" s="126"/>
      <c r="F69" s="30"/>
      <c r="G69" s="101"/>
      <c r="H69" s="37"/>
      <c r="I69" s="15"/>
      <c r="J69" s="14"/>
      <c r="K69" s="14"/>
      <c r="L69" s="14"/>
      <c r="M69" s="14"/>
      <c r="N69" s="13"/>
      <c r="O69" s="13"/>
      <c r="P69" s="13"/>
    </row>
    <row r="70" spans="1:16" s="11" customFormat="1" ht="15" customHeight="1" x14ac:dyDescent="0.2">
      <c r="A70" s="136" t="s">
        <v>1696</v>
      </c>
      <c r="B70" s="35">
        <v>403944</v>
      </c>
      <c r="C70" s="39"/>
      <c r="D70" s="35">
        <v>446224</v>
      </c>
      <c r="E70" s="117"/>
      <c r="F70" s="35">
        <v>460683</v>
      </c>
      <c r="G70" s="116"/>
      <c r="H70" s="33">
        <f>SUM(H71:H83)</f>
        <v>2769.0800000000008</v>
      </c>
      <c r="I70" s="15"/>
      <c r="J70" s="20">
        <f t="shared" ref="J70:J85" si="21">B70/$H70</f>
        <v>145.87660883759222</v>
      </c>
      <c r="K70" s="20">
        <f t="shared" ref="K70:K85" si="22">D70/$H70</f>
        <v>161.14521790630818</v>
      </c>
      <c r="L70" s="20">
        <f t="shared" ref="L70:L85" si="23">F70/$H70</f>
        <v>166.36680774842182</v>
      </c>
      <c r="M70" s="20"/>
      <c r="N70" s="19">
        <f>(K70-J70)/J70*100</f>
        <v>10.466797377854357</v>
      </c>
      <c r="O70" s="19">
        <f>(L70-J70)/J70*100</f>
        <v>14.04625393618919</v>
      </c>
      <c r="P70" s="19">
        <f>(L70-K70)/K70*100</f>
        <v>3.2403008354548515</v>
      </c>
    </row>
    <row r="71" spans="1:16" s="27" customFormat="1" ht="15" customHeight="1" x14ac:dyDescent="0.2">
      <c r="A71" s="18" t="s">
        <v>123</v>
      </c>
      <c r="B71" s="30">
        <v>19242</v>
      </c>
      <c r="C71" s="127"/>
      <c r="D71" s="30">
        <v>19668</v>
      </c>
      <c r="E71" s="126"/>
      <c r="F71" s="30">
        <v>19218</v>
      </c>
      <c r="G71" s="101"/>
      <c r="H71" s="37">
        <v>214.99</v>
      </c>
      <c r="I71" s="15"/>
      <c r="J71" s="14">
        <f t="shared" si="21"/>
        <v>89.501837294757891</v>
      </c>
      <c r="K71" s="14">
        <f t="shared" si="22"/>
        <v>91.483324805804912</v>
      </c>
      <c r="L71" s="14">
        <f t="shared" si="23"/>
        <v>89.390204195543973</v>
      </c>
      <c r="M71" s="14"/>
      <c r="N71" s="13">
        <f t="shared" ref="N71:N83" si="24">((K71-J71)/J71)*100</f>
        <v>2.213907078266288</v>
      </c>
      <c r="O71" s="13">
        <f t="shared" ref="O71:O83" si="25">((L71-J71)/J71)*100</f>
        <v>-0.1247271593389476</v>
      </c>
      <c r="P71" s="13">
        <f t="shared" ref="P71:P83" si="26">((L71-K71)/K71)*100</f>
        <v>-2.287980475899936</v>
      </c>
    </row>
    <row r="72" spans="1:16" s="27" customFormat="1" ht="15" customHeight="1" x14ac:dyDescent="0.2">
      <c r="A72" s="86" t="s">
        <v>124</v>
      </c>
      <c r="B72" s="161">
        <v>13587</v>
      </c>
      <c r="C72" s="165"/>
      <c r="D72" s="161">
        <v>15357</v>
      </c>
      <c r="E72" s="166"/>
      <c r="F72" s="161">
        <v>14535</v>
      </c>
      <c r="G72" s="124"/>
      <c r="H72" s="37">
        <v>286.91000000000003</v>
      </c>
      <c r="I72" s="89"/>
      <c r="J72" s="90">
        <f t="shared" si="21"/>
        <v>47.356313826635528</v>
      </c>
      <c r="K72" s="90">
        <f t="shared" si="22"/>
        <v>53.525495800076676</v>
      </c>
      <c r="L72" s="90">
        <f t="shared" si="23"/>
        <v>50.660485866648074</v>
      </c>
      <c r="M72" s="90"/>
      <c r="N72" s="91">
        <f t="shared" si="24"/>
        <v>13.027158313093398</v>
      </c>
      <c r="O72" s="91">
        <f t="shared" si="25"/>
        <v>6.9772576727754432</v>
      </c>
      <c r="P72" s="91">
        <f t="shared" si="26"/>
        <v>-5.3526079312365722</v>
      </c>
    </row>
    <row r="73" spans="1:16" s="27" customFormat="1" ht="15" customHeight="1" x14ac:dyDescent="0.2">
      <c r="A73" s="18" t="s">
        <v>125</v>
      </c>
      <c r="B73" s="30">
        <v>12648</v>
      </c>
      <c r="C73" s="127"/>
      <c r="D73" s="30">
        <v>13756</v>
      </c>
      <c r="E73" s="126"/>
      <c r="F73" s="30">
        <v>14435</v>
      </c>
      <c r="G73" s="101"/>
      <c r="H73" s="37">
        <v>274.95999999999998</v>
      </c>
      <c r="I73" s="15"/>
      <c r="J73" s="14">
        <f t="shared" si="21"/>
        <v>45.999418097177774</v>
      </c>
      <c r="K73" s="14">
        <f t="shared" si="22"/>
        <v>50.029095141111441</v>
      </c>
      <c r="L73" s="14">
        <f t="shared" si="23"/>
        <v>52.498545242944431</v>
      </c>
      <c r="M73" s="14"/>
      <c r="N73" s="13">
        <f t="shared" si="24"/>
        <v>8.7602783048703436</v>
      </c>
      <c r="O73" s="13">
        <f t="shared" si="25"/>
        <v>14.128716002530044</v>
      </c>
      <c r="P73" s="13">
        <f t="shared" si="26"/>
        <v>4.9360279150915884</v>
      </c>
    </row>
    <row r="74" spans="1:16" s="27" customFormat="1" ht="15" customHeight="1" x14ac:dyDescent="0.2">
      <c r="A74" s="18" t="s">
        <v>126</v>
      </c>
      <c r="B74" s="30">
        <v>39271</v>
      </c>
      <c r="C74" s="127"/>
      <c r="D74" s="30">
        <v>43627</v>
      </c>
      <c r="E74" s="126"/>
      <c r="F74" s="30">
        <v>44877</v>
      </c>
      <c r="G74" s="101"/>
      <c r="H74" s="37">
        <v>175.88</v>
      </c>
      <c r="I74" s="15"/>
      <c r="J74" s="14">
        <f t="shared" si="21"/>
        <v>223.28292017284514</v>
      </c>
      <c r="K74" s="14">
        <f t="shared" si="22"/>
        <v>248.04980668637708</v>
      </c>
      <c r="L74" s="14">
        <f t="shared" si="23"/>
        <v>255.15692517625655</v>
      </c>
      <c r="M74" s="14"/>
      <c r="N74" s="13">
        <f t="shared" si="24"/>
        <v>11.092154516055098</v>
      </c>
      <c r="O74" s="13">
        <f t="shared" si="25"/>
        <v>14.275164879936847</v>
      </c>
      <c r="P74" s="13">
        <f t="shared" si="26"/>
        <v>2.8651981571045475</v>
      </c>
    </row>
    <row r="75" spans="1:16" s="27" customFormat="1" ht="15" customHeight="1" x14ac:dyDescent="0.2">
      <c r="A75" s="18" t="s">
        <v>127</v>
      </c>
      <c r="B75" s="30">
        <v>55960</v>
      </c>
      <c r="C75" s="127"/>
      <c r="D75" s="30">
        <v>59820</v>
      </c>
      <c r="E75" s="126"/>
      <c r="F75" s="30">
        <v>61498</v>
      </c>
      <c r="G75" s="101"/>
      <c r="H75" s="37">
        <v>449.73</v>
      </c>
      <c r="I75" s="15"/>
      <c r="J75" s="14">
        <f t="shared" si="21"/>
        <v>124.43021368376581</v>
      </c>
      <c r="K75" s="14">
        <f t="shared" si="22"/>
        <v>133.01314121806416</v>
      </c>
      <c r="L75" s="14">
        <f t="shared" si="23"/>
        <v>136.74426878349232</v>
      </c>
      <c r="M75" s="14"/>
      <c r="N75" s="13">
        <f t="shared" si="24"/>
        <v>6.8977841315225108</v>
      </c>
      <c r="O75" s="13">
        <f t="shared" si="25"/>
        <v>9.8963545389563983</v>
      </c>
      <c r="P75" s="13">
        <f t="shared" si="26"/>
        <v>2.8050819124038839</v>
      </c>
    </row>
    <row r="76" spans="1:16" s="27" customFormat="1" ht="15" customHeight="1" x14ac:dyDescent="0.2">
      <c r="A76" s="18" t="s">
        <v>128</v>
      </c>
      <c r="B76" s="30">
        <v>13588</v>
      </c>
      <c r="C76" s="127"/>
      <c r="D76" s="30">
        <v>15260</v>
      </c>
      <c r="E76" s="126"/>
      <c r="F76" s="30">
        <v>15806</v>
      </c>
      <c r="G76" s="101"/>
      <c r="H76" s="37">
        <v>242.69</v>
      </c>
      <c r="I76" s="15"/>
      <c r="J76" s="14">
        <f t="shared" si="21"/>
        <v>55.98912192508962</v>
      </c>
      <c r="K76" s="14">
        <f t="shared" si="22"/>
        <v>62.87856936832997</v>
      </c>
      <c r="L76" s="14">
        <f t="shared" si="23"/>
        <v>65.128353042976642</v>
      </c>
      <c r="M76" s="14"/>
      <c r="N76" s="13">
        <f t="shared" si="24"/>
        <v>12.304974977921699</v>
      </c>
      <c r="O76" s="13">
        <f t="shared" si="25"/>
        <v>16.323226376214318</v>
      </c>
      <c r="P76" s="13">
        <f t="shared" si="26"/>
        <v>3.577981651376152</v>
      </c>
    </row>
    <row r="77" spans="1:16" s="27" customFormat="1" ht="15" customHeight="1" x14ac:dyDescent="0.2">
      <c r="A77" s="18" t="s">
        <v>129</v>
      </c>
      <c r="B77" s="30">
        <v>20084</v>
      </c>
      <c r="C77" s="127"/>
      <c r="D77" s="30">
        <v>19361</v>
      </c>
      <c r="E77" s="126"/>
      <c r="F77" s="30">
        <v>19297</v>
      </c>
      <c r="G77" s="101"/>
      <c r="H77" s="37">
        <v>164.39</v>
      </c>
      <c r="I77" s="15"/>
      <c r="J77" s="14">
        <f t="shared" si="21"/>
        <v>122.17288156213883</v>
      </c>
      <c r="K77" s="14">
        <f t="shared" si="22"/>
        <v>117.77480382018372</v>
      </c>
      <c r="L77" s="14">
        <f t="shared" si="23"/>
        <v>117.38548573514205</v>
      </c>
      <c r="M77" s="14"/>
      <c r="N77" s="13">
        <f t="shared" si="24"/>
        <v>-3.5998805018920526</v>
      </c>
      <c r="O77" s="13">
        <f t="shared" si="25"/>
        <v>-3.9185421230830473</v>
      </c>
      <c r="P77" s="13">
        <f t="shared" si="26"/>
        <v>-0.3305614379422519</v>
      </c>
    </row>
    <row r="78" spans="1:16" s="27" customFormat="1" ht="15" customHeight="1" x14ac:dyDescent="0.2">
      <c r="A78" s="18" t="s">
        <v>130</v>
      </c>
      <c r="B78" s="30">
        <v>16850</v>
      </c>
      <c r="C78" s="127"/>
      <c r="D78" s="30">
        <v>17292</v>
      </c>
      <c r="E78" s="126"/>
      <c r="F78" s="30">
        <v>17051</v>
      </c>
      <c r="G78" s="101"/>
      <c r="H78" s="37">
        <v>254.86</v>
      </c>
      <c r="I78" s="15"/>
      <c r="J78" s="14">
        <f t="shared" si="21"/>
        <v>66.114729655497129</v>
      </c>
      <c r="K78" s="14">
        <f t="shared" si="22"/>
        <v>67.849015145570107</v>
      </c>
      <c r="L78" s="14">
        <f t="shared" si="23"/>
        <v>66.903397943969239</v>
      </c>
      <c r="M78" s="14"/>
      <c r="N78" s="13">
        <f t="shared" si="24"/>
        <v>2.6231454005934669</v>
      </c>
      <c r="O78" s="13">
        <f t="shared" si="25"/>
        <v>1.192878338278943</v>
      </c>
      <c r="P78" s="13">
        <f t="shared" si="26"/>
        <v>-1.3937080730973701</v>
      </c>
    </row>
    <row r="79" spans="1:16" s="27" customFormat="1" ht="15" customHeight="1" x14ac:dyDescent="0.2">
      <c r="A79" s="18" t="s">
        <v>131</v>
      </c>
      <c r="B79" s="30">
        <v>107188</v>
      </c>
      <c r="C79" s="127"/>
      <c r="D79" s="30">
        <v>129133</v>
      </c>
      <c r="E79" s="126"/>
      <c r="F79" s="30">
        <v>137404</v>
      </c>
      <c r="G79" s="101"/>
      <c r="H79" s="37">
        <v>70.040000000000006</v>
      </c>
      <c r="I79" s="15"/>
      <c r="J79" s="14">
        <f t="shared" si="21"/>
        <v>1530.38263849229</v>
      </c>
      <c r="K79" s="14">
        <f t="shared" si="22"/>
        <v>1843.7035979440318</v>
      </c>
      <c r="L79" s="14">
        <f t="shared" si="23"/>
        <v>1961.7932609937177</v>
      </c>
      <c r="M79" s="14"/>
      <c r="N79" s="13">
        <f t="shared" si="24"/>
        <v>20.473373885136397</v>
      </c>
      <c r="O79" s="13">
        <f t="shared" si="25"/>
        <v>28.189722730156362</v>
      </c>
      <c r="P79" s="13">
        <f t="shared" si="26"/>
        <v>6.4050242772955031</v>
      </c>
    </row>
    <row r="80" spans="1:16" s="27" customFormat="1" ht="15" customHeight="1" x14ac:dyDescent="0.2">
      <c r="A80" s="18" t="s">
        <v>132</v>
      </c>
      <c r="B80" s="30">
        <v>35586</v>
      </c>
      <c r="C80" s="127"/>
      <c r="D80" s="30">
        <v>35953</v>
      </c>
      <c r="E80" s="126"/>
      <c r="F80" s="30">
        <v>37233</v>
      </c>
      <c r="G80" s="101"/>
      <c r="H80" s="37">
        <v>130.47999999999999</v>
      </c>
      <c r="I80" s="15"/>
      <c r="J80" s="14">
        <f t="shared" si="21"/>
        <v>272.73145309626</v>
      </c>
      <c r="K80" s="14">
        <f t="shared" si="22"/>
        <v>275.54414469650521</v>
      </c>
      <c r="L80" s="14">
        <f t="shared" si="23"/>
        <v>285.35407725321892</v>
      </c>
      <c r="M80" s="14"/>
      <c r="N80" s="13">
        <f t="shared" si="24"/>
        <v>1.0313044455684701</v>
      </c>
      <c r="O80" s="13">
        <f t="shared" si="25"/>
        <v>4.6282245827010611</v>
      </c>
      <c r="P80" s="13">
        <f t="shared" si="26"/>
        <v>3.5602035991433376</v>
      </c>
    </row>
    <row r="81" spans="1:16" s="27" customFormat="1" ht="15" customHeight="1" x14ac:dyDescent="0.2">
      <c r="A81" s="18" t="s">
        <v>133</v>
      </c>
      <c r="B81" s="30">
        <v>10511</v>
      </c>
      <c r="C81" s="127"/>
      <c r="D81" s="30">
        <v>11457</v>
      </c>
      <c r="E81" s="126"/>
      <c r="F81" s="30">
        <v>11588</v>
      </c>
      <c r="G81" s="101"/>
      <c r="H81" s="37">
        <v>105.63</v>
      </c>
      <c r="I81" s="15"/>
      <c r="J81" s="14">
        <f t="shared" si="21"/>
        <v>99.507715611095335</v>
      </c>
      <c r="K81" s="14">
        <f t="shared" si="22"/>
        <v>108.4635046861687</v>
      </c>
      <c r="L81" s="14">
        <f t="shared" si="23"/>
        <v>109.70368266590931</v>
      </c>
      <c r="M81" s="14"/>
      <c r="N81" s="13">
        <f t="shared" si="24"/>
        <v>9.0000951384264098</v>
      </c>
      <c r="O81" s="13">
        <f t="shared" si="25"/>
        <v>10.246408524403011</v>
      </c>
      <c r="P81" s="13">
        <f t="shared" si="26"/>
        <v>1.1434057781269129</v>
      </c>
    </row>
    <row r="82" spans="1:16" s="27" customFormat="1" ht="15" customHeight="1" x14ac:dyDescent="0.2">
      <c r="A82" s="18" t="s">
        <v>134</v>
      </c>
      <c r="B82" s="30">
        <v>42874</v>
      </c>
      <c r="C82" s="127"/>
      <c r="D82" s="30">
        <v>47648</v>
      </c>
      <c r="E82" s="126"/>
      <c r="F82" s="30">
        <v>48312</v>
      </c>
      <c r="G82" s="101"/>
      <c r="H82" s="37">
        <v>295.97000000000003</v>
      </c>
      <c r="I82" s="15"/>
      <c r="J82" s="14">
        <f t="shared" si="21"/>
        <v>144.85927627800115</v>
      </c>
      <c r="K82" s="14">
        <f t="shared" si="22"/>
        <v>160.98928945501231</v>
      </c>
      <c r="L82" s="14">
        <f t="shared" si="23"/>
        <v>163.23276007703481</v>
      </c>
      <c r="M82" s="14"/>
      <c r="N82" s="13">
        <f t="shared" si="24"/>
        <v>11.134953584923251</v>
      </c>
      <c r="O82" s="13">
        <f t="shared" si="25"/>
        <v>12.683677753416974</v>
      </c>
      <c r="P82" s="13">
        <f t="shared" si="26"/>
        <v>1.3935527199462712</v>
      </c>
    </row>
    <row r="83" spans="1:16" s="27" customFormat="1" ht="15" customHeight="1" x14ac:dyDescent="0.2">
      <c r="A83" s="18" t="s">
        <v>135</v>
      </c>
      <c r="B83" s="30">
        <v>16555</v>
      </c>
      <c r="C83" s="127"/>
      <c r="D83" s="30">
        <v>17892</v>
      </c>
      <c r="E83" s="126"/>
      <c r="F83" s="30">
        <v>19429</v>
      </c>
      <c r="G83" s="101"/>
      <c r="H83" s="37">
        <v>102.55</v>
      </c>
      <c r="I83" s="15"/>
      <c r="J83" s="14">
        <f t="shared" si="21"/>
        <v>161.4334470989761</v>
      </c>
      <c r="K83" s="14">
        <f t="shared" si="22"/>
        <v>174.47098976109214</v>
      </c>
      <c r="L83" s="14">
        <f t="shared" si="23"/>
        <v>189.45880058508047</v>
      </c>
      <c r="M83" s="14"/>
      <c r="N83" s="13">
        <f t="shared" si="24"/>
        <v>8.0761099365750511</v>
      </c>
      <c r="O83" s="13">
        <f t="shared" si="25"/>
        <v>17.360314104500169</v>
      </c>
      <c r="P83" s="13">
        <f t="shared" si="26"/>
        <v>8.5904314777554376</v>
      </c>
    </row>
    <row r="84" spans="1:16" s="27" customFormat="1" ht="12" customHeight="1" x14ac:dyDescent="0.2">
      <c r="A84" s="18"/>
      <c r="B84" s="30"/>
      <c r="C84" s="127"/>
      <c r="D84" s="30"/>
      <c r="E84" s="126"/>
      <c r="F84" s="30"/>
      <c r="G84" s="101"/>
      <c r="H84" s="37"/>
      <c r="I84" s="15"/>
      <c r="J84" s="14"/>
      <c r="K84" s="14"/>
      <c r="L84" s="14"/>
      <c r="M84" s="14"/>
      <c r="N84" s="13"/>
      <c r="O84" s="13"/>
      <c r="P84" s="13"/>
    </row>
    <row r="85" spans="1:16" s="11" customFormat="1" ht="15" customHeight="1" x14ac:dyDescent="0.2">
      <c r="A85" s="79" t="s">
        <v>1611</v>
      </c>
      <c r="B85" s="35">
        <v>318676</v>
      </c>
      <c r="C85" s="39"/>
      <c r="D85" s="35">
        <v>345366</v>
      </c>
      <c r="E85" s="117"/>
      <c r="F85" s="35">
        <v>366358</v>
      </c>
      <c r="G85" s="116"/>
      <c r="H85" s="33">
        <v>57.51</v>
      </c>
      <c r="I85" s="15"/>
      <c r="J85" s="20">
        <f t="shared" si="21"/>
        <v>5541.2276125891149</v>
      </c>
      <c r="K85" s="20">
        <f t="shared" si="22"/>
        <v>6005.3208137715183</v>
      </c>
      <c r="L85" s="20">
        <f t="shared" si="23"/>
        <v>6370.335593809772</v>
      </c>
      <c r="M85" s="20"/>
      <c r="N85" s="19">
        <f>(K85-J85)/J85*100</f>
        <v>8.3752777115314672</v>
      </c>
      <c r="O85" s="19">
        <f>(L85-J85)/J85*100</f>
        <v>14.962532478128255</v>
      </c>
      <c r="P85" s="19">
        <f>(L85-K85)/K85*100</f>
        <v>6.0781895148914415</v>
      </c>
    </row>
    <row r="86" spans="1:16" s="27" customFormat="1" ht="12" customHeight="1" x14ac:dyDescent="0.2">
      <c r="A86" s="18"/>
      <c r="B86" s="30"/>
      <c r="C86" s="127"/>
      <c r="D86" s="30"/>
      <c r="E86" s="126"/>
      <c r="F86" s="30"/>
      <c r="G86" s="101"/>
      <c r="H86" s="37"/>
      <c r="I86" s="15"/>
      <c r="J86" s="14"/>
      <c r="K86" s="14"/>
      <c r="L86" s="14"/>
      <c r="M86" s="14"/>
      <c r="N86" s="13"/>
      <c r="O86" s="13"/>
      <c r="P86" s="13"/>
    </row>
    <row r="87" spans="1:16" s="27" customFormat="1" ht="15" customHeight="1" x14ac:dyDescent="0.2">
      <c r="A87" s="136" t="s">
        <v>58</v>
      </c>
      <c r="B87" s="35">
        <v>191078</v>
      </c>
      <c r="C87" s="39"/>
      <c r="D87" s="35">
        <v>202802</v>
      </c>
      <c r="E87" s="117"/>
      <c r="F87" s="35">
        <v>207498</v>
      </c>
      <c r="G87" s="101"/>
      <c r="H87" s="33">
        <f>SUM(H88:H98)</f>
        <v>2618.0100000000002</v>
      </c>
      <c r="I87" s="15"/>
      <c r="J87" s="20">
        <f t="shared" ref="J87:J92" si="27">B87/$H87</f>
        <v>72.985970259853858</v>
      </c>
      <c r="K87" s="20">
        <f t="shared" ref="K87:K92" si="28">D87/$H87</f>
        <v>77.464180809087807</v>
      </c>
      <c r="L87" s="20">
        <f t="shared" ref="L87:L92" si="29">F87/$H87</f>
        <v>79.257909633653028</v>
      </c>
      <c r="M87" s="20"/>
      <c r="N87" s="19">
        <f>(K87-J87)/J87*100</f>
        <v>6.1357142109504874</v>
      </c>
      <c r="O87" s="19">
        <f>(L87-J87)/J87*100</f>
        <v>8.5933493128460459</v>
      </c>
      <c r="P87" s="19">
        <f>(L87-K87)/K87*100</f>
        <v>2.3155590181556369</v>
      </c>
    </row>
    <row r="88" spans="1:16" s="27" customFormat="1" ht="15" customHeight="1" x14ac:dyDescent="0.2">
      <c r="A88" s="18" t="s">
        <v>136</v>
      </c>
      <c r="B88" s="30">
        <v>18610</v>
      </c>
      <c r="C88" s="127"/>
      <c r="D88" s="30">
        <v>19408</v>
      </c>
      <c r="E88" s="126"/>
      <c r="F88" s="30">
        <v>21128</v>
      </c>
      <c r="G88" s="101"/>
      <c r="H88" s="37">
        <v>538.04999999999995</v>
      </c>
      <c r="I88" s="15"/>
      <c r="J88" s="14">
        <f t="shared" si="27"/>
        <v>34.587863581451543</v>
      </c>
      <c r="K88" s="14">
        <f t="shared" si="28"/>
        <v>36.070997119226838</v>
      </c>
      <c r="L88" s="14">
        <f t="shared" si="29"/>
        <v>39.26772604776508</v>
      </c>
      <c r="M88" s="14"/>
      <c r="N88" s="13">
        <f t="shared" ref="N88:N98" si="30">((K88-J88)/J88)*100</f>
        <v>4.2880171950564074</v>
      </c>
      <c r="O88" s="13">
        <f t="shared" ref="O88:O98" si="31">((L88-J88)/J88)*100</f>
        <v>13.530360021493811</v>
      </c>
      <c r="P88" s="13">
        <f t="shared" ref="P88:P98" si="32">((L88-K88)/K88)*100</f>
        <v>8.8623248145094866</v>
      </c>
    </row>
    <row r="89" spans="1:16" s="27" customFormat="1" ht="15" customHeight="1" x14ac:dyDescent="0.2">
      <c r="A89" s="18" t="s">
        <v>137</v>
      </c>
      <c r="B89" s="30">
        <v>28410</v>
      </c>
      <c r="C89" s="127"/>
      <c r="D89" s="30">
        <v>32119</v>
      </c>
      <c r="E89" s="126"/>
      <c r="F89" s="30">
        <v>34061</v>
      </c>
      <c r="G89" s="101"/>
      <c r="H89" s="37">
        <v>347.46</v>
      </c>
      <c r="I89" s="15"/>
      <c r="J89" s="14">
        <f t="shared" si="27"/>
        <v>81.764807459851497</v>
      </c>
      <c r="K89" s="14">
        <f t="shared" si="28"/>
        <v>92.439417486904972</v>
      </c>
      <c r="L89" s="14">
        <f t="shared" si="29"/>
        <v>98.028550048926505</v>
      </c>
      <c r="M89" s="14"/>
      <c r="N89" s="13">
        <f t="shared" si="30"/>
        <v>13.055262231608589</v>
      </c>
      <c r="O89" s="13">
        <f t="shared" si="31"/>
        <v>19.890883491728275</v>
      </c>
      <c r="P89" s="13">
        <f t="shared" si="32"/>
        <v>6.0462654503564917</v>
      </c>
    </row>
    <row r="90" spans="1:16" s="27" customFormat="1" ht="15" customHeight="1" x14ac:dyDescent="0.2">
      <c r="A90" s="18" t="s">
        <v>138</v>
      </c>
      <c r="B90" s="30">
        <v>14403</v>
      </c>
      <c r="C90" s="127"/>
      <c r="D90" s="30">
        <v>15261</v>
      </c>
      <c r="E90" s="126"/>
      <c r="F90" s="30">
        <v>15963</v>
      </c>
      <c r="G90" s="101"/>
      <c r="H90" s="37">
        <v>182.87</v>
      </c>
      <c r="I90" s="15"/>
      <c r="J90" s="14">
        <f t="shared" si="27"/>
        <v>78.760868376442275</v>
      </c>
      <c r="K90" s="14">
        <f t="shared" si="28"/>
        <v>83.452725980204519</v>
      </c>
      <c r="L90" s="14">
        <f t="shared" si="29"/>
        <v>87.291518565100887</v>
      </c>
      <c r="M90" s="14"/>
      <c r="N90" s="13">
        <f t="shared" si="30"/>
        <v>5.9570922724432522</v>
      </c>
      <c r="O90" s="13">
        <f t="shared" si="31"/>
        <v>10.831076858987714</v>
      </c>
      <c r="P90" s="13">
        <f t="shared" si="32"/>
        <v>4.5999606840967084</v>
      </c>
    </row>
    <row r="91" spans="1:16" s="27" customFormat="1" ht="15" customHeight="1" x14ac:dyDescent="0.2">
      <c r="A91" s="18" t="s">
        <v>139</v>
      </c>
      <c r="B91" s="30">
        <v>22365</v>
      </c>
      <c r="C91" s="127"/>
      <c r="D91" s="30">
        <v>21837</v>
      </c>
      <c r="E91" s="126"/>
      <c r="F91" s="30">
        <v>20652</v>
      </c>
      <c r="G91" s="101"/>
      <c r="H91" s="37">
        <v>191.2</v>
      </c>
      <c r="I91" s="15"/>
      <c r="J91" s="14">
        <f t="shared" si="27"/>
        <v>116.97175732217573</v>
      </c>
      <c r="K91" s="14">
        <f t="shared" si="28"/>
        <v>114.21025104602511</v>
      </c>
      <c r="L91" s="14">
        <f t="shared" si="29"/>
        <v>108.01255230125524</v>
      </c>
      <c r="M91" s="14"/>
      <c r="N91" s="13">
        <f t="shared" si="30"/>
        <v>-2.3608316566063037</v>
      </c>
      <c r="O91" s="13">
        <f t="shared" si="31"/>
        <v>-7.6592890677397634</v>
      </c>
      <c r="P91" s="13">
        <f t="shared" si="32"/>
        <v>-5.4265695837340218</v>
      </c>
    </row>
    <row r="92" spans="1:16" s="27" customFormat="1" ht="15" customHeight="1" x14ac:dyDescent="0.2">
      <c r="A92" s="18" t="s">
        <v>140</v>
      </c>
      <c r="B92" s="30">
        <v>9795</v>
      </c>
      <c r="C92" s="127"/>
      <c r="D92" s="30">
        <v>9227</v>
      </c>
      <c r="E92" s="126"/>
      <c r="F92" s="30">
        <v>9930</v>
      </c>
      <c r="G92" s="101"/>
      <c r="H92" s="37">
        <v>62.02</v>
      </c>
      <c r="I92" s="15"/>
      <c r="J92" s="14">
        <f t="shared" si="27"/>
        <v>157.93292486294743</v>
      </c>
      <c r="K92" s="14">
        <f t="shared" si="28"/>
        <v>148.77458884230893</v>
      </c>
      <c r="L92" s="14">
        <f t="shared" si="29"/>
        <v>160.10964205095129</v>
      </c>
      <c r="M92" s="14"/>
      <c r="N92" s="13">
        <f t="shared" si="30"/>
        <v>-5.798876978050024</v>
      </c>
      <c r="O92" s="13">
        <f t="shared" si="31"/>
        <v>1.3782542113323084</v>
      </c>
      <c r="P92" s="13">
        <f t="shared" si="32"/>
        <v>7.6189444022975987</v>
      </c>
    </row>
    <row r="93" spans="1:16" s="27" customFormat="1" ht="15" customHeight="1" x14ac:dyDescent="0.2">
      <c r="A93" s="18" t="s">
        <v>141</v>
      </c>
      <c r="B93" s="30">
        <v>9933</v>
      </c>
      <c r="C93" s="127"/>
      <c r="D93" s="30">
        <v>9400</v>
      </c>
      <c r="E93" s="126"/>
      <c r="F93" s="30">
        <v>8866</v>
      </c>
      <c r="G93" s="101"/>
      <c r="H93" s="37">
        <v>260.3</v>
      </c>
      <c r="I93" s="15"/>
      <c r="J93" s="14">
        <f t="shared" ref="J93:J98" si="33">B93/$H93</f>
        <v>38.159815597387627</v>
      </c>
      <c r="K93" s="14">
        <f t="shared" ref="K93:K98" si="34">D93/$H93</f>
        <v>36.112178255858623</v>
      </c>
      <c r="L93" s="14">
        <f t="shared" ref="L93:L98" si="35">F93/$H93</f>
        <v>34.06069919323857</v>
      </c>
      <c r="M93" s="14"/>
      <c r="N93" s="13">
        <f t="shared" si="30"/>
        <v>-5.3659518775797821</v>
      </c>
      <c r="O93" s="13">
        <f t="shared" si="31"/>
        <v>-10.741971207087483</v>
      </c>
      <c r="P93" s="13">
        <f t="shared" si="32"/>
        <v>-5.6808510638297873</v>
      </c>
    </row>
    <row r="94" spans="1:16" s="27" customFormat="1" ht="15" customHeight="1" x14ac:dyDescent="0.2">
      <c r="A94" s="18" t="s">
        <v>142</v>
      </c>
      <c r="B94" s="30">
        <v>15837</v>
      </c>
      <c r="C94" s="127"/>
      <c r="D94" s="30">
        <v>17048</v>
      </c>
      <c r="E94" s="126"/>
      <c r="F94" s="30">
        <v>17691</v>
      </c>
      <c r="G94" s="101"/>
      <c r="H94" s="37">
        <v>200</v>
      </c>
      <c r="I94" s="15"/>
      <c r="J94" s="14">
        <f t="shared" si="33"/>
        <v>79.185000000000002</v>
      </c>
      <c r="K94" s="14">
        <f t="shared" si="34"/>
        <v>85.24</v>
      </c>
      <c r="L94" s="14">
        <f t="shared" si="35"/>
        <v>88.454999999999998</v>
      </c>
      <c r="M94" s="14"/>
      <c r="N94" s="13">
        <f t="shared" si="30"/>
        <v>7.6466502494159148</v>
      </c>
      <c r="O94" s="13">
        <f t="shared" si="31"/>
        <v>11.70676264444023</v>
      </c>
      <c r="P94" s="13">
        <f t="shared" si="32"/>
        <v>3.7717034256217778</v>
      </c>
    </row>
    <row r="95" spans="1:16" s="27" customFormat="1" ht="15" customHeight="1" x14ac:dyDescent="0.2">
      <c r="A95" s="18" t="s">
        <v>143</v>
      </c>
      <c r="B95" s="30">
        <v>18077</v>
      </c>
      <c r="C95" s="127"/>
      <c r="D95" s="30">
        <v>19333</v>
      </c>
      <c r="E95" s="126"/>
      <c r="F95" s="30">
        <v>18876</v>
      </c>
      <c r="G95" s="101"/>
      <c r="H95" s="37">
        <v>208.91</v>
      </c>
      <c r="I95" s="15"/>
      <c r="J95" s="14">
        <f t="shared" si="33"/>
        <v>86.530084725479867</v>
      </c>
      <c r="K95" s="14">
        <f t="shared" si="34"/>
        <v>92.542243071178973</v>
      </c>
      <c r="L95" s="14">
        <f t="shared" si="35"/>
        <v>90.354698195395144</v>
      </c>
      <c r="M95" s="14"/>
      <c r="N95" s="13">
        <f t="shared" si="30"/>
        <v>6.9480555401891921</v>
      </c>
      <c r="O95" s="13">
        <f t="shared" si="31"/>
        <v>4.4199811915694012</v>
      </c>
      <c r="P95" s="13">
        <f t="shared" si="32"/>
        <v>-2.3638338592044672</v>
      </c>
    </row>
    <row r="96" spans="1:16" s="27" customFormat="1" ht="15" customHeight="1" x14ac:dyDescent="0.2">
      <c r="A96" s="18" t="s">
        <v>144</v>
      </c>
      <c r="B96" s="30">
        <v>23088</v>
      </c>
      <c r="C96" s="30"/>
      <c r="D96" s="30">
        <v>25279</v>
      </c>
      <c r="E96" s="172"/>
      <c r="F96" s="30">
        <v>26235</v>
      </c>
      <c r="G96" s="101"/>
      <c r="H96" s="37">
        <v>149.44999999999999</v>
      </c>
      <c r="I96" s="15"/>
      <c r="J96" s="14">
        <f t="shared" si="33"/>
        <v>154.48645031783207</v>
      </c>
      <c r="K96" s="14">
        <f t="shared" si="34"/>
        <v>169.14687186349951</v>
      </c>
      <c r="L96" s="14">
        <f t="shared" si="35"/>
        <v>175.54366008698562</v>
      </c>
      <c r="M96" s="14"/>
      <c r="N96" s="13">
        <f t="shared" si="30"/>
        <v>9.4897782397782393</v>
      </c>
      <c r="O96" s="13">
        <f t="shared" si="31"/>
        <v>13.630457380457376</v>
      </c>
      <c r="P96" s="13">
        <f t="shared" si="32"/>
        <v>3.7817951659480173</v>
      </c>
    </row>
    <row r="97" spans="1:16" s="27" customFormat="1" ht="15" customHeight="1" x14ac:dyDescent="0.2">
      <c r="A97" s="18" t="s">
        <v>145</v>
      </c>
      <c r="B97" s="30">
        <v>16413</v>
      </c>
      <c r="C97" s="127"/>
      <c r="D97" s="30">
        <v>17331</v>
      </c>
      <c r="E97" s="126"/>
      <c r="F97" s="30">
        <v>15621</v>
      </c>
      <c r="G97" s="101"/>
      <c r="H97" s="37">
        <v>238.05</v>
      </c>
      <c r="I97" s="15"/>
      <c r="J97" s="14">
        <f t="shared" si="33"/>
        <v>68.947700063011965</v>
      </c>
      <c r="K97" s="14">
        <f t="shared" si="34"/>
        <v>72.804032766225575</v>
      </c>
      <c r="L97" s="14">
        <f t="shared" si="35"/>
        <v>65.620667926906108</v>
      </c>
      <c r="M97" s="14"/>
      <c r="N97" s="13">
        <f t="shared" si="30"/>
        <v>5.5931273990129773</v>
      </c>
      <c r="O97" s="13">
        <f t="shared" si="31"/>
        <v>-4.8254432462072696</v>
      </c>
      <c r="P97" s="13">
        <f t="shared" si="32"/>
        <v>-9.8667128267266708</v>
      </c>
    </row>
    <row r="98" spans="1:16" s="27" customFormat="1" ht="15" customHeight="1" x14ac:dyDescent="0.2">
      <c r="A98" s="18" t="s">
        <v>146</v>
      </c>
      <c r="B98" s="30">
        <v>14147</v>
      </c>
      <c r="C98" s="127"/>
      <c r="D98" s="30">
        <v>16559</v>
      </c>
      <c r="E98" s="126"/>
      <c r="F98" s="30">
        <v>18475</v>
      </c>
      <c r="G98" s="101"/>
      <c r="H98" s="37">
        <v>239.7</v>
      </c>
      <c r="I98" s="15"/>
      <c r="J98" s="14">
        <f t="shared" si="33"/>
        <v>59.019607843137258</v>
      </c>
      <c r="K98" s="14">
        <f t="shared" si="34"/>
        <v>69.082186065915735</v>
      </c>
      <c r="L98" s="14">
        <f t="shared" si="35"/>
        <v>77.075511055486032</v>
      </c>
      <c r="M98" s="14"/>
      <c r="N98" s="13">
        <f t="shared" si="30"/>
        <v>17.049551141584793</v>
      </c>
      <c r="O98" s="13">
        <f t="shared" si="31"/>
        <v>30.593058598996258</v>
      </c>
      <c r="P98" s="13">
        <f t="shared" si="32"/>
        <v>11.570747025786583</v>
      </c>
    </row>
    <row r="99" spans="1:16" s="27" customFormat="1" ht="12" customHeight="1" x14ac:dyDescent="0.2">
      <c r="A99" s="18"/>
      <c r="B99" s="30"/>
      <c r="C99" s="127"/>
      <c r="D99" s="30"/>
      <c r="E99" s="126"/>
      <c r="F99" s="30"/>
      <c r="G99" s="101"/>
      <c r="H99" s="37"/>
      <c r="I99" s="15"/>
      <c r="J99" s="14"/>
      <c r="K99" s="14"/>
      <c r="L99" s="14"/>
      <c r="M99" s="14"/>
      <c r="N99" s="13"/>
      <c r="O99" s="13"/>
      <c r="P99" s="13"/>
    </row>
    <row r="100" spans="1:16" s="27" customFormat="1" ht="15" customHeight="1" x14ac:dyDescent="0.2">
      <c r="A100" s="136" t="s">
        <v>57</v>
      </c>
      <c r="B100" s="35">
        <v>201613</v>
      </c>
      <c r="C100" s="39"/>
      <c r="D100" s="35">
        <v>212680</v>
      </c>
      <c r="E100" s="117"/>
      <c r="F100" s="35">
        <v>229570</v>
      </c>
      <c r="G100" s="101"/>
      <c r="H100" s="33">
        <f>SUM(H101:H108)</f>
        <v>3282.04</v>
      </c>
      <c r="I100" s="15"/>
      <c r="J100" s="20">
        <f t="shared" ref="J100:J105" si="36">B100/$H100</f>
        <v>61.429172100279096</v>
      </c>
      <c r="K100" s="20">
        <f t="shared" ref="K100:K105" si="37">D100/$H100</f>
        <v>64.801160253988371</v>
      </c>
      <c r="L100" s="20">
        <f t="shared" ref="L100:L105" si="38">F100/$H100</f>
        <v>69.947349819015002</v>
      </c>
      <c r="M100" s="20"/>
      <c r="N100" s="19">
        <f>(K100-J100)/J100*100</f>
        <v>5.4892293651698978</v>
      </c>
      <c r="O100" s="19">
        <f>(L100-J100)/J100*100</f>
        <v>13.866665344000632</v>
      </c>
      <c r="P100" s="19">
        <f>(L100-K100)/K100*100</f>
        <v>7.9415083693812321</v>
      </c>
    </row>
    <row r="101" spans="1:16" s="27" customFormat="1" ht="15" customHeight="1" x14ac:dyDescent="0.2">
      <c r="A101" s="18" t="s">
        <v>147</v>
      </c>
      <c r="B101" s="30">
        <v>12082</v>
      </c>
      <c r="C101" s="127"/>
      <c r="D101" s="30">
        <v>12195</v>
      </c>
      <c r="E101" s="126"/>
      <c r="F101" s="30">
        <v>12914</v>
      </c>
      <c r="G101" s="101"/>
      <c r="H101" s="37">
        <v>542.69000000000005</v>
      </c>
      <c r="I101" s="15"/>
      <c r="J101" s="14">
        <f t="shared" si="36"/>
        <v>22.26317050249682</v>
      </c>
      <c r="K101" s="14">
        <f t="shared" si="37"/>
        <v>22.471392507693157</v>
      </c>
      <c r="L101" s="14">
        <f t="shared" si="38"/>
        <v>23.796274115977813</v>
      </c>
      <c r="M101" s="14"/>
      <c r="N101" s="13">
        <f t="shared" ref="N101:N108" si="39">((K101-J101)/J101)*100</f>
        <v>0.93527561661976533</v>
      </c>
      <c r="O101" s="13">
        <f t="shared" ref="O101:O108" si="40">((L101-J101)/J101)*100</f>
        <v>6.8862771064393318</v>
      </c>
      <c r="P101" s="13">
        <f t="shared" ref="P101:P108" si="41">((L101-K101)/K101)*100</f>
        <v>5.895858958589586</v>
      </c>
    </row>
    <row r="102" spans="1:16" s="27" customFormat="1" ht="15" customHeight="1" x14ac:dyDescent="0.2">
      <c r="A102" s="18" t="s">
        <v>148</v>
      </c>
      <c r="B102" s="30">
        <v>9369</v>
      </c>
      <c r="C102" s="127"/>
      <c r="D102" s="30">
        <v>8733</v>
      </c>
      <c r="E102" s="126"/>
      <c r="F102" s="30">
        <v>9323</v>
      </c>
      <c r="G102" s="101"/>
      <c r="H102" s="37">
        <v>234.2</v>
      </c>
      <c r="I102" s="15"/>
      <c r="J102" s="14">
        <f t="shared" si="36"/>
        <v>40.00426985482494</v>
      </c>
      <c r="K102" s="14">
        <f t="shared" si="37"/>
        <v>37.288642186165674</v>
      </c>
      <c r="L102" s="14">
        <f t="shared" si="38"/>
        <v>39.807856532877885</v>
      </c>
      <c r="M102" s="14"/>
      <c r="N102" s="13">
        <f t="shared" si="39"/>
        <v>-6.7883445405059248</v>
      </c>
      <c r="O102" s="13">
        <f t="shared" si="40"/>
        <v>-0.49098089443911164</v>
      </c>
      <c r="P102" s="13">
        <f t="shared" si="41"/>
        <v>6.7559830527882712</v>
      </c>
    </row>
    <row r="103" spans="1:16" s="27" customFormat="1" ht="15" customHeight="1" x14ac:dyDescent="0.2">
      <c r="A103" s="18" t="s">
        <v>149</v>
      </c>
      <c r="B103" s="30">
        <v>9626</v>
      </c>
      <c r="C103" s="127"/>
      <c r="D103" s="30">
        <v>9644</v>
      </c>
      <c r="E103" s="126"/>
      <c r="F103" s="30">
        <v>10577</v>
      </c>
      <c r="G103" s="101"/>
      <c r="H103" s="37">
        <v>189</v>
      </c>
      <c r="I103" s="15"/>
      <c r="J103" s="14">
        <f t="shared" si="36"/>
        <v>50.93121693121693</v>
      </c>
      <c r="K103" s="14">
        <f t="shared" si="37"/>
        <v>51.026455026455025</v>
      </c>
      <c r="L103" s="14">
        <f t="shared" si="38"/>
        <v>55.962962962962962</v>
      </c>
      <c r="M103" s="14"/>
      <c r="N103" s="13">
        <f t="shared" si="39"/>
        <v>0.18699355911074106</v>
      </c>
      <c r="O103" s="13">
        <f t="shared" si="40"/>
        <v>9.8794930396841885</v>
      </c>
      <c r="P103" s="13">
        <f t="shared" si="41"/>
        <v>9.6744089589382014</v>
      </c>
    </row>
    <row r="104" spans="1:16" s="27" customFormat="1" ht="15" customHeight="1" x14ac:dyDescent="0.2">
      <c r="A104" s="18" t="s">
        <v>150</v>
      </c>
      <c r="B104" s="30">
        <v>29596</v>
      </c>
      <c r="C104" s="127"/>
      <c r="D104" s="30">
        <v>32026</v>
      </c>
      <c r="E104" s="126"/>
      <c r="F104" s="30">
        <v>34275</v>
      </c>
      <c r="G104" s="101"/>
      <c r="H104" s="37">
        <v>743.56</v>
      </c>
      <c r="I104" s="15"/>
      <c r="J104" s="14">
        <f t="shared" si="36"/>
        <v>39.80310936575394</v>
      </c>
      <c r="K104" s="14">
        <f t="shared" si="37"/>
        <v>43.071171122706978</v>
      </c>
      <c r="L104" s="14">
        <f t="shared" si="38"/>
        <v>46.095809349615365</v>
      </c>
      <c r="M104" s="14"/>
      <c r="N104" s="13">
        <f t="shared" si="39"/>
        <v>8.2105689958102488</v>
      </c>
      <c r="O104" s="13">
        <f t="shared" si="40"/>
        <v>15.809568860656849</v>
      </c>
      <c r="P104" s="13">
        <f t="shared" si="41"/>
        <v>7.0224192843314812</v>
      </c>
    </row>
    <row r="105" spans="1:16" s="27" customFormat="1" ht="15" customHeight="1" x14ac:dyDescent="0.2">
      <c r="A105" s="18" t="s">
        <v>151</v>
      </c>
      <c r="B105" s="30">
        <v>15942</v>
      </c>
      <c r="C105" s="127"/>
      <c r="D105" s="30">
        <v>17038</v>
      </c>
      <c r="E105" s="126"/>
      <c r="F105" s="30">
        <v>19554</v>
      </c>
      <c r="G105" s="101"/>
      <c r="H105" s="37">
        <v>281.79000000000002</v>
      </c>
      <c r="I105" s="15"/>
      <c r="J105" s="14">
        <f t="shared" si="36"/>
        <v>56.574044501224314</v>
      </c>
      <c r="K105" s="14">
        <f t="shared" si="37"/>
        <v>60.463465701408843</v>
      </c>
      <c r="L105" s="14">
        <f t="shared" si="38"/>
        <v>69.392100500372607</v>
      </c>
      <c r="M105" s="14"/>
      <c r="N105" s="13">
        <f t="shared" si="39"/>
        <v>6.8749215907665198</v>
      </c>
      <c r="O105" s="13">
        <f t="shared" si="40"/>
        <v>22.657132103876538</v>
      </c>
      <c r="P105" s="13">
        <f t="shared" si="41"/>
        <v>14.766991430919116</v>
      </c>
    </row>
    <row r="106" spans="1:16" s="27" customFormat="1" ht="15" customHeight="1" x14ac:dyDescent="0.2">
      <c r="A106" s="18" t="s">
        <v>152</v>
      </c>
      <c r="B106" s="30">
        <v>8529</v>
      </c>
      <c r="C106" s="127"/>
      <c r="D106" s="30">
        <v>9534</v>
      </c>
      <c r="E106" s="126"/>
      <c r="F106" s="30">
        <v>8746</v>
      </c>
      <c r="G106" s="101"/>
      <c r="H106" s="37">
        <v>307.55</v>
      </c>
      <c r="I106" s="15"/>
      <c r="J106" s="14">
        <f>B106/$H106</f>
        <v>27.732076085189398</v>
      </c>
      <c r="K106" s="14">
        <f>D106/$H106</f>
        <v>30.999837424808973</v>
      </c>
      <c r="L106" s="14">
        <f>F106/$H106</f>
        <v>28.437652414241587</v>
      </c>
      <c r="M106" s="14"/>
      <c r="N106" s="13">
        <f t="shared" si="39"/>
        <v>11.783327470981362</v>
      </c>
      <c r="O106" s="13">
        <f t="shared" si="40"/>
        <v>2.5442607574158833</v>
      </c>
      <c r="P106" s="13">
        <f t="shared" si="41"/>
        <v>-8.2651562827774256</v>
      </c>
    </row>
    <row r="107" spans="1:16" s="27" customFormat="1" ht="15" customHeight="1" x14ac:dyDescent="0.2">
      <c r="A107" s="18" t="s">
        <v>153</v>
      </c>
      <c r="B107" s="30">
        <v>12557</v>
      </c>
      <c r="C107" s="127"/>
      <c r="D107" s="30">
        <v>12868</v>
      </c>
      <c r="E107" s="126"/>
      <c r="F107" s="30">
        <v>13148</v>
      </c>
      <c r="G107" s="101"/>
      <c r="H107" s="37">
        <v>283</v>
      </c>
      <c r="I107" s="15"/>
      <c r="J107" s="14">
        <f>B107/$H107</f>
        <v>44.371024734982335</v>
      </c>
      <c r="K107" s="14">
        <f>D107/$H107</f>
        <v>45.469964664310957</v>
      </c>
      <c r="L107" s="14">
        <f>F107/$H107</f>
        <v>46.459363957597176</v>
      </c>
      <c r="M107" s="14"/>
      <c r="N107" s="13">
        <f t="shared" si="39"/>
        <v>2.4767062196384502</v>
      </c>
      <c r="O107" s="13">
        <f t="shared" si="40"/>
        <v>4.7065381858724225</v>
      </c>
      <c r="P107" s="13">
        <f t="shared" si="41"/>
        <v>2.1759403170655887</v>
      </c>
    </row>
    <row r="108" spans="1:16" s="27" customFormat="1" ht="15" customHeight="1" x14ac:dyDescent="0.2">
      <c r="A108" s="18" t="s">
        <v>154</v>
      </c>
      <c r="B108" s="30">
        <v>103912</v>
      </c>
      <c r="C108" s="127"/>
      <c r="D108" s="30">
        <v>110642</v>
      </c>
      <c r="E108" s="126"/>
      <c r="F108" s="30">
        <v>121033</v>
      </c>
      <c r="G108" s="101"/>
      <c r="H108" s="37">
        <v>700.25</v>
      </c>
      <c r="I108" s="15"/>
      <c r="J108" s="14">
        <f>B108/$H108</f>
        <v>148.39271688682612</v>
      </c>
      <c r="K108" s="14">
        <f>D108/$H108</f>
        <v>158.00357015351659</v>
      </c>
      <c r="L108" s="14">
        <f>F108/$H108</f>
        <v>172.84255622991788</v>
      </c>
      <c r="M108" s="14"/>
      <c r="N108" s="13">
        <f t="shared" si="39"/>
        <v>6.4766340749865288</v>
      </c>
      <c r="O108" s="13">
        <f t="shared" si="40"/>
        <v>16.476441604434523</v>
      </c>
      <c r="P108" s="13">
        <f t="shared" si="41"/>
        <v>9.3915511288660731</v>
      </c>
    </row>
    <row r="109" spans="1:16" s="27" customFormat="1" ht="12" customHeight="1" x14ac:dyDescent="0.2">
      <c r="A109" s="18"/>
      <c r="B109" s="30"/>
      <c r="C109" s="127"/>
      <c r="D109" s="30"/>
      <c r="E109" s="126"/>
      <c r="F109" s="30"/>
      <c r="G109" s="101"/>
      <c r="H109" s="37"/>
      <c r="I109" s="15"/>
      <c r="J109" s="14"/>
      <c r="K109" s="14"/>
      <c r="L109" s="14"/>
      <c r="M109" s="14"/>
      <c r="N109" s="13"/>
      <c r="O109" s="13"/>
      <c r="P109" s="13"/>
    </row>
    <row r="110" spans="1:16" s="27" customFormat="1" ht="15" customHeight="1" x14ac:dyDescent="0.2">
      <c r="A110" s="136" t="s">
        <v>56</v>
      </c>
      <c r="B110" s="35">
        <v>154187</v>
      </c>
      <c r="C110" s="39"/>
      <c r="D110" s="35">
        <v>154590</v>
      </c>
      <c r="E110" s="117"/>
      <c r="F110" s="35">
        <v>158200</v>
      </c>
      <c r="G110" s="101"/>
      <c r="H110" s="33">
        <f>SUM(H111:H120)</f>
        <v>2389.4299999999998</v>
      </c>
      <c r="I110" s="15"/>
      <c r="J110" s="20">
        <f t="shared" ref="J110:J115" si="42">B110/$H110</f>
        <v>64.528778830097565</v>
      </c>
      <c r="K110" s="20">
        <f t="shared" ref="K110:K115" si="43">D110/$H110</f>
        <v>64.697438301184803</v>
      </c>
      <c r="L110" s="20">
        <f t="shared" ref="L110:L115" si="44">F110/$H110</f>
        <v>66.208258873455179</v>
      </c>
      <c r="M110" s="20"/>
      <c r="N110" s="19">
        <f>(K110-J110)/J110*100</f>
        <v>0.26137093269859329</v>
      </c>
      <c r="O110" s="19">
        <f>(L110-J110)/J110*100</f>
        <v>2.6026837541426864</v>
      </c>
      <c r="P110" s="19">
        <f>(L110-K110)/K110*100</f>
        <v>2.3352092632123709</v>
      </c>
    </row>
    <row r="111" spans="1:16" s="27" customFormat="1" ht="15" customHeight="1" x14ac:dyDescent="0.2">
      <c r="A111" s="18" t="s">
        <v>155</v>
      </c>
      <c r="B111" s="30">
        <v>5838</v>
      </c>
      <c r="C111" s="127"/>
      <c r="D111" s="30">
        <v>4819</v>
      </c>
      <c r="E111" s="126"/>
      <c r="F111" s="30">
        <v>4796</v>
      </c>
      <c r="G111" s="101"/>
      <c r="H111" s="37">
        <v>228.64</v>
      </c>
      <c r="I111" s="15"/>
      <c r="J111" s="14">
        <f t="shared" si="42"/>
        <v>25.533589923023094</v>
      </c>
      <c r="K111" s="14">
        <f t="shared" si="43"/>
        <v>21.076801959412176</v>
      </c>
      <c r="L111" s="14">
        <f t="shared" si="44"/>
        <v>20.976207137858644</v>
      </c>
      <c r="M111" s="14"/>
      <c r="N111" s="13">
        <f t="shared" ref="N111:N120" si="45">((K111-J111)/J111)*100</f>
        <v>-17.454607742377529</v>
      </c>
      <c r="O111" s="13">
        <f t="shared" ref="O111:O120" si="46">((L111-J111)/J111)*100</f>
        <v>-17.848578280232953</v>
      </c>
      <c r="P111" s="13">
        <f t="shared" ref="P111:P120" si="47">((L111-K111)/K111)*100</f>
        <v>-0.47727744345298906</v>
      </c>
    </row>
    <row r="112" spans="1:16" s="27" customFormat="1" ht="15" customHeight="1" x14ac:dyDescent="0.2">
      <c r="A112" s="18" t="s">
        <v>156</v>
      </c>
      <c r="B112" s="30">
        <v>30172</v>
      </c>
      <c r="C112" s="127"/>
      <c r="D112" s="30">
        <v>31065</v>
      </c>
      <c r="E112" s="126"/>
      <c r="F112" s="30">
        <v>32021</v>
      </c>
      <c r="G112" s="101"/>
      <c r="H112" s="37">
        <v>170.37</v>
      </c>
      <c r="I112" s="15"/>
      <c r="J112" s="14">
        <f t="shared" si="42"/>
        <v>177.09690673240593</v>
      </c>
      <c r="K112" s="14">
        <f t="shared" si="43"/>
        <v>182.33843986617362</v>
      </c>
      <c r="L112" s="14">
        <f t="shared" si="44"/>
        <v>187.94975641251395</v>
      </c>
      <c r="M112" s="14"/>
      <c r="N112" s="13">
        <f t="shared" si="45"/>
        <v>2.9596977329974852</v>
      </c>
      <c r="O112" s="13">
        <f t="shared" si="46"/>
        <v>6.1281983295771045</v>
      </c>
      <c r="P112" s="13">
        <f t="shared" si="47"/>
        <v>3.0774183164332936</v>
      </c>
    </row>
    <row r="113" spans="1:16" s="27" customFormat="1" ht="15" customHeight="1" x14ac:dyDescent="0.2">
      <c r="A113" s="18" t="s">
        <v>157</v>
      </c>
      <c r="B113" s="30">
        <v>7818</v>
      </c>
      <c r="C113" s="127"/>
      <c r="D113" s="30">
        <v>7040</v>
      </c>
      <c r="E113" s="126"/>
      <c r="F113" s="30">
        <v>6873</v>
      </c>
      <c r="G113" s="101"/>
      <c r="H113" s="37">
        <v>173.62</v>
      </c>
      <c r="I113" s="15"/>
      <c r="J113" s="14">
        <f t="shared" si="42"/>
        <v>45.029374496025802</v>
      </c>
      <c r="K113" s="14">
        <f t="shared" si="43"/>
        <v>40.548323925814998</v>
      </c>
      <c r="L113" s="14">
        <f t="shared" si="44"/>
        <v>39.586453173597512</v>
      </c>
      <c r="M113" s="14"/>
      <c r="N113" s="13">
        <f t="shared" si="45"/>
        <v>-9.9513942184701953</v>
      </c>
      <c r="O113" s="13">
        <f t="shared" si="46"/>
        <v>-12.087490406753643</v>
      </c>
      <c r="P113" s="13">
        <f t="shared" si="47"/>
        <v>-2.3721590909090895</v>
      </c>
    </row>
    <row r="114" spans="1:16" s="27" customFormat="1" ht="15" customHeight="1" x14ac:dyDescent="0.2">
      <c r="A114" s="18" t="s">
        <v>158</v>
      </c>
      <c r="B114" s="30">
        <v>23980</v>
      </c>
      <c r="C114" s="30"/>
      <c r="D114" s="30">
        <v>24643</v>
      </c>
      <c r="E114" s="172"/>
      <c r="F114" s="30">
        <v>24104</v>
      </c>
      <c r="G114" s="101"/>
      <c r="H114" s="37">
        <v>396.1</v>
      </c>
      <c r="I114" s="15"/>
      <c r="J114" s="14">
        <f t="shared" si="42"/>
        <v>60.540267609189598</v>
      </c>
      <c r="K114" s="14">
        <f t="shared" si="43"/>
        <v>62.214087351678863</v>
      </c>
      <c r="L114" s="14">
        <f t="shared" si="44"/>
        <v>60.853319868720014</v>
      </c>
      <c r="M114" s="14"/>
      <c r="N114" s="13">
        <f t="shared" si="45"/>
        <v>2.7648040033361041</v>
      </c>
      <c r="O114" s="13">
        <f t="shared" si="46"/>
        <v>0.51709758131775507</v>
      </c>
      <c r="P114" s="13">
        <f t="shared" si="47"/>
        <v>-2.1872336971959587</v>
      </c>
    </row>
    <row r="115" spans="1:16" s="27" customFormat="1" ht="15" customHeight="1" x14ac:dyDescent="0.2">
      <c r="A115" s="18" t="s">
        <v>159</v>
      </c>
      <c r="B115" s="30">
        <v>10048</v>
      </c>
      <c r="C115" s="127"/>
      <c r="D115" s="30">
        <v>10272</v>
      </c>
      <c r="E115" s="126"/>
      <c r="F115" s="30">
        <v>10339</v>
      </c>
      <c r="G115" s="101"/>
      <c r="H115" s="37">
        <v>252</v>
      </c>
      <c r="I115" s="15"/>
      <c r="J115" s="14">
        <f t="shared" si="42"/>
        <v>39.873015873015873</v>
      </c>
      <c r="K115" s="14">
        <f t="shared" si="43"/>
        <v>40.761904761904759</v>
      </c>
      <c r="L115" s="14">
        <f t="shared" si="44"/>
        <v>41.027777777777779</v>
      </c>
      <c r="M115" s="14"/>
      <c r="N115" s="13">
        <f t="shared" si="45"/>
        <v>2.2292993630573172</v>
      </c>
      <c r="O115" s="13">
        <f t="shared" si="46"/>
        <v>2.8960987261146505</v>
      </c>
      <c r="P115" s="13">
        <f t="shared" si="47"/>
        <v>0.65225856697820184</v>
      </c>
    </row>
    <row r="116" spans="1:16" s="27" customFormat="1" ht="15" customHeight="1" x14ac:dyDescent="0.2">
      <c r="A116" s="18" t="s">
        <v>160</v>
      </c>
      <c r="B116" s="30">
        <v>26476</v>
      </c>
      <c r="C116" s="127"/>
      <c r="D116" s="30">
        <v>28121</v>
      </c>
      <c r="E116" s="126"/>
      <c r="F116" s="30">
        <v>31168</v>
      </c>
      <c r="G116" s="101"/>
      <c r="H116" s="37">
        <v>570.16</v>
      </c>
      <c r="I116" s="15"/>
      <c r="J116" s="14">
        <f>B116/$H116</f>
        <v>46.43608811561667</v>
      </c>
      <c r="K116" s="14">
        <f>D116/$H116</f>
        <v>49.321243159814792</v>
      </c>
      <c r="L116" s="14">
        <f>F116/$H116</f>
        <v>54.6653570927459</v>
      </c>
      <c r="M116" s="14"/>
      <c r="N116" s="13">
        <f t="shared" si="45"/>
        <v>6.2131741954978139</v>
      </c>
      <c r="O116" s="13">
        <f t="shared" si="46"/>
        <v>17.721710228131144</v>
      </c>
      <c r="P116" s="13">
        <f t="shared" si="47"/>
        <v>10.835318800896129</v>
      </c>
    </row>
    <row r="117" spans="1:16" s="27" customFormat="1" ht="15" customHeight="1" x14ac:dyDescent="0.2">
      <c r="A117" s="18" t="s">
        <v>161</v>
      </c>
      <c r="B117" s="30">
        <v>8741</v>
      </c>
      <c r="C117" s="127"/>
      <c r="D117" s="30">
        <v>9315</v>
      </c>
      <c r="E117" s="126"/>
      <c r="F117" s="30">
        <v>9621</v>
      </c>
      <c r="G117" s="101"/>
      <c r="H117" s="37">
        <v>72.040000000000006</v>
      </c>
      <c r="I117" s="15"/>
      <c r="J117" s="14">
        <f>B117/$H117</f>
        <v>121.33536923931149</v>
      </c>
      <c r="K117" s="14">
        <f>D117/$H117</f>
        <v>129.30316490838422</v>
      </c>
      <c r="L117" s="14">
        <f>F117/$H117</f>
        <v>133.55080510827318</v>
      </c>
      <c r="M117" s="14"/>
      <c r="N117" s="13">
        <f t="shared" si="45"/>
        <v>6.5667543759295208</v>
      </c>
      <c r="O117" s="13">
        <f t="shared" si="46"/>
        <v>10.067497997940743</v>
      </c>
      <c r="P117" s="13">
        <f t="shared" si="47"/>
        <v>3.2850241545893817</v>
      </c>
    </row>
    <row r="118" spans="1:16" s="27" customFormat="1" ht="15" customHeight="1" x14ac:dyDescent="0.2">
      <c r="A118" s="18" t="s">
        <v>162</v>
      </c>
      <c r="B118" s="30">
        <v>9181</v>
      </c>
      <c r="C118" s="127"/>
      <c r="D118" s="30">
        <v>8799</v>
      </c>
      <c r="E118" s="126"/>
      <c r="F118" s="30">
        <v>8427</v>
      </c>
      <c r="G118" s="101"/>
      <c r="H118" s="37">
        <v>259.79000000000002</v>
      </c>
      <c r="I118" s="15"/>
      <c r="J118" s="14">
        <f>B118/$H118</f>
        <v>35.340082374225332</v>
      </c>
      <c r="K118" s="14">
        <f>D118/$H118</f>
        <v>33.869663959351783</v>
      </c>
      <c r="L118" s="14">
        <f>F118/$H118</f>
        <v>32.437738173139842</v>
      </c>
      <c r="M118" s="14"/>
      <c r="N118" s="13">
        <f t="shared" si="45"/>
        <v>-4.1607668010020626</v>
      </c>
      <c r="O118" s="13">
        <f t="shared" si="46"/>
        <v>-8.2126130051192661</v>
      </c>
      <c r="P118" s="13">
        <f t="shared" si="47"/>
        <v>-4.2277531537674768</v>
      </c>
    </row>
    <row r="119" spans="1:16" s="27" customFormat="1" ht="15" customHeight="1" x14ac:dyDescent="0.2">
      <c r="A119" s="18" t="s">
        <v>163</v>
      </c>
      <c r="B119" s="30">
        <v>11244</v>
      </c>
      <c r="C119" s="127"/>
      <c r="D119" s="30">
        <v>11127</v>
      </c>
      <c r="E119" s="126"/>
      <c r="F119" s="30">
        <v>11510</v>
      </c>
      <c r="G119" s="101"/>
      <c r="H119" s="37">
        <v>109.71</v>
      </c>
      <c r="I119" s="15"/>
      <c r="J119" s="14">
        <f>B119/$H119</f>
        <v>102.4883784522833</v>
      </c>
      <c r="K119" s="14">
        <f>D119/$H119</f>
        <v>101.42193054416188</v>
      </c>
      <c r="L119" s="14">
        <f>F119/$H119</f>
        <v>104.91295232886702</v>
      </c>
      <c r="M119" s="14"/>
      <c r="N119" s="13">
        <f t="shared" si="45"/>
        <v>-1.0405549626467518</v>
      </c>
      <c r="O119" s="13">
        <f t="shared" si="46"/>
        <v>2.3657061543934552</v>
      </c>
      <c r="P119" s="13">
        <f t="shared" si="47"/>
        <v>3.44207782870496</v>
      </c>
    </row>
    <row r="120" spans="1:16" s="27" customFormat="1" ht="15" customHeight="1" x14ac:dyDescent="0.2">
      <c r="A120" s="18" t="s">
        <v>164</v>
      </c>
      <c r="B120" s="30">
        <v>20689</v>
      </c>
      <c r="C120" s="127"/>
      <c r="D120" s="30">
        <v>19389</v>
      </c>
      <c r="E120" s="126"/>
      <c r="F120" s="30">
        <v>19341</v>
      </c>
      <c r="G120" s="101"/>
      <c r="H120" s="37">
        <v>157</v>
      </c>
      <c r="I120" s="15"/>
      <c r="J120" s="14">
        <f>B120/$H120</f>
        <v>131.77707006369425</v>
      </c>
      <c r="K120" s="14">
        <f>D120/$H120</f>
        <v>123.4968152866242</v>
      </c>
      <c r="L120" s="14">
        <f>F120/$H120</f>
        <v>123.19108280254777</v>
      </c>
      <c r="M120" s="14"/>
      <c r="N120" s="13">
        <f t="shared" si="45"/>
        <v>-6.2835323118565363</v>
      </c>
      <c r="O120" s="13">
        <f t="shared" si="46"/>
        <v>-6.5155396587558521</v>
      </c>
      <c r="P120" s="13">
        <f t="shared" si="47"/>
        <v>-0.24756305121460329</v>
      </c>
    </row>
    <row r="121" spans="1:16" s="27" customFormat="1" ht="12" customHeight="1" x14ac:dyDescent="0.2">
      <c r="A121" s="18"/>
      <c r="B121" s="14"/>
      <c r="C121" s="14"/>
      <c r="D121" s="14"/>
      <c r="E121" s="101"/>
      <c r="F121" s="14"/>
      <c r="G121" s="101"/>
      <c r="H121" s="37" t="s">
        <v>26</v>
      </c>
      <c r="I121" s="15"/>
      <c r="J121" s="14"/>
      <c r="K121" s="14"/>
      <c r="L121" s="14"/>
      <c r="M121" s="14"/>
      <c r="N121" s="13"/>
      <c r="O121" s="13"/>
      <c r="P121" s="13"/>
    </row>
    <row r="122" spans="1:16" s="27" customFormat="1" ht="15" customHeight="1" x14ac:dyDescent="0.2">
      <c r="A122" s="133" t="s">
        <v>1558</v>
      </c>
      <c r="B122" s="20">
        <f>B124+B149+B185+B207</f>
        <v>4748372</v>
      </c>
      <c r="C122" s="39"/>
      <c r="D122" s="20">
        <f>D124+D149+D185+D207</f>
        <v>5026128</v>
      </c>
      <c r="E122" s="117"/>
      <c r="F122" s="20">
        <f>F124+F149+F185+F207</f>
        <v>5301139</v>
      </c>
      <c r="G122" s="101"/>
      <c r="H122" s="33">
        <f>H124+H149+H185+H207</f>
        <v>12964.619999999999</v>
      </c>
      <c r="I122" s="15"/>
      <c r="J122" s="20">
        <f>B122/$H122</f>
        <v>366.2561648548126</v>
      </c>
      <c r="K122" s="20">
        <f>D122/$H122</f>
        <v>387.68031766453629</v>
      </c>
      <c r="L122" s="20">
        <f>F122/$H122</f>
        <v>408.89274039655618</v>
      </c>
      <c r="M122" s="20"/>
      <c r="N122" s="19">
        <f>(K122-J122)/J122*100</f>
        <v>5.8494995758546287</v>
      </c>
      <c r="O122" s="19">
        <f>(L122-J122)/J122*100</f>
        <v>11.641189864652551</v>
      </c>
      <c r="P122" s="19">
        <f>(L122-K122)/K122*100</f>
        <v>5.4716274635265885</v>
      </c>
    </row>
    <row r="123" spans="1:16" s="27" customFormat="1" ht="12" customHeight="1" x14ac:dyDescent="0.2">
      <c r="A123" s="133"/>
      <c r="B123" s="20"/>
      <c r="C123" s="39"/>
      <c r="D123" s="20"/>
      <c r="E123" s="117"/>
      <c r="F123" s="20"/>
      <c r="G123" s="101"/>
      <c r="H123" s="33"/>
      <c r="I123" s="15"/>
      <c r="J123" s="20"/>
      <c r="K123" s="20"/>
      <c r="L123" s="20"/>
      <c r="M123" s="20"/>
      <c r="N123" s="19"/>
      <c r="O123" s="19"/>
      <c r="P123" s="19"/>
    </row>
    <row r="124" spans="1:16" s="27" customFormat="1" ht="15" customHeight="1" x14ac:dyDescent="0.2">
      <c r="A124" s="136" t="s">
        <v>55</v>
      </c>
      <c r="B124" s="35">
        <v>568017</v>
      </c>
      <c r="C124" s="39"/>
      <c r="D124" s="35">
        <v>593081</v>
      </c>
      <c r="E124" s="117"/>
      <c r="F124" s="35">
        <v>609588</v>
      </c>
      <c r="G124" s="101"/>
      <c r="H124" s="33">
        <f>SUM(H125:H147)</f>
        <v>3418.7499999999995</v>
      </c>
      <c r="I124" s="15"/>
      <c r="J124" s="20">
        <f t="shared" ref="J124:J129" si="48">B124/$H124</f>
        <v>166.14756855575871</v>
      </c>
      <c r="K124" s="20">
        <f t="shared" ref="K124:K129" si="49">D124/$H124</f>
        <v>173.47890310786107</v>
      </c>
      <c r="L124" s="20">
        <f t="shared" ref="L124:L129" si="50">F124/$H124</f>
        <v>178.30727605118832</v>
      </c>
      <c r="M124" s="20"/>
      <c r="N124" s="19">
        <f>(K124-J124)/J124*100</f>
        <v>4.4125439907608301</v>
      </c>
      <c r="O124" s="19">
        <f>(L124-J124)/J124*100</f>
        <v>7.3186189849951653</v>
      </c>
      <c r="P124" s="19">
        <f>(L124-K124)/K124*100</f>
        <v>2.7832623199866533</v>
      </c>
    </row>
    <row r="125" spans="1:16" s="27" customFormat="1" ht="15" customHeight="1" x14ac:dyDescent="0.2">
      <c r="A125" s="18" t="s">
        <v>179</v>
      </c>
      <c r="B125" s="30">
        <v>1785</v>
      </c>
      <c r="C125" s="127"/>
      <c r="D125" s="30">
        <v>1792</v>
      </c>
      <c r="E125" s="126"/>
      <c r="F125" s="30">
        <v>2189</v>
      </c>
      <c r="G125" s="101"/>
      <c r="H125" s="37">
        <v>159.31</v>
      </c>
      <c r="I125" s="15"/>
      <c r="J125" s="14">
        <f t="shared" si="48"/>
        <v>11.204569706860838</v>
      </c>
      <c r="K125" s="14">
        <f t="shared" si="49"/>
        <v>11.248509195907351</v>
      </c>
      <c r="L125" s="14">
        <f t="shared" si="50"/>
        <v>13.740505931831022</v>
      </c>
      <c r="M125" s="14"/>
      <c r="N125" s="13">
        <f t="shared" ref="N125:N147" si="51">((K125-J125)/J125)*100</f>
        <v>0.39215686274510131</v>
      </c>
      <c r="O125" s="13">
        <f t="shared" ref="O125:O147" si="52">((L125-J125)/J125)*100</f>
        <v>22.633053221288517</v>
      </c>
      <c r="P125" s="13">
        <f t="shared" ref="P125:P147" si="53">((L125-K125)/K125)*100</f>
        <v>22.154017857142854</v>
      </c>
    </row>
    <row r="126" spans="1:16" s="27" customFormat="1" ht="15" customHeight="1" x14ac:dyDescent="0.2">
      <c r="A126" s="18" t="s">
        <v>180</v>
      </c>
      <c r="B126" s="30">
        <v>31648</v>
      </c>
      <c r="C126" s="127"/>
      <c r="D126" s="30">
        <v>32215</v>
      </c>
      <c r="E126" s="126"/>
      <c r="F126" s="30">
        <v>33496</v>
      </c>
      <c r="G126" s="101"/>
      <c r="H126" s="37">
        <v>65.319999999999993</v>
      </c>
      <c r="I126" s="15"/>
      <c r="J126" s="14">
        <f t="shared" si="48"/>
        <v>484.50704225352115</v>
      </c>
      <c r="K126" s="14">
        <f t="shared" si="49"/>
        <v>493.18738518064919</v>
      </c>
      <c r="L126" s="14">
        <f t="shared" si="50"/>
        <v>512.79853031230869</v>
      </c>
      <c r="M126" s="14"/>
      <c r="N126" s="13">
        <f t="shared" si="51"/>
        <v>1.7915824064711938</v>
      </c>
      <c r="O126" s="13">
        <f t="shared" si="52"/>
        <v>5.839231547017194</v>
      </c>
      <c r="P126" s="13">
        <f t="shared" si="53"/>
        <v>3.9764085053546427</v>
      </c>
    </row>
    <row r="127" spans="1:16" s="27" customFormat="1" ht="15" customHeight="1" x14ac:dyDescent="0.2">
      <c r="A127" s="18" t="s">
        <v>181</v>
      </c>
      <c r="B127" s="30">
        <v>30708</v>
      </c>
      <c r="C127" s="127"/>
      <c r="D127" s="30">
        <v>31616</v>
      </c>
      <c r="E127" s="126"/>
      <c r="F127" s="30">
        <v>32530</v>
      </c>
      <c r="G127" s="101"/>
      <c r="H127" s="37">
        <v>76.680000000000007</v>
      </c>
      <c r="I127" s="15"/>
      <c r="J127" s="14">
        <f t="shared" si="48"/>
        <v>400.46948356807508</v>
      </c>
      <c r="K127" s="14">
        <f t="shared" si="49"/>
        <v>412.31090245174749</v>
      </c>
      <c r="L127" s="14">
        <f t="shared" si="50"/>
        <v>424.23056859676575</v>
      </c>
      <c r="M127" s="14"/>
      <c r="N127" s="13">
        <f t="shared" si="51"/>
        <v>2.956884199557122</v>
      </c>
      <c r="O127" s="13">
        <f t="shared" si="52"/>
        <v>5.9333072814901691</v>
      </c>
      <c r="P127" s="13">
        <f t="shared" si="53"/>
        <v>2.8909412955465581</v>
      </c>
    </row>
    <row r="128" spans="1:16" s="27" customFormat="1" ht="15" customHeight="1" x14ac:dyDescent="0.2">
      <c r="A128" s="18" t="s">
        <v>182</v>
      </c>
      <c r="B128" s="150">
        <v>15025</v>
      </c>
      <c r="C128" s="39"/>
      <c r="D128" s="30">
        <v>14672</v>
      </c>
      <c r="E128" s="117"/>
      <c r="F128" s="30">
        <v>15019</v>
      </c>
      <c r="G128" s="101"/>
      <c r="H128" s="37">
        <v>108.76</v>
      </c>
      <c r="I128" s="15"/>
      <c r="J128" s="14">
        <f t="shared" si="48"/>
        <v>138.14821625597645</v>
      </c>
      <c r="K128" s="14">
        <f t="shared" si="49"/>
        <v>134.90253769768296</v>
      </c>
      <c r="L128" s="14">
        <f t="shared" si="50"/>
        <v>138.09304891504229</v>
      </c>
      <c r="M128" s="14"/>
      <c r="N128" s="13">
        <f t="shared" si="51"/>
        <v>-2.3494176372712157</v>
      </c>
      <c r="O128" s="13">
        <f t="shared" si="52"/>
        <v>-3.9933444259563612E-2</v>
      </c>
      <c r="P128" s="13">
        <f t="shared" si="53"/>
        <v>2.3650490730643452</v>
      </c>
    </row>
    <row r="129" spans="1:16" s="27" customFormat="1" ht="15" customHeight="1" x14ac:dyDescent="0.2">
      <c r="A129" s="18" t="s">
        <v>183</v>
      </c>
      <c r="B129" s="30">
        <v>19051</v>
      </c>
      <c r="C129" s="127"/>
      <c r="D129" s="30">
        <v>19438</v>
      </c>
      <c r="E129" s="126"/>
      <c r="F129" s="30">
        <v>19297</v>
      </c>
      <c r="G129" s="101"/>
      <c r="H129" s="37">
        <v>92.73</v>
      </c>
      <c r="I129" s="15"/>
      <c r="J129" s="14">
        <f t="shared" si="48"/>
        <v>205.44591825730615</v>
      </c>
      <c r="K129" s="14">
        <f t="shared" si="49"/>
        <v>209.619324921816</v>
      </c>
      <c r="L129" s="14">
        <f t="shared" si="50"/>
        <v>208.09878140838995</v>
      </c>
      <c r="M129" s="14"/>
      <c r="N129" s="13">
        <f t="shared" si="51"/>
        <v>2.0313894283764573</v>
      </c>
      <c r="O129" s="13">
        <f t="shared" si="52"/>
        <v>1.2912707994331081</v>
      </c>
      <c r="P129" s="13">
        <f t="shared" si="53"/>
        <v>-0.72538326988371993</v>
      </c>
    </row>
    <row r="130" spans="1:16" s="27" customFormat="1" ht="15" customHeight="1" x14ac:dyDescent="0.2">
      <c r="A130" s="18" t="s">
        <v>185</v>
      </c>
      <c r="B130" s="30">
        <v>9687</v>
      </c>
      <c r="C130" s="127"/>
      <c r="D130" s="30">
        <v>9777</v>
      </c>
      <c r="E130" s="126"/>
      <c r="F130" s="30">
        <v>10759</v>
      </c>
      <c r="G130" s="101"/>
      <c r="H130" s="37">
        <v>128.9</v>
      </c>
      <c r="I130" s="15"/>
      <c r="J130" s="14">
        <f t="shared" ref="J130:J147" si="54">B130/$H130</f>
        <v>75.151280062063606</v>
      </c>
      <c r="K130" s="14">
        <f t="shared" ref="K130:K147" si="55">D130/$H130</f>
        <v>75.849495733126446</v>
      </c>
      <c r="L130" s="14">
        <f t="shared" ref="L130:L147" si="56">F130/$H130</f>
        <v>83.4678044996121</v>
      </c>
      <c r="M130" s="14"/>
      <c r="N130" s="13">
        <f t="shared" si="51"/>
        <v>0.92908021059151558</v>
      </c>
      <c r="O130" s="13">
        <f t="shared" si="52"/>
        <v>11.06637761949005</v>
      </c>
      <c r="P130" s="13">
        <f t="shared" si="53"/>
        <v>10.043980771197718</v>
      </c>
    </row>
    <row r="131" spans="1:16" s="27" customFormat="1" ht="15" customHeight="1" x14ac:dyDescent="0.2">
      <c r="A131" s="18" t="s">
        <v>186</v>
      </c>
      <c r="B131" s="30">
        <v>1473</v>
      </c>
      <c r="C131" s="127"/>
      <c r="D131" s="30">
        <v>1567</v>
      </c>
      <c r="E131" s="126"/>
      <c r="F131" s="30">
        <v>1607</v>
      </c>
      <c r="G131" s="101"/>
      <c r="H131" s="37">
        <v>82.97</v>
      </c>
      <c r="I131" s="15"/>
      <c r="J131" s="14">
        <f t="shared" si="54"/>
        <v>17.753404845124745</v>
      </c>
      <c r="K131" s="14">
        <f t="shared" si="55"/>
        <v>18.886344461853682</v>
      </c>
      <c r="L131" s="14">
        <f t="shared" si="56"/>
        <v>19.368446426419187</v>
      </c>
      <c r="M131" s="14"/>
      <c r="N131" s="13">
        <f t="shared" si="51"/>
        <v>6.3815342837746005</v>
      </c>
      <c r="O131" s="13">
        <f t="shared" si="52"/>
        <v>9.0970807875084745</v>
      </c>
      <c r="P131" s="13">
        <f t="shared" si="53"/>
        <v>2.5526483726866589</v>
      </c>
    </row>
    <row r="132" spans="1:16" s="27" customFormat="1" ht="15" customHeight="1" x14ac:dyDescent="0.2">
      <c r="A132" s="18" t="s">
        <v>187</v>
      </c>
      <c r="B132" s="30">
        <v>11970</v>
      </c>
      <c r="C132" s="127"/>
      <c r="D132" s="30">
        <v>12184</v>
      </c>
      <c r="E132" s="126"/>
      <c r="F132" s="30">
        <v>12215</v>
      </c>
      <c r="G132" s="101"/>
      <c r="H132" s="37">
        <v>34.08</v>
      </c>
      <c r="I132" s="15"/>
      <c r="J132" s="14">
        <f t="shared" si="54"/>
        <v>351.23239436619718</v>
      </c>
      <c r="K132" s="14">
        <f t="shared" si="55"/>
        <v>357.51173708920192</v>
      </c>
      <c r="L132" s="14">
        <f t="shared" si="56"/>
        <v>358.42136150234745</v>
      </c>
      <c r="M132" s="14"/>
      <c r="N132" s="13">
        <f t="shared" si="51"/>
        <v>1.7878028404344297</v>
      </c>
      <c r="O132" s="13">
        <f t="shared" si="52"/>
        <v>2.0467836257310035</v>
      </c>
      <c r="P132" s="13">
        <f t="shared" si="53"/>
        <v>0.25443204202232333</v>
      </c>
    </row>
    <row r="133" spans="1:16" s="27" customFormat="1" ht="15" customHeight="1" x14ac:dyDescent="0.2">
      <c r="A133" s="18" t="s">
        <v>188</v>
      </c>
      <c r="B133" s="30">
        <v>37021</v>
      </c>
      <c r="C133" s="127"/>
      <c r="D133" s="30">
        <v>38562</v>
      </c>
      <c r="E133" s="126"/>
      <c r="F133" s="30">
        <v>40127</v>
      </c>
      <c r="G133" s="101"/>
      <c r="H133" s="37">
        <v>96</v>
      </c>
      <c r="I133" s="15"/>
      <c r="J133" s="14">
        <f t="shared" si="54"/>
        <v>385.63541666666669</v>
      </c>
      <c r="K133" s="14">
        <f t="shared" si="55"/>
        <v>401.6875</v>
      </c>
      <c r="L133" s="14">
        <f t="shared" si="56"/>
        <v>417.98958333333331</v>
      </c>
      <c r="M133" s="14"/>
      <c r="N133" s="13">
        <f t="shared" si="51"/>
        <v>4.1625023635234006</v>
      </c>
      <c r="O133" s="13">
        <f t="shared" si="52"/>
        <v>8.3898327976013523</v>
      </c>
      <c r="P133" s="13">
        <f t="shared" si="53"/>
        <v>4.0583994606088849</v>
      </c>
    </row>
    <row r="134" spans="1:16" s="157" customFormat="1" ht="15" customHeight="1" x14ac:dyDescent="0.2">
      <c r="A134" s="151" t="s">
        <v>189</v>
      </c>
      <c r="B134" s="150">
        <v>1814</v>
      </c>
      <c r="C134" s="152"/>
      <c r="D134" s="150">
        <v>2947</v>
      </c>
      <c r="E134" s="152"/>
      <c r="F134" s="150">
        <v>3087</v>
      </c>
      <c r="G134" s="153"/>
      <c r="H134" s="154">
        <v>92.69</v>
      </c>
      <c r="I134" s="155"/>
      <c r="J134" s="153">
        <f t="shared" si="54"/>
        <v>19.570611716474268</v>
      </c>
      <c r="K134" s="153">
        <f t="shared" si="55"/>
        <v>31.794152551515808</v>
      </c>
      <c r="L134" s="153">
        <f t="shared" si="56"/>
        <v>33.304563599093754</v>
      </c>
      <c r="M134" s="153"/>
      <c r="N134" s="156">
        <f t="shared" si="51"/>
        <v>62.458654906284472</v>
      </c>
      <c r="O134" s="156">
        <f t="shared" si="52"/>
        <v>70.176405733186343</v>
      </c>
      <c r="P134" s="156">
        <f t="shared" si="53"/>
        <v>4.7505938242280239</v>
      </c>
    </row>
    <row r="135" spans="1:16" s="27" customFormat="1" ht="15" customHeight="1" x14ac:dyDescent="0.2">
      <c r="A135" s="18" t="s">
        <v>190</v>
      </c>
      <c r="B135" s="30">
        <v>16984</v>
      </c>
      <c r="C135" s="127"/>
      <c r="D135" s="30">
        <v>17777</v>
      </c>
      <c r="E135" s="126"/>
      <c r="F135" s="30">
        <v>18010</v>
      </c>
      <c r="G135" s="101"/>
      <c r="H135" s="37">
        <v>72.77</v>
      </c>
      <c r="I135" s="15"/>
      <c r="J135" s="14">
        <f t="shared" si="54"/>
        <v>233.39288168201182</v>
      </c>
      <c r="K135" s="14">
        <f t="shared" si="55"/>
        <v>244.29022949017454</v>
      </c>
      <c r="L135" s="14">
        <f t="shared" si="56"/>
        <v>247.49209839219461</v>
      </c>
      <c r="M135" s="14"/>
      <c r="N135" s="13">
        <f t="shared" si="51"/>
        <v>4.6691003297220988</v>
      </c>
      <c r="O135" s="13">
        <f t="shared" si="52"/>
        <v>6.040979745642967</v>
      </c>
      <c r="P135" s="13">
        <f t="shared" si="53"/>
        <v>1.3106823423524794</v>
      </c>
    </row>
    <row r="136" spans="1:16" s="27" customFormat="1" ht="15" customHeight="1" x14ac:dyDescent="0.2">
      <c r="A136" s="18" t="s">
        <v>191</v>
      </c>
      <c r="B136" s="30">
        <v>7837</v>
      </c>
      <c r="C136" s="127"/>
      <c r="D136" s="30">
        <v>9506</v>
      </c>
      <c r="E136" s="126"/>
      <c r="F136" s="30">
        <v>11968</v>
      </c>
      <c r="G136" s="101"/>
      <c r="H136" s="37">
        <v>515.02</v>
      </c>
      <c r="I136" s="15"/>
      <c r="J136" s="14">
        <f t="shared" si="54"/>
        <v>15.216884781173547</v>
      </c>
      <c r="K136" s="14">
        <f t="shared" si="55"/>
        <v>18.457535629684283</v>
      </c>
      <c r="L136" s="14">
        <f t="shared" si="56"/>
        <v>23.237932507475438</v>
      </c>
      <c r="M136" s="14"/>
      <c r="N136" s="13">
        <f t="shared" si="51"/>
        <v>21.296414444302656</v>
      </c>
      <c r="O136" s="13">
        <f t="shared" si="52"/>
        <v>52.711496746203899</v>
      </c>
      <c r="P136" s="13">
        <f t="shared" si="53"/>
        <v>25.899431937723548</v>
      </c>
    </row>
    <row r="137" spans="1:16" s="27" customFormat="1" ht="15" customHeight="1" x14ac:dyDescent="0.2">
      <c r="A137" s="18" t="s">
        <v>192</v>
      </c>
      <c r="B137" s="30">
        <v>21877</v>
      </c>
      <c r="C137" s="127"/>
      <c r="D137" s="30">
        <v>23770</v>
      </c>
      <c r="E137" s="126"/>
      <c r="F137" s="30">
        <v>25098</v>
      </c>
      <c r="G137" s="101"/>
      <c r="H137" s="37">
        <v>194.9</v>
      </c>
      <c r="I137" s="15"/>
      <c r="J137" s="14">
        <f t="shared" si="54"/>
        <v>112.24730631092868</v>
      </c>
      <c r="K137" s="14">
        <f t="shared" si="55"/>
        <v>121.95997947665469</v>
      </c>
      <c r="L137" s="14">
        <f t="shared" si="56"/>
        <v>128.77373011800924</v>
      </c>
      <c r="M137" s="14"/>
      <c r="N137" s="13">
        <f t="shared" si="51"/>
        <v>8.6529231613109694</v>
      </c>
      <c r="O137" s="13">
        <f t="shared" si="52"/>
        <v>14.723225305114967</v>
      </c>
      <c r="P137" s="13">
        <f t="shared" si="53"/>
        <v>5.5868742111905805</v>
      </c>
    </row>
    <row r="138" spans="1:16" s="27" customFormat="1" ht="15" customHeight="1" x14ac:dyDescent="0.2">
      <c r="A138" s="18" t="s">
        <v>193</v>
      </c>
      <c r="B138" s="30">
        <v>23956</v>
      </c>
      <c r="C138" s="127"/>
      <c r="D138" s="30">
        <v>24866</v>
      </c>
      <c r="E138" s="126"/>
      <c r="F138" s="30">
        <v>25001</v>
      </c>
      <c r="G138" s="101"/>
      <c r="H138" s="37">
        <v>76.239999999999995</v>
      </c>
      <c r="I138" s="15"/>
      <c r="J138" s="14">
        <f t="shared" si="54"/>
        <v>314.21825813221409</v>
      </c>
      <c r="K138" s="14">
        <f t="shared" si="55"/>
        <v>326.15424973767051</v>
      </c>
      <c r="L138" s="14">
        <f t="shared" si="56"/>
        <v>327.92497376705143</v>
      </c>
      <c r="M138" s="14"/>
      <c r="N138" s="13">
        <f t="shared" si="51"/>
        <v>3.7986308231758121</v>
      </c>
      <c r="O138" s="13">
        <f t="shared" si="52"/>
        <v>4.3621639672733279</v>
      </c>
      <c r="P138" s="13">
        <f t="shared" si="53"/>
        <v>0.54290999758707048</v>
      </c>
    </row>
    <row r="139" spans="1:16" s="27" customFormat="1" ht="15" customHeight="1" x14ac:dyDescent="0.2">
      <c r="A139" s="18" t="s">
        <v>194</v>
      </c>
      <c r="B139" s="30">
        <v>27952</v>
      </c>
      <c r="C139" s="127"/>
      <c r="D139" s="30">
        <v>28980</v>
      </c>
      <c r="E139" s="126"/>
      <c r="F139" s="30">
        <v>29678</v>
      </c>
      <c r="G139" s="101"/>
      <c r="H139" s="37">
        <v>161.41</v>
      </c>
      <c r="I139" s="15"/>
      <c r="J139" s="14">
        <f t="shared" si="54"/>
        <v>173.17390496251781</v>
      </c>
      <c r="K139" s="14">
        <f t="shared" si="55"/>
        <v>179.54277925779073</v>
      </c>
      <c r="L139" s="14">
        <f t="shared" si="56"/>
        <v>183.8671705594449</v>
      </c>
      <c r="M139" s="14"/>
      <c r="N139" s="13">
        <f t="shared" si="51"/>
        <v>3.6777332570120258</v>
      </c>
      <c r="O139" s="13">
        <f t="shared" si="52"/>
        <v>6.17487120778478</v>
      </c>
      <c r="P139" s="13">
        <f t="shared" si="53"/>
        <v>2.408557625948931</v>
      </c>
    </row>
    <row r="140" spans="1:16" s="27" customFormat="1" ht="15" customHeight="1" x14ac:dyDescent="0.2">
      <c r="A140" s="18" t="s">
        <v>195</v>
      </c>
      <c r="B140" s="30">
        <v>20606</v>
      </c>
      <c r="C140" s="127"/>
      <c r="D140" s="30">
        <v>21497</v>
      </c>
      <c r="E140" s="126"/>
      <c r="F140" s="30">
        <v>22475</v>
      </c>
      <c r="G140" s="101"/>
      <c r="H140" s="37">
        <v>216.2</v>
      </c>
      <c r="I140" s="15"/>
      <c r="J140" s="14">
        <f t="shared" si="54"/>
        <v>95.309898242368178</v>
      </c>
      <c r="K140" s="14">
        <f t="shared" si="55"/>
        <v>99.431082331174849</v>
      </c>
      <c r="L140" s="14">
        <f t="shared" si="56"/>
        <v>103.95467160037003</v>
      </c>
      <c r="M140" s="14"/>
      <c r="N140" s="13">
        <f t="shared" si="51"/>
        <v>4.3239833058332646</v>
      </c>
      <c r="O140" s="13">
        <f t="shared" si="52"/>
        <v>9.0701737358051115</v>
      </c>
      <c r="P140" s="13">
        <f t="shared" si="53"/>
        <v>4.5494720193515317</v>
      </c>
    </row>
    <row r="141" spans="1:16" s="27" customFormat="1" ht="15" customHeight="1" x14ac:dyDescent="0.2">
      <c r="A141" s="18" t="s">
        <v>196</v>
      </c>
      <c r="B141" s="30">
        <v>16732</v>
      </c>
      <c r="C141" s="127"/>
      <c r="D141" s="30">
        <v>17300</v>
      </c>
      <c r="E141" s="126"/>
      <c r="F141" s="30">
        <v>17626</v>
      </c>
      <c r="G141" s="101"/>
      <c r="H141" s="37">
        <v>89.48</v>
      </c>
      <c r="I141" s="15"/>
      <c r="J141" s="14">
        <f t="shared" si="54"/>
        <v>186.99150648189539</v>
      </c>
      <c r="K141" s="14">
        <f t="shared" si="55"/>
        <v>193.33929369691549</v>
      </c>
      <c r="L141" s="14">
        <f t="shared" si="56"/>
        <v>196.98256593652212</v>
      </c>
      <c r="M141" s="14"/>
      <c r="N141" s="13">
        <f t="shared" si="51"/>
        <v>3.3946928042075011</v>
      </c>
      <c r="O141" s="13">
        <f t="shared" si="52"/>
        <v>5.3430552235237894</v>
      </c>
      <c r="P141" s="13">
        <f t="shared" si="53"/>
        <v>1.8843930635838231</v>
      </c>
    </row>
    <row r="142" spans="1:16" s="27" customFormat="1" ht="15" customHeight="1" x14ac:dyDescent="0.2">
      <c r="A142" s="18" t="s">
        <v>197</v>
      </c>
      <c r="B142" s="30">
        <v>34237</v>
      </c>
      <c r="C142" s="127"/>
      <c r="D142" s="30">
        <v>36736</v>
      </c>
      <c r="E142" s="126"/>
      <c r="F142" s="30">
        <v>38895</v>
      </c>
      <c r="G142" s="101"/>
      <c r="H142" s="37">
        <v>40.18</v>
      </c>
      <c r="I142" s="15"/>
      <c r="J142" s="14">
        <f t="shared" si="54"/>
        <v>852.09059233449477</v>
      </c>
      <c r="K142" s="14">
        <f t="shared" si="55"/>
        <v>914.28571428571433</v>
      </c>
      <c r="L142" s="14">
        <f t="shared" si="56"/>
        <v>968.01891488302635</v>
      </c>
      <c r="M142" s="14"/>
      <c r="N142" s="13">
        <f t="shared" si="51"/>
        <v>7.2991208341852438</v>
      </c>
      <c r="O142" s="13">
        <f t="shared" si="52"/>
        <v>13.605164003855474</v>
      </c>
      <c r="P142" s="13">
        <f t="shared" si="53"/>
        <v>5.8770688153310022</v>
      </c>
    </row>
    <row r="143" spans="1:16" s="27" customFormat="1" ht="15" customHeight="1" x14ac:dyDescent="0.2">
      <c r="A143" s="18" t="s">
        <v>198</v>
      </c>
      <c r="B143" s="30">
        <v>24770</v>
      </c>
      <c r="C143" s="127"/>
      <c r="D143" s="30">
        <v>25212</v>
      </c>
      <c r="E143" s="126"/>
      <c r="F143" s="30">
        <v>25186</v>
      </c>
      <c r="G143" s="101"/>
      <c r="H143" s="37">
        <v>57.39</v>
      </c>
      <c r="I143" s="15"/>
      <c r="J143" s="14">
        <f t="shared" si="54"/>
        <v>431.60829412789684</v>
      </c>
      <c r="K143" s="14">
        <f t="shared" si="55"/>
        <v>439.30998431782541</v>
      </c>
      <c r="L143" s="14">
        <f t="shared" si="56"/>
        <v>438.85694371841782</v>
      </c>
      <c r="M143" s="14"/>
      <c r="N143" s="13">
        <f t="shared" si="51"/>
        <v>1.7844166330238216</v>
      </c>
      <c r="O143" s="13">
        <f t="shared" si="52"/>
        <v>1.6794509487282974</v>
      </c>
      <c r="P143" s="13">
        <f t="shared" si="53"/>
        <v>-0.10312549579565833</v>
      </c>
    </row>
    <row r="144" spans="1:16" s="27" customFormat="1" ht="15" customHeight="1" x14ac:dyDescent="0.2">
      <c r="A144" s="18" t="s">
        <v>199</v>
      </c>
      <c r="B144" s="30">
        <v>22990</v>
      </c>
      <c r="C144" s="127"/>
      <c r="D144" s="30">
        <v>24121</v>
      </c>
      <c r="E144" s="126"/>
      <c r="F144" s="30">
        <v>24851</v>
      </c>
      <c r="G144" s="101"/>
      <c r="H144" s="37">
        <v>166.23</v>
      </c>
      <c r="I144" s="15"/>
      <c r="J144" s="14">
        <f t="shared" si="54"/>
        <v>138.30235216266618</v>
      </c>
      <c r="K144" s="14">
        <f t="shared" si="55"/>
        <v>145.10617818684955</v>
      </c>
      <c r="L144" s="14">
        <f t="shared" si="56"/>
        <v>149.49768393190161</v>
      </c>
      <c r="M144" s="14"/>
      <c r="N144" s="13">
        <f t="shared" si="51"/>
        <v>4.9195302305350195</v>
      </c>
      <c r="O144" s="13">
        <f t="shared" si="52"/>
        <v>8.0948238364506508</v>
      </c>
      <c r="P144" s="13">
        <f t="shared" si="53"/>
        <v>3.0264085236930622</v>
      </c>
    </row>
    <row r="145" spans="1:16" s="27" customFormat="1" ht="15" customHeight="1" x14ac:dyDescent="0.2">
      <c r="A145" s="18" t="s">
        <v>200</v>
      </c>
      <c r="B145" s="30">
        <v>31448</v>
      </c>
      <c r="C145" s="127"/>
      <c r="D145" s="30">
        <v>32220</v>
      </c>
      <c r="E145" s="126"/>
      <c r="F145" s="30">
        <v>33339</v>
      </c>
      <c r="G145" s="101"/>
      <c r="H145" s="37">
        <v>614.35</v>
      </c>
      <c r="I145" s="15"/>
      <c r="J145" s="14">
        <f t="shared" si="54"/>
        <v>51.189061609831526</v>
      </c>
      <c r="K145" s="14">
        <f t="shared" si="55"/>
        <v>52.445674289899891</v>
      </c>
      <c r="L145" s="14">
        <f t="shared" si="56"/>
        <v>54.267111581346136</v>
      </c>
      <c r="M145" s="14"/>
      <c r="N145" s="13">
        <f t="shared" si="51"/>
        <v>2.4548460951411855</v>
      </c>
      <c r="O145" s="13">
        <f t="shared" si="52"/>
        <v>6.0131009921139666</v>
      </c>
      <c r="P145" s="13">
        <f t="shared" si="53"/>
        <v>3.4729981378026085</v>
      </c>
    </row>
    <row r="146" spans="1:16" s="27" customFormat="1" ht="15" customHeight="1" x14ac:dyDescent="0.2">
      <c r="A146" s="80" t="s">
        <v>184</v>
      </c>
      <c r="B146" s="30">
        <v>53542</v>
      </c>
      <c r="C146" s="127"/>
      <c r="D146" s="30">
        <v>55201</v>
      </c>
      <c r="E146" s="126"/>
      <c r="F146" s="30">
        <v>55484</v>
      </c>
      <c r="G146" s="101"/>
      <c r="H146" s="37">
        <v>161.06</v>
      </c>
      <c r="I146" s="15"/>
      <c r="J146" s="14">
        <f t="shared" si="54"/>
        <v>332.43511734757232</v>
      </c>
      <c r="K146" s="14">
        <f t="shared" si="55"/>
        <v>342.73562647460574</v>
      </c>
      <c r="L146" s="14">
        <f t="shared" si="56"/>
        <v>344.4927356264746</v>
      </c>
      <c r="M146" s="14"/>
      <c r="N146" s="13">
        <f t="shared" si="51"/>
        <v>3.0985021104927029</v>
      </c>
      <c r="O146" s="13">
        <f t="shared" si="52"/>
        <v>3.6270591311493816</v>
      </c>
      <c r="P146" s="13">
        <f t="shared" si="53"/>
        <v>0.51267187188637642</v>
      </c>
    </row>
    <row r="147" spans="1:16" s="27" customFormat="1" ht="15" customHeight="1" x14ac:dyDescent="0.2">
      <c r="A147" s="18" t="s">
        <v>1539</v>
      </c>
      <c r="B147" s="30">
        <v>104904</v>
      </c>
      <c r="C147" s="127"/>
      <c r="D147" s="30">
        <v>111125</v>
      </c>
      <c r="E147" s="126"/>
      <c r="F147" s="30">
        <v>111651</v>
      </c>
      <c r="G147" s="101"/>
      <c r="H147" s="37">
        <v>116.08</v>
      </c>
      <c r="I147" s="15"/>
      <c r="J147" s="14">
        <f t="shared" si="54"/>
        <v>903.72157133011717</v>
      </c>
      <c r="K147" s="14">
        <f t="shared" si="55"/>
        <v>957.3139214334941</v>
      </c>
      <c r="L147" s="14">
        <f t="shared" si="56"/>
        <v>961.84527911784983</v>
      </c>
      <c r="M147" s="14"/>
      <c r="N147" s="13">
        <f t="shared" si="51"/>
        <v>5.9301837870815168</v>
      </c>
      <c r="O147" s="13">
        <f t="shared" si="52"/>
        <v>6.4315946007778608</v>
      </c>
      <c r="P147" s="13">
        <f t="shared" si="53"/>
        <v>0.47334083239596192</v>
      </c>
    </row>
    <row r="148" spans="1:16" s="27" customFormat="1" ht="12" customHeight="1" x14ac:dyDescent="0.2">
      <c r="A148" s="18"/>
      <c r="B148" s="125"/>
      <c r="C148" s="127"/>
      <c r="D148" s="125"/>
      <c r="E148" s="126"/>
      <c r="F148" s="125"/>
      <c r="G148" s="101"/>
      <c r="H148" s="37" t="s">
        <v>26</v>
      </c>
      <c r="I148" s="15"/>
      <c r="J148" s="14"/>
      <c r="K148" s="14"/>
      <c r="L148" s="14"/>
      <c r="M148" s="14"/>
      <c r="N148" s="13"/>
      <c r="O148" s="13"/>
      <c r="P148" s="13"/>
    </row>
    <row r="149" spans="1:16" s="11" customFormat="1" ht="15" customHeight="1" x14ac:dyDescent="0.2">
      <c r="A149" s="136" t="s">
        <v>54</v>
      </c>
      <c r="B149" s="35">
        <v>658587</v>
      </c>
      <c r="C149" s="39"/>
      <c r="D149" s="35">
        <v>689668</v>
      </c>
      <c r="E149" s="117"/>
      <c r="F149" s="35">
        <v>706009</v>
      </c>
      <c r="G149" s="116"/>
      <c r="H149" s="33">
        <f>SUM(H150:H183)</f>
        <v>2596</v>
      </c>
      <c r="I149" s="15"/>
      <c r="J149" s="20">
        <f t="shared" ref="J149:J154" si="57">B149/$H149</f>
        <v>253.69298921417567</v>
      </c>
      <c r="K149" s="20">
        <f t="shared" ref="K149:K154" si="58">D149/$H149</f>
        <v>265.66563944530049</v>
      </c>
      <c r="L149" s="20">
        <f t="shared" ref="L149:L154" si="59">F149/$H149</f>
        <v>271.96032357473035</v>
      </c>
      <c r="M149" s="20"/>
      <c r="N149" s="19">
        <f>(K149-J149)/J149*100</f>
        <v>4.7193461152436988</v>
      </c>
      <c r="O149" s="19">
        <f>(L149-J149)/J149*100</f>
        <v>7.200567275090453</v>
      </c>
      <c r="P149" s="19">
        <f>(L149-K149)/K149*100</f>
        <v>2.3694009291427087</v>
      </c>
    </row>
    <row r="150" spans="1:16" s="27" customFormat="1" ht="15" customHeight="1" x14ac:dyDescent="0.2">
      <c r="A150" s="18" t="s">
        <v>201</v>
      </c>
      <c r="B150" s="30">
        <v>6640</v>
      </c>
      <c r="C150" s="127"/>
      <c r="D150" s="30">
        <v>6695</v>
      </c>
      <c r="E150" s="126"/>
      <c r="F150" s="30">
        <v>7361</v>
      </c>
      <c r="G150" s="101"/>
      <c r="H150" s="37">
        <v>119.33</v>
      </c>
      <c r="I150" s="15"/>
      <c r="J150" s="14">
        <f t="shared" si="57"/>
        <v>55.644012402581076</v>
      </c>
      <c r="K150" s="14">
        <f t="shared" si="58"/>
        <v>56.104919131819322</v>
      </c>
      <c r="L150" s="14">
        <f t="shared" si="59"/>
        <v>61.686080616777005</v>
      </c>
      <c r="M150" s="14"/>
      <c r="N150" s="13">
        <f t="shared" ref="N150:N183" si="60">((K150-J150)/J150)*100</f>
        <v>0.82831325301204706</v>
      </c>
      <c r="O150" s="13">
        <f t="shared" ref="O150:O183" si="61">((L150-J150)/J150)*100</f>
        <v>10.858433734939762</v>
      </c>
      <c r="P150" s="13">
        <f t="shared" ref="P150:P183" si="62">((L150-K150)/K150)*100</f>
        <v>9.9477221807318941</v>
      </c>
    </row>
    <row r="151" spans="1:16" s="27" customFormat="1" ht="15" customHeight="1" x14ac:dyDescent="0.2">
      <c r="A151" s="18" t="s">
        <v>202</v>
      </c>
      <c r="B151" s="30">
        <v>7694</v>
      </c>
      <c r="C151" s="127"/>
      <c r="D151" s="30">
        <v>7748</v>
      </c>
      <c r="E151" s="126"/>
      <c r="F151" s="30">
        <v>7931</v>
      </c>
      <c r="G151" s="101"/>
      <c r="H151" s="37">
        <v>24.63</v>
      </c>
      <c r="I151" s="15"/>
      <c r="J151" s="14">
        <f t="shared" si="57"/>
        <v>312.38327243199353</v>
      </c>
      <c r="K151" s="14">
        <f t="shared" si="58"/>
        <v>314.57572066585465</v>
      </c>
      <c r="L151" s="14">
        <f t="shared" si="59"/>
        <v>322.00568412505078</v>
      </c>
      <c r="M151" s="14"/>
      <c r="N151" s="13">
        <f t="shared" si="60"/>
        <v>0.70184559396931689</v>
      </c>
      <c r="O151" s="13">
        <f t="shared" si="61"/>
        <v>3.0803223290875996</v>
      </c>
      <c r="P151" s="13">
        <f t="shared" si="62"/>
        <v>2.3618998451213309</v>
      </c>
    </row>
    <row r="152" spans="1:16" s="27" customFormat="1" ht="15" customHeight="1" x14ac:dyDescent="0.2">
      <c r="A152" s="18" t="s">
        <v>203</v>
      </c>
      <c r="B152" s="30">
        <v>34323</v>
      </c>
      <c r="C152" s="127"/>
      <c r="D152" s="30">
        <v>35731</v>
      </c>
      <c r="E152" s="126"/>
      <c r="F152" s="30">
        <v>37118</v>
      </c>
      <c r="G152" s="101"/>
      <c r="H152" s="37">
        <v>76.599999999999994</v>
      </c>
      <c r="I152" s="15"/>
      <c r="J152" s="14">
        <f t="shared" si="57"/>
        <v>448.08093994778073</v>
      </c>
      <c r="K152" s="14">
        <f t="shared" si="58"/>
        <v>466.46214099216712</v>
      </c>
      <c r="L152" s="14">
        <f t="shared" si="59"/>
        <v>484.56919060052223</v>
      </c>
      <c r="M152" s="14"/>
      <c r="N152" s="13">
        <f t="shared" si="60"/>
        <v>4.1022055181656532</v>
      </c>
      <c r="O152" s="13">
        <f t="shared" si="61"/>
        <v>8.1432275733473141</v>
      </c>
      <c r="P152" s="13">
        <f t="shared" si="62"/>
        <v>3.8817833254037155</v>
      </c>
    </row>
    <row r="153" spans="1:16" s="27" customFormat="1" ht="15" customHeight="1" x14ac:dyDescent="0.2">
      <c r="A153" s="18" t="s">
        <v>204</v>
      </c>
      <c r="B153" s="30">
        <v>11679</v>
      </c>
      <c r="C153" s="127"/>
      <c r="D153" s="30">
        <v>12224</v>
      </c>
      <c r="E153" s="126"/>
      <c r="F153" s="30">
        <v>12793</v>
      </c>
      <c r="G153" s="101"/>
      <c r="H153" s="37">
        <v>44.38</v>
      </c>
      <c r="I153" s="15"/>
      <c r="J153" s="14">
        <f t="shared" si="57"/>
        <v>263.1590806669671</v>
      </c>
      <c r="K153" s="14">
        <f t="shared" si="58"/>
        <v>275.43938711131136</v>
      </c>
      <c r="L153" s="14">
        <f t="shared" si="59"/>
        <v>288.26047769265432</v>
      </c>
      <c r="M153" s="14"/>
      <c r="N153" s="13">
        <f t="shared" si="60"/>
        <v>4.6664954191283359</v>
      </c>
      <c r="O153" s="13">
        <f t="shared" si="61"/>
        <v>9.5384878842366536</v>
      </c>
      <c r="P153" s="13">
        <f t="shared" si="62"/>
        <v>4.6547774869109997</v>
      </c>
    </row>
    <row r="154" spans="1:16" s="27" customFormat="1" ht="15" customHeight="1" x14ac:dyDescent="0.2">
      <c r="A154" s="18" t="s">
        <v>205</v>
      </c>
      <c r="B154" s="30">
        <v>35706</v>
      </c>
      <c r="C154" s="39"/>
      <c r="D154" s="30">
        <v>37501</v>
      </c>
      <c r="E154" s="117"/>
      <c r="F154" s="30">
        <v>38884</v>
      </c>
      <c r="G154" s="101"/>
      <c r="H154" s="37">
        <v>95.56</v>
      </c>
      <c r="I154" s="15"/>
      <c r="J154" s="14">
        <f t="shared" si="57"/>
        <v>373.6500627877773</v>
      </c>
      <c r="K154" s="14">
        <f t="shared" si="58"/>
        <v>392.43407283382169</v>
      </c>
      <c r="L154" s="14">
        <f t="shared" si="59"/>
        <v>406.90665550439513</v>
      </c>
      <c r="M154" s="14"/>
      <c r="N154" s="13">
        <f t="shared" si="60"/>
        <v>5.0271663025822031</v>
      </c>
      <c r="O154" s="13">
        <f t="shared" si="61"/>
        <v>8.9004649078586233</v>
      </c>
      <c r="P154" s="13">
        <f t="shared" si="62"/>
        <v>3.6879016559558364</v>
      </c>
    </row>
    <row r="155" spans="1:16" s="27" customFormat="1" ht="15" customHeight="1" x14ac:dyDescent="0.2">
      <c r="A155" s="18" t="s">
        <v>207</v>
      </c>
      <c r="B155" s="30">
        <v>18551</v>
      </c>
      <c r="C155" s="127"/>
      <c r="D155" s="30">
        <v>19861</v>
      </c>
      <c r="E155" s="126"/>
      <c r="F155" s="30">
        <v>19574</v>
      </c>
      <c r="G155" s="101"/>
      <c r="H155" s="37">
        <v>17.420000000000002</v>
      </c>
      <c r="I155" s="15"/>
      <c r="J155" s="14">
        <f t="shared" ref="J155:J183" si="63">B155/$H155</f>
        <v>1064.9253731343283</v>
      </c>
      <c r="K155" s="14">
        <f t="shared" ref="K155:K183" si="64">D155/$H155</f>
        <v>1140.1262916188289</v>
      </c>
      <c r="L155" s="14">
        <f t="shared" ref="L155:L183" si="65">F155/$H155</f>
        <v>1123.6509758897816</v>
      </c>
      <c r="M155" s="14"/>
      <c r="N155" s="13">
        <f t="shared" si="60"/>
        <v>7.0616139291682378</v>
      </c>
      <c r="O155" s="13">
        <f t="shared" si="61"/>
        <v>5.5145275187321285</v>
      </c>
      <c r="P155" s="13">
        <f t="shared" si="62"/>
        <v>-1.4450430491918969</v>
      </c>
    </row>
    <row r="156" spans="1:16" s="27" customFormat="1" ht="15" customHeight="1" x14ac:dyDescent="0.2">
      <c r="A156" s="18" t="s">
        <v>208</v>
      </c>
      <c r="B156" s="30">
        <v>16573</v>
      </c>
      <c r="C156" s="127"/>
      <c r="D156" s="30">
        <v>17211</v>
      </c>
      <c r="E156" s="126"/>
      <c r="F156" s="30">
        <v>19449</v>
      </c>
      <c r="G156" s="101"/>
      <c r="H156" s="37">
        <v>234.7</v>
      </c>
      <c r="I156" s="15"/>
      <c r="J156" s="14">
        <f t="shared" si="63"/>
        <v>70.61354921175969</v>
      </c>
      <c r="K156" s="14">
        <f t="shared" si="64"/>
        <v>73.331913080528338</v>
      </c>
      <c r="L156" s="14">
        <f t="shared" si="65"/>
        <v>82.867490413293567</v>
      </c>
      <c r="M156" s="14"/>
      <c r="N156" s="13">
        <f t="shared" si="60"/>
        <v>3.8496349484100754</v>
      </c>
      <c r="O156" s="13">
        <f t="shared" si="61"/>
        <v>17.353526820732522</v>
      </c>
      <c r="P156" s="13">
        <f t="shared" si="62"/>
        <v>13.003311835454065</v>
      </c>
    </row>
    <row r="157" spans="1:16" s="27" customFormat="1" ht="15" customHeight="1" x14ac:dyDescent="0.2">
      <c r="A157" s="18" t="s">
        <v>209</v>
      </c>
      <c r="B157" s="30">
        <v>10011</v>
      </c>
      <c r="C157" s="127"/>
      <c r="D157" s="30">
        <v>10748</v>
      </c>
      <c r="E157" s="126"/>
      <c r="F157" s="30">
        <v>10244</v>
      </c>
      <c r="G157" s="101"/>
      <c r="H157" s="37">
        <v>34.4</v>
      </c>
      <c r="I157" s="15"/>
      <c r="J157" s="14">
        <f t="shared" si="63"/>
        <v>291.01744186046511</v>
      </c>
      <c r="K157" s="14">
        <f t="shared" si="64"/>
        <v>312.44186046511629</v>
      </c>
      <c r="L157" s="14">
        <f t="shared" si="65"/>
        <v>297.7906976744186</v>
      </c>
      <c r="M157" s="14"/>
      <c r="N157" s="13">
        <f t="shared" si="60"/>
        <v>7.3619019079013155</v>
      </c>
      <c r="O157" s="13">
        <f t="shared" si="61"/>
        <v>2.3274398162021761</v>
      </c>
      <c r="P157" s="13">
        <f t="shared" si="62"/>
        <v>-4.6892445106066312</v>
      </c>
    </row>
    <row r="158" spans="1:16" s="27" customFormat="1" ht="15" customHeight="1" x14ac:dyDescent="0.2">
      <c r="A158" s="18" t="s">
        <v>210</v>
      </c>
      <c r="B158" s="30">
        <v>4219</v>
      </c>
      <c r="C158" s="127"/>
      <c r="D158" s="30">
        <v>4875</v>
      </c>
      <c r="E158" s="126"/>
      <c r="F158" s="30">
        <v>4472</v>
      </c>
      <c r="G158" s="101"/>
      <c r="H158" s="37">
        <v>41.66</v>
      </c>
      <c r="I158" s="15"/>
      <c r="J158" s="14">
        <f t="shared" si="63"/>
        <v>101.27220355256841</v>
      </c>
      <c r="K158" s="14">
        <f t="shared" si="64"/>
        <v>117.01872299567931</v>
      </c>
      <c r="L158" s="14">
        <f t="shared" si="65"/>
        <v>107.3451752280365</v>
      </c>
      <c r="M158" s="14"/>
      <c r="N158" s="13">
        <f t="shared" si="60"/>
        <v>15.548708224697796</v>
      </c>
      <c r="O158" s="13">
        <f t="shared" si="61"/>
        <v>5.9966816781227852</v>
      </c>
      <c r="P158" s="13">
        <f t="shared" si="62"/>
        <v>-8.2666666666666604</v>
      </c>
    </row>
    <row r="159" spans="1:16" s="27" customFormat="1" ht="15" customHeight="1" x14ac:dyDescent="0.2">
      <c r="A159" s="18" t="s">
        <v>211</v>
      </c>
      <c r="B159" s="30">
        <v>4398</v>
      </c>
      <c r="C159" s="127"/>
      <c r="D159" s="30">
        <v>4647</v>
      </c>
      <c r="E159" s="126"/>
      <c r="F159" s="30">
        <v>4705</v>
      </c>
      <c r="G159" s="101"/>
      <c r="H159" s="37">
        <v>33.840000000000003</v>
      </c>
      <c r="I159" s="15"/>
      <c r="J159" s="14">
        <f t="shared" si="63"/>
        <v>129.96453900709218</v>
      </c>
      <c r="K159" s="14">
        <f t="shared" si="64"/>
        <v>137.32269503546098</v>
      </c>
      <c r="L159" s="14">
        <f t="shared" si="65"/>
        <v>139.03664302600473</v>
      </c>
      <c r="M159" s="14"/>
      <c r="N159" s="13">
        <f t="shared" si="60"/>
        <v>5.6616643929058688</v>
      </c>
      <c r="O159" s="13">
        <f t="shared" si="61"/>
        <v>6.9804456571168805</v>
      </c>
      <c r="P159" s="13">
        <f t="shared" si="62"/>
        <v>1.2481170647729782</v>
      </c>
    </row>
    <row r="160" spans="1:16" s="27" customFormat="1" ht="15" customHeight="1" x14ac:dyDescent="0.2">
      <c r="A160" s="18" t="s">
        <v>212</v>
      </c>
      <c r="B160" s="30">
        <v>28302</v>
      </c>
      <c r="C160" s="127"/>
      <c r="D160" s="30">
        <v>30792</v>
      </c>
      <c r="E160" s="126"/>
      <c r="F160" s="30">
        <v>31308</v>
      </c>
      <c r="G160" s="101"/>
      <c r="H160" s="37">
        <v>84.98</v>
      </c>
      <c r="I160" s="15"/>
      <c r="J160" s="14">
        <f t="shared" si="63"/>
        <v>333.04306895740172</v>
      </c>
      <c r="K160" s="14">
        <f t="shared" si="64"/>
        <v>362.34408096022594</v>
      </c>
      <c r="L160" s="14">
        <f t="shared" si="65"/>
        <v>368.41609790538951</v>
      </c>
      <c r="M160" s="14"/>
      <c r="N160" s="13">
        <f t="shared" si="60"/>
        <v>8.797964808140776</v>
      </c>
      <c r="O160" s="13">
        <f t="shared" si="61"/>
        <v>10.621157515369948</v>
      </c>
      <c r="P160" s="13">
        <f t="shared" si="62"/>
        <v>1.6757599376461418</v>
      </c>
    </row>
    <row r="161" spans="1:16" s="27" customFormat="1" ht="15" customHeight="1" x14ac:dyDescent="0.2">
      <c r="A161" s="18" t="s">
        <v>213</v>
      </c>
      <c r="B161" s="30">
        <v>4938</v>
      </c>
      <c r="C161" s="127"/>
      <c r="D161" s="30">
        <v>5259</v>
      </c>
      <c r="E161" s="126"/>
      <c r="F161" s="30">
        <v>5465</v>
      </c>
      <c r="G161" s="101"/>
      <c r="H161" s="37">
        <v>43.12</v>
      </c>
      <c r="I161" s="15"/>
      <c r="J161" s="14">
        <f t="shared" si="63"/>
        <v>114.51762523191096</v>
      </c>
      <c r="K161" s="14">
        <f t="shared" si="64"/>
        <v>121.96196660482376</v>
      </c>
      <c r="L161" s="14">
        <f t="shared" si="65"/>
        <v>126.73933209647497</v>
      </c>
      <c r="M161" s="14"/>
      <c r="N161" s="13">
        <f t="shared" si="60"/>
        <v>6.5006075334143372</v>
      </c>
      <c r="O161" s="13">
        <f t="shared" si="61"/>
        <v>10.672336978533822</v>
      </c>
      <c r="P161" s="13">
        <f t="shared" si="62"/>
        <v>3.9170945046586838</v>
      </c>
    </row>
    <row r="162" spans="1:16" s="27" customFormat="1" ht="15" customHeight="1" x14ac:dyDescent="0.2">
      <c r="A162" s="18" t="s">
        <v>214</v>
      </c>
      <c r="B162" s="30">
        <v>42803</v>
      </c>
      <c r="C162" s="127"/>
      <c r="D162" s="30">
        <v>44006</v>
      </c>
      <c r="E162" s="126"/>
      <c r="F162" s="30">
        <v>46234</v>
      </c>
      <c r="G162" s="101"/>
      <c r="H162" s="37">
        <v>122.21</v>
      </c>
      <c r="I162" s="15"/>
      <c r="J162" s="14">
        <f t="shared" si="63"/>
        <v>350.24138777514116</v>
      </c>
      <c r="K162" s="14">
        <f t="shared" si="64"/>
        <v>360.08509941903282</v>
      </c>
      <c r="L162" s="14">
        <f t="shared" si="65"/>
        <v>378.31601341952381</v>
      </c>
      <c r="M162" s="14"/>
      <c r="N162" s="13">
        <f t="shared" si="60"/>
        <v>2.8105506623367491</v>
      </c>
      <c r="O162" s="13">
        <f t="shared" si="61"/>
        <v>8.0157932855173772</v>
      </c>
      <c r="P162" s="13">
        <f t="shared" si="62"/>
        <v>5.0629459619142958</v>
      </c>
    </row>
    <row r="163" spans="1:16" s="27" customFormat="1" ht="15" customHeight="1" x14ac:dyDescent="0.2">
      <c r="A163" s="18" t="s">
        <v>215</v>
      </c>
      <c r="B163" s="30">
        <v>8535</v>
      </c>
      <c r="C163" s="127"/>
      <c r="D163" s="30">
        <v>8573</v>
      </c>
      <c r="E163" s="126"/>
      <c r="F163" s="30">
        <v>9306</v>
      </c>
      <c r="G163" s="101"/>
      <c r="H163" s="37">
        <v>240.1</v>
      </c>
      <c r="I163" s="15"/>
      <c r="J163" s="14">
        <f t="shared" si="63"/>
        <v>35.547688463140361</v>
      </c>
      <c r="K163" s="14">
        <f t="shared" si="64"/>
        <v>35.705955851728447</v>
      </c>
      <c r="L163" s="14">
        <f t="shared" si="65"/>
        <v>38.758850478967098</v>
      </c>
      <c r="M163" s="14"/>
      <c r="N163" s="13">
        <f t="shared" si="60"/>
        <v>0.44522554188634533</v>
      </c>
      <c r="O163" s="13">
        <f t="shared" si="61"/>
        <v>9.0333919156414719</v>
      </c>
      <c r="P163" s="13">
        <f t="shared" si="62"/>
        <v>8.5500991484894424</v>
      </c>
    </row>
    <row r="164" spans="1:16" s="27" customFormat="1" ht="15" customHeight="1" x14ac:dyDescent="0.2">
      <c r="A164" s="18" t="s">
        <v>216</v>
      </c>
      <c r="B164" s="30">
        <v>10935</v>
      </c>
      <c r="C164" s="127"/>
      <c r="D164" s="30">
        <v>11288</v>
      </c>
      <c r="E164" s="126"/>
      <c r="F164" s="30">
        <v>11110</v>
      </c>
      <c r="G164" s="101"/>
      <c r="H164" s="37">
        <v>103.44</v>
      </c>
      <c r="I164" s="15"/>
      <c r="J164" s="14">
        <f t="shared" si="63"/>
        <v>105.71345707656613</v>
      </c>
      <c r="K164" s="14">
        <f t="shared" si="64"/>
        <v>109.12606341840682</v>
      </c>
      <c r="L164" s="14">
        <f t="shared" si="65"/>
        <v>107.40525908739366</v>
      </c>
      <c r="M164" s="14"/>
      <c r="N164" s="13">
        <f t="shared" si="60"/>
        <v>3.2281664380429862</v>
      </c>
      <c r="O164" s="13">
        <f t="shared" si="61"/>
        <v>1.6003657978966592</v>
      </c>
      <c r="P164" s="13">
        <f t="shared" si="62"/>
        <v>-1.5768958185683986</v>
      </c>
    </row>
    <row r="165" spans="1:16" s="27" customFormat="1" ht="15" customHeight="1" x14ac:dyDescent="0.2">
      <c r="A165" s="18" t="s">
        <v>217</v>
      </c>
      <c r="B165" s="30">
        <v>7427</v>
      </c>
      <c r="C165" s="127"/>
      <c r="D165" s="30">
        <v>7407</v>
      </c>
      <c r="E165" s="126"/>
      <c r="F165" s="30">
        <v>7206</v>
      </c>
      <c r="G165" s="101"/>
      <c r="H165" s="37">
        <v>141.44</v>
      </c>
      <c r="I165" s="15"/>
      <c r="J165" s="14">
        <f t="shared" si="63"/>
        <v>52.509898190045249</v>
      </c>
      <c r="K165" s="14">
        <f t="shared" si="64"/>
        <v>52.368495475113122</v>
      </c>
      <c r="L165" s="14">
        <f t="shared" si="65"/>
        <v>50.947398190045249</v>
      </c>
      <c r="M165" s="14"/>
      <c r="N165" s="13">
        <f t="shared" si="60"/>
        <v>-0.26928773394371958</v>
      </c>
      <c r="O165" s="13">
        <f t="shared" si="61"/>
        <v>-2.9756294600780935</v>
      </c>
      <c r="P165" s="13">
        <f t="shared" si="62"/>
        <v>-2.7136492507087882</v>
      </c>
    </row>
    <row r="166" spans="1:16" s="27" customFormat="1" ht="15" customHeight="1" x14ac:dyDescent="0.2">
      <c r="A166" s="18" t="s">
        <v>218</v>
      </c>
      <c r="B166" s="30">
        <v>8072</v>
      </c>
      <c r="C166" s="127"/>
      <c r="D166" s="30">
        <v>8349</v>
      </c>
      <c r="E166" s="126"/>
      <c r="F166" s="30">
        <v>8381</v>
      </c>
      <c r="G166" s="101"/>
      <c r="H166" s="37">
        <v>19.62</v>
      </c>
      <c r="I166" s="15"/>
      <c r="J166" s="14">
        <f t="shared" si="63"/>
        <v>411.41692150866459</v>
      </c>
      <c r="K166" s="14">
        <f t="shared" si="64"/>
        <v>425.53516819571865</v>
      </c>
      <c r="L166" s="14">
        <f t="shared" si="65"/>
        <v>427.16615698267071</v>
      </c>
      <c r="M166" s="14"/>
      <c r="N166" s="13">
        <f t="shared" si="60"/>
        <v>3.4316154608523393</v>
      </c>
      <c r="O166" s="13">
        <f t="shared" si="61"/>
        <v>3.8280475718533236</v>
      </c>
      <c r="P166" s="13">
        <f t="shared" si="62"/>
        <v>0.38327943466282671</v>
      </c>
    </row>
    <row r="167" spans="1:16" s="27" customFormat="1" ht="15" customHeight="1" x14ac:dyDescent="0.2">
      <c r="A167" s="18" t="s">
        <v>219</v>
      </c>
      <c r="B167" s="30">
        <v>7075</v>
      </c>
      <c r="C167" s="127"/>
      <c r="D167" s="30">
        <v>7787</v>
      </c>
      <c r="E167" s="126"/>
      <c r="F167" s="30">
        <v>8190</v>
      </c>
      <c r="G167" s="101"/>
      <c r="H167" s="37">
        <v>11.35</v>
      </c>
      <c r="I167" s="15"/>
      <c r="J167" s="14">
        <f t="shared" si="63"/>
        <v>623.34801762114535</v>
      </c>
      <c r="K167" s="14">
        <f t="shared" si="64"/>
        <v>686.07929515418505</v>
      </c>
      <c r="L167" s="14">
        <f t="shared" si="65"/>
        <v>721.58590308370049</v>
      </c>
      <c r="M167" s="14"/>
      <c r="N167" s="13">
        <f t="shared" si="60"/>
        <v>10.063604240282695</v>
      </c>
      <c r="O167" s="13">
        <f t="shared" si="61"/>
        <v>15.759717314487645</v>
      </c>
      <c r="P167" s="13">
        <f t="shared" si="62"/>
        <v>5.1752921535893188</v>
      </c>
    </row>
    <row r="168" spans="1:16" s="27" customFormat="1" ht="15" customHeight="1" x14ac:dyDescent="0.2">
      <c r="A168" s="18" t="s">
        <v>220</v>
      </c>
      <c r="B168" s="30">
        <v>25199</v>
      </c>
      <c r="C168" s="127"/>
      <c r="D168" s="30">
        <v>26411</v>
      </c>
      <c r="E168" s="126"/>
      <c r="F168" s="30">
        <v>26674</v>
      </c>
      <c r="G168" s="101"/>
      <c r="H168" s="37">
        <v>64.37</v>
      </c>
      <c r="I168" s="15"/>
      <c r="J168" s="14">
        <f t="shared" si="63"/>
        <v>391.47118222774583</v>
      </c>
      <c r="K168" s="14">
        <f t="shared" si="64"/>
        <v>410.29982911294076</v>
      </c>
      <c r="L168" s="14">
        <f t="shared" si="65"/>
        <v>414.3855833462793</v>
      </c>
      <c r="M168" s="14"/>
      <c r="N168" s="13">
        <f t="shared" si="60"/>
        <v>4.8097146712171028</v>
      </c>
      <c r="O168" s="13">
        <f t="shared" si="61"/>
        <v>5.8534068812254452</v>
      </c>
      <c r="P168" s="13">
        <f t="shared" si="62"/>
        <v>0.99579720570975117</v>
      </c>
    </row>
    <row r="169" spans="1:16" s="27" customFormat="1" ht="15" customHeight="1" x14ac:dyDescent="0.2">
      <c r="A169" s="18" t="s">
        <v>221</v>
      </c>
      <c r="B169" s="30">
        <v>11720</v>
      </c>
      <c r="C169" s="127"/>
      <c r="D169" s="30">
        <v>12758</v>
      </c>
      <c r="E169" s="126"/>
      <c r="F169" s="30">
        <v>13118</v>
      </c>
      <c r="G169" s="101"/>
      <c r="H169" s="37">
        <v>12.6</v>
      </c>
      <c r="I169" s="15"/>
      <c r="J169" s="14">
        <f t="shared" si="63"/>
        <v>930.15873015873024</v>
      </c>
      <c r="K169" s="14">
        <f t="shared" si="64"/>
        <v>1012.5396825396825</v>
      </c>
      <c r="L169" s="14">
        <f t="shared" si="65"/>
        <v>1041.1111111111111</v>
      </c>
      <c r="M169" s="14"/>
      <c r="N169" s="13">
        <f t="shared" si="60"/>
        <v>8.8566552901023794</v>
      </c>
      <c r="O169" s="13">
        <f t="shared" si="61"/>
        <v>11.928327645051183</v>
      </c>
      <c r="P169" s="13">
        <f t="shared" si="62"/>
        <v>2.8217588963787414</v>
      </c>
    </row>
    <row r="170" spans="1:16" s="27" customFormat="1" ht="15" customHeight="1" x14ac:dyDescent="0.2">
      <c r="A170" s="18" t="s">
        <v>222</v>
      </c>
      <c r="B170" s="30">
        <v>15106</v>
      </c>
      <c r="C170" s="127"/>
      <c r="D170" s="30">
        <v>15340</v>
      </c>
      <c r="E170" s="126"/>
      <c r="F170" s="30">
        <v>14992</v>
      </c>
      <c r="G170" s="101"/>
      <c r="H170" s="37">
        <v>109.1</v>
      </c>
      <c r="I170" s="15"/>
      <c r="J170" s="14">
        <f t="shared" si="63"/>
        <v>138.46012832263978</v>
      </c>
      <c r="K170" s="14">
        <f t="shared" si="64"/>
        <v>140.60494958753438</v>
      </c>
      <c r="L170" s="14">
        <f t="shared" si="65"/>
        <v>137.41521539871678</v>
      </c>
      <c r="M170" s="14"/>
      <c r="N170" s="13">
        <f t="shared" si="60"/>
        <v>1.5490533562822797</v>
      </c>
      <c r="O170" s="13">
        <f t="shared" si="61"/>
        <v>-0.75466701972725125</v>
      </c>
      <c r="P170" s="13">
        <f t="shared" si="62"/>
        <v>-2.2685788787483685</v>
      </c>
    </row>
    <row r="171" spans="1:16" s="27" customFormat="1" ht="15" customHeight="1" x14ac:dyDescent="0.2">
      <c r="A171" s="18" t="s">
        <v>223</v>
      </c>
      <c r="B171" s="30">
        <v>13597</v>
      </c>
      <c r="C171" s="127"/>
      <c r="D171" s="30">
        <v>13945</v>
      </c>
      <c r="E171" s="126"/>
      <c r="F171" s="30">
        <v>14493</v>
      </c>
      <c r="G171" s="101"/>
      <c r="H171" s="37">
        <v>9.68</v>
      </c>
      <c r="I171" s="15"/>
      <c r="J171" s="14">
        <f t="shared" si="63"/>
        <v>1404.6487603305786</v>
      </c>
      <c r="K171" s="14">
        <f t="shared" si="64"/>
        <v>1440.5991735537191</v>
      </c>
      <c r="L171" s="14">
        <f t="shared" si="65"/>
        <v>1497.2107438016528</v>
      </c>
      <c r="M171" s="14"/>
      <c r="N171" s="13">
        <f t="shared" si="60"/>
        <v>2.5593881003162435</v>
      </c>
      <c r="O171" s="13">
        <f t="shared" si="61"/>
        <v>6.5896889019636555</v>
      </c>
      <c r="P171" s="13">
        <f t="shared" si="62"/>
        <v>3.9297239153818468</v>
      </c>
    </row>
    <row r="172" spans="1:16" s="27" customFormat="1" ht="15" customHeight="1" x14ac:dyDescent="0.2">
      <c r="A172" s="18" t="s">
        <v>224</v>
      </c>
      <c r="B172" s="30">
        <v>37911</v>
      </c>
      <c r="C172" s="127"/>
      <c r="D172" s="30">
        <v>39868</v>
      </c>
      <c r="E172" s="126"/>
      <c r="F172" s="30">
        <v>41366</v>
      </c>
      <c r="G172" s="101"/>
      <c r="H172" s="37">
        <v>88.78</v>
      </c>
      <c r="I172" s="15"/>
      <c r="J172" s="14">
        <f t="shared" si="63"/>
        <v>427.0218517684163</v>
      </c>
      <c r="K172" s="14">
        <f t="shared" si="64"/>
        <v>449.06510475332283</v>
      </c>
      <c r="L172" s="14">
        <f t="shared" si="65"/>
        <v>465.938274386123</v>
      </c>
      <c r="M172" s="14"/>
      <c r="N172" s="13">
        <f t="shared" si="60"/>
        <v>5.1620901585291916</v>
      </c>
      <c r="O172" s="13">
        <f t="shared" si="61"/>
        <v>9.1134499221861756</v>
      </c>
      <c r="P172" s="13">
        <f t="shared" si="62"/>
        <v>3.7573994180796606</v>
      </c>
    </row>
    <row r="173" spans="1:16" s="27" customFormat="1" ht="15" customHeight="1" x14ac:dyDescent="0.2">
      <c r="A173" s="18" t="s">
        <v>225</v>
      </c>
      <c r="B173" s="30">
        <v>24981</v>
      </c>
      <c r="C173" s="127"/>
      <c r="D173" s="30">
        <v>25402</v>
      </c>
      <c r="E173" s="126"/>
      <c r="F173" s="30">
        <v>25966</v>
      </c>
      <c r="G173" s="101"/>
      <c r="H173" s="37">
        <v>49.72</v>
      </c>
      <c r="I173" s="15"/>
      <c r="J173" s="14">
        <f t="shared" si="63"/>
        <v>502.43362831858406</v>
      </c>
      <c r="K173" s="14">
        <f t="shared" si="64"/>
        <v>510.90104585679808</v>
      </c>
      <c r="L173" s="14">
        <f t="shared" si="65"/>
        <v>522.24456958970234</v>
      </c>
      <c r="M173" s="14"/>
      <c r="N173" s="13">
        <f t="shared" si="60"/>
        <v>1.6852808134182027</v>
      </c>
      <c r="O173" s="13">
        <f t="shared" si="61"/>
        <v>3.9429966774748846</v>
      </c>
      <c r="P173" s="13">
        <f t="shared" si="62"/>
        <v>2.2202976143610731</v>
      </c>
    </row>
    <row r="174" spans="1:16" s="27" customFormat="1" ht="15" customHeight="1" x14ac:dyDescent="0.2">
      <c r="A174" s="18" t="s">
        <v>226</v>
      </c>
      <c r="B174" s="30">
        <v>28597</v>
      </c>
      <c r="C174" s="127"/>
      <c r="D174" s="30">
        <v>30321</v>
      </c>
      <c r="E174" s="126"/>
      <c r="F174" s="30">
        <v>30006</v>
      </c>
      <c r="G174" s="101"/>
      <c r="H174" s="37">
        <v>63.31</v>
      </c>
      <c r="I174" s="15"/>
      <c r="J174" s="14">
        <f t="shared" si="63"/>
        <v>451.69799399778861</v>
      </c>
      <c r="K174" s="14">
        <f t="shared" si="64"/>
        <v>478.92907913441792</v>
      </c>
      <c r="L174" s="14">
        <f t="shared" si="65"/>
        <v>473.95356183857211</v>
      </c>
      <c r="M174" s="14"/>
      <c r="N174" s="13">
        <f t="shared" si="60"/>
        <v>6.0286043990628437</v>
      </c>
      <c r="O174" s="13">
        <f t="shared" si="61"/>
        <v>4.9270902542224837</v>
      </c>
      <c r="P174" s="13">
        <f t="shared" si="62"/>
        <v>-1.0388839418224924</v>
      </c>
    </row>
    <row r="175" spans="1:16" s="27" customFormat="1" ht="15" customHeight="1" x14ac:dyDescent="0.2">
      <c r="A175" s="18" t="s">
        <v>228</v>
      </c>
      <c r="B175" s="30">
        <v>17958</v>
      </c>
      <c r="C175" s="127"/>
      <c r="D175" s="30">
        <v>18759</v>
      </c>
      <c r="E175" s="126"/>
      <c r="F175" s="30">
        <v>19471</v>
      </c>
      <c r="G175" s="101"/>
      <c r="H175" s="37">
        <v>46.36</v>
      </c>
      <c r="I175" s="15"/>
      <c r="J175" s="14">
        <f t="shared" si="63"/>
        <v>387.35979292493528</v>
      </c>
      <c r="K175" s="14">
        <f t="shared" si="64"/>
        <v>404.6376186367558</v>
      </c>
      <c r="L175" s="14">
        <f t="shared" si="65"/>
        <v>419.99568593615186</v>
      </c>
      <c r="M175" s="14"/>
      <c r="N175" s="13">
        <f t="shared" si="60"/>
        <v>4.4604076177748055</v>
      </c>
      <c r="O175" s="13">
        <f t="shared" si="61"/>
        <v>8.4252143891301969</v>
      </c>
      <c r="P175" s="13">
        <f t="shared" si="62"/>
        <v>3.7955114878191862</v>
      </c>
    </row>
    <row r="176" spans="1:16" s="27" customFormat="1" ht="15" customHeight="1" x14ac:dyDescent="0.2">
      <c r="A176" s="18" t="s">
        <v>227</v>
      </c>
      <c r="B176" s="30">
        <v>27596</v>
      </c>
      <c r="C176" s="127"/>
      <c r="D176" s="30">
        <v>27975</v>
      </c>
      <c r="E176" s="126"/>
      <c r="F176" s="30">
        <v>29041</v>
      </c>
      <c r="G176" s="101"/>
      <c r="H176" s="37">
        <v>55.49</v>
      </c>
      <c r="I176" s="15"/>
      <c r="J176" s="14">
        <f t="shared" si="63"/>
        <v>497.31483150117134</v>
      </c>
      <c r="K176" s="14">
        <f t="shared" si="64"/>
        <v>504.14489097134617</v>
      </c>
      <c r="L176" s="14">
        <f t="shared" si="65"/>
        <v>523.35555956028111</v>
      </c>
      <c r="M176" s="14"/>
      <c r="N176" s="13">
        <f t="shared" si="60"/>
        <v>1.373387447456158</v>
      </c>
      <c r="O176" s="13">
        <f t="shared" si="61"/>
        <v>5.236266125525443</v>
      </c>
      <c r="P176" s="13">
        <f t="shared" si="62"/>
        <v>3.8105451295799808</v>
      </c>
    </row>
    <row r="177" spans="1:16" s="27" customFormat="1" ht="15" customHeight="1" x14ac:dyDescent="0.2">
      <c r="A177" s="18" t="s">
        <v>229</v>
      </c>
      <c r="B177" s="30">
        <v>2419</v>
      </c>
      <c r="C177" s="127"/>
      <c r="D177" s="30">
        <v>2737</v>
      </c>
      <c r="E177" s="126"/>
      <c r="F177" s="30">
        <v>2552</v>
      </c>
      <c r="G177" s="101"/>
      <c r="H177" s="37">
        <v>81.55</v>
      </c>
      <c r="I177" s="15"/>
      <c r="J177" s="14">
        <f t="shared" si="63"/>
        <v>29.662783568362968</v>
      </c>
      <c r="K177" s="14">
        <f t="shared" si="64"/>
        <v>33.562231759656655</v>
      </c>
      <c r="L177" s="14">
        <f t="shared" si="65"/>
        <v>31.293684855916617</v>
      </c>
      <c r="M177" s="14"/>
      <c r="N177" s="13">
        <f t="shared" si="60"/>
        <v>13.145928069450191</v>
      </c>
      <c r="O177" s="13">
        <f t="shared" si="61"/>
        <v>5.498139727159983</v>
      </c>
      <c r="P177" s="13">
        <f t="shared" si="62"/>
        <v>-6.7592254293021599</v>
      </c>
    </row>
    <row r="178" spans="1:16" s="27" customFormat="1" ht="15" customHeight="1" x14ac:dyDescent="0.2">
      <c r="A178" s="18" t="s">
        <v>230</v>
      </c>
      <c r="B178" s="30">
        <v>25427</v>
      </c>
      <c r="C178" s="39"/>
      <c r="D178" s="30">
        <v>25640</v>
      </c>
      <c r="E178" s="117"/>
      <c r="F178" s="30">
        <v>25998</v>
      </c>
      <c r="G178" s="101"/>
      <c r="H178" s="37">
        <v>65.56</v>
      </c>
      <c r="I178" s="15"/>
      <c r="J178" s="14">
        <f t="shared" si="63"/>
        <v>387.84319707138496</v>
      </c>
      <c r="K178" s="14">
        <f t="shared" si="64"/>
        <v>391.09212934716288</v>
      </c>
      <c r="L178" s="14">
        <f t="shared" si="65"/>
        <v>396.5527760829774</v>
      </c>
      <c r="M178" s="14"/>
      <c r="N178" s="13">
        <f t="shared" si="60"/>
        <v>0.83769221693475548</v>
      </c>
      <c r="O178" s="13">
        <f t="shared" si="61"/>
        <v>2.2456443937546715</v>
      </c>
      <c r="P178" s="13">
        <f t="shared" si="62"/>
        <v>1.3962558502340094</v>
      </c>
    </row>
    <row r="179" spans="1:16" s="27" customFormat="1" ht="15" customHeight="1" x14ac:dyDescent="0.2">
      <c r="A179" s="18" t="s">
        <v>231</v>
      </c>
      <c r="B179" s="30">
        <v>3820</v>
      </c>
      <c r="C179" s="127"/>
      <c r="D179" s="30">
        <v>4585</v>
      </c>
      <c r="E179" s="126"/>
      <c r="F179" s="30">
        <v>4930</v>
      </c>
      <c r="G179" s="101"/>
      <c r="H179" s="37">
        <v>57.11</v>
      </c>
      <c r="I179" s="15"/>
      <c r="J179" s="14">
        <f t="shared" si="63"/>
        <v>66.88846086499737</v>
      </c>
      <c r="K179" s="14">
        <f t="shared" si="64"/>
        <v>80.283663106286113</v>
      </c>
      <c r="L179" s="14">
        <f t="shared" si="65"/>
        <v>86.324636666082995</v>
      </c>
      <c r="M179" s="14"/>
      <c r="N179" s="13">
        <f t="shared" si="60"/>
        <v>20.026178010471206</v>
      </c>
      <c r="O179" s="13">
        <f t="shared" si="61"/>
        <v>29.05759162303665</v>
      </c>
      <c r="P179" s="13">
        <f t="shared" si="62"/>
        <v>7.524536532170119</v>
      </c>
    </row>
    <row r="180" spans="1:16" s="27" customFormat="1" ht="15" customHeight="1" x14ac:dyDescent="0.2">
      <c r="A180" s="18" t="s">
        <v>232</v>
      </c>
      <c r="B180" s="30">
        <v>10622</v>
      </c>
      <c r="C180" s="127"/>
      <c r="D180" s="30">
        <v>11446</v>
      </c>
      <c r="E180" s="126"/>
      <c r="F180" s="30">
        <v>10766</v>
      </c>
      <c r="G180" s="101"/>
      <c r="H180" s="37">
        <v>124</v>
      </c>
      <c r="I180" s="15"/>
      <c r="J180" s="14">
        <f t="shared" si="63"/>
        <v>85.661290322580641</v>
      </c>
      <c r="K180" s="14">
        <f t="shared" si="64"/>
        <v>92.306451612903231</v>
      </c>
      <c r="L180" s="14">
        <f t="shared" si="65"/>
        <v>86.822580645161295</v>
      </c>
      <c r="M180" s="14"/>
      <c r="N180" s="13">
        <f t="shared" si="60"/>
        <v>7.757484466202234</v>
      </c>
      <c r="O180" s="13">
        <f t="shared" si="61"/>
        <v>1.3556768970062247</v>
      </c>
      <c r="P180" s="13">
        <f t="shared" si="62"/>
        <v>-5.9409400663987419</v>
      </c>
    </row>
    <row r="181" spans="1:16" s="27" customFormat="1" ht="15" customHeight="1" x14ac:dyDescent="0.2">
      <c r="A181" s="18" t="s">
        <v>233</v>
      </c>
      <c r="B181" s="30">
        <v>38122</v>
      </c>
      <c r="C181" s="127"/>
      <c r="D181" s="30">
        <v>39277</v>
      </c>
      <c r="E181" s="126"/>
      <c r="F181" s="30">
        <v>41538</v>
      </c>
      <c r="G181" s="101"/>
      <c r="H181" s="37">
        <v>151.19</v>
      </c>
      <c r="I181" s="15"/>
      <c r="J181" s="14">
        <f t="shared" si="63"/>
        <v>252.14630597261723</v>
      </c>
      <c r="K181" s="14">
        <f t="shared" si="64"/>
        <v>259.7857001124413</v>
      </c>
      <c r="L181" s="14">
        <f t="shared" si="65"/>
        <v>274.74039288312719</v>
      </c>
      <c r="M181" s="14"/>
      <c r="N181" s="13">
        <f t="shared" si="60"/>
        <v>3.0297466030113904</v>
      </c>
      <c r="O181" s="13">
        <f t="shared" si="61"/>
        <v>8.9607051046639761</v>
      </c>
      <c r="P181" s="13">
        <f t="shared" si="62"/>
        <v>5.7565496346462259</v>
      </c>
    </row>
    <row r="182" spans="1:16" s="27" customFormat="1" ht="15" customHeight="1" x14ac:dyDescent="0.2">
      <c r="A182" s="80" t="s">
        <v>206</v>
      </c>
      <c r="B182" s="30">
        <v>57884</v>
      </c>
      <c r="C182" s="127"/>
      <c r="D182" s="30">
        <v>60623</v>
      </c>
      <c r="E182" s="126"/>
      <c r="F182" s="30">
        <v>61432</v>
      </c>
      <c r="G182" s="101"/>
      <c r="H182" s="37">
        <v>103.28</v>
      </c>
      <c r="I182" s="15"/>
      <c r="J182" s="14">
        <f t="shared" si="63"/>
        <v>560.45701006971342</v>
      </c>
      <c r="K182" s="14">
        <f t="shared" si="64"/>
        <v>586.97714949651436</v>
      </c>
      <c r="L182" s="14">
        <f t="shared" si="65"/>
        <v>594.81022463206818</v>
      </c>
      <c r="M182" s="14"/>
      <c r="N182" s="13">
        <f t="shared" si="60"/>
        <v>4.731877548199849</v>
      </c>
      <c r="O182" s="13">
        <f t="shared" si="61"/>
        <v>6.1295003800704855</v>
      </c>
      <c r="P182" s="13">
        <f t="shared" si="62"/>
        <v>1.3344770136746766</v>
      </c>
    </row>
    <row r="183" spans="1:16" s="27" customFormat="1" ht="15" customHeight="1" x14ac:dyDescent="0.2">
      <c r="A183" s="18" t="s">
        <v>234</v>
      </c>
      <c r="B183" s="30">
        <v>49747</v>
      </c>
      <c r="C183" s="127"/>
      <c r="D183" s="30">
        <v>53879</v>
      </c>
      <c r="E183" s="126"/>
      <c r="F183" s="30">
        <v>53935</v>
      </c>
      <c r="G183" s="101"/>
      <c r="H183" s="37">
        <v>25.12</v>
      </c>
      <c r="I183" s="15"/>
      <c r="J183" s="14">
        <f t="shared" si="63"/>
        <v>1980.374203821656</v>
      </c>
      <c r="K183" s="14">
        <f t="shared" si="64"/>
        <v>2144.8646496815286</v>
      </c>
      <c r="L183" s="14">
        <f t="shared" si="65"/>
        <v>2147.0939490445858</v>
      </c>
      <c r="M183" s="14"/>
      <c r="N183" s="13">
        <f t="shared" si="60"/>
        <v>8.3060285042314099</v>
      </c>
      <c r="O183" s="13">
        <f t="shared" si="61"/>
        <v>8.4185981064184698</v>
      </c>
      <c r="P183" s="13">
        <f t="shared" si="62"/>
        <v>0.10393659867480162</v>
      </c>
    </row>
    <row r="184" spans="1:16" s="27" customFormat="1" ht="12" customHeight="1" x14ac:dyDescent="0.2">
      <c r="A184" s="18"/>
      <c r="B184" s="125"/>
      <c r="C184" s="127"/>
      <c r="D184" s="125"/>
      <c r="E184" s="126"/>
      <c r="F184" s="125"/>
      <c r="G184" s="101"/>
      <c r="H184" s="37" t="s">
        <v>26</v>
      </c>
      <c r="I184" s="15"/>
      <c r="J184" s="14"/>
      <c r="K184" s="14"/>
      <c r="L184" s="14"/>
      <c r="M184" s="14"/>
      <c r="N184" s="13"/>
      <c r="O184" s="13"/>
      <c r="P184" s="13"/>
    </row>
    <row r="185" spans="1:16" s="11" customFormat="1" ht="15" customHeight="1" x14ac:dyDescent="0.2">
      <c r="A185" s="136" t="s">
        <v>53</v>
      </c>
      <c r="B185" s="35">
        <v>741906</v>
      </c>
      <c r="C185" s="39"/>
      <c r="D185" s="35">
        <v>786653</v>
      </c>
      <c r="E185" s="117"/>
      <c r="F185" s="35">
        <v>822352</v>
      </c>
      <c r="G185" s="116"/>
      <c r="H185" s="33">
        <f>SUM(H186:H205)</f>
        <v>1499.28</v>
      </c>
      <c r="I185" s="15"/>
      <c r="J185" s="20">
        <f t="shared" ref="J185:J190" si="66">B185/$H185</f>
        <v>494.84152393148713</v>
      </c>
      <c r="K185" s="20">
        <f t="shared" ref="K185:K190" si="67">D185/$H185</f>
        <v>524.68718318126037</v>
      </c>
      <c r="L185" s="20">
        <f t="shared" ref="L185:L190" si="68">F185/$H185</f>
        <v>548.49794568059338</v>
      </c>
      <c r="M185" s="20"/>
      <c r="N185" s="19">
        <f>(K185-J185)/J185*100</f>
        <v>6.0313570721897403</v>
      </c>
      <c r="O185" s="19">
        <f>(L185-J185)/J185*100</f>
        <v>10.843152636587385</v>
      </c>
      <c r="P185" s="19">
        <f>(L185-K185)/K185*100</f>
        <v>4.538087314228763</v>
      </c>
    </row>
    <row r="186" spans="1:16" s="27" customFormat="1" ht="15" customHeight="1" x14ac:dyDescent="0.2">
      <c r="A186" s="18" t="s">
        <v>235</v>
      </c>
      <c r="B186" s="30">
        <v>60596</v>
      </c>
      <c r="C186" s="127"/>
      <c r="D186" s="30">
        <v>63692</v>
      </c>
      <c r="E186" s="126"/>
      <c r="F186" s="30">
        <v>66028</v>
      </c>
      <c r="G186" s="101"/>
      <c r="H186" s="37">
        <v>52.84</v>
      </c>
      <c r="I186" s="15"/>
      <c r="J186" s="14">
        <f t="shared" si="66"/>
        <v>1146.7827403482211</v>
      </c>
      <c r="K186" s="14">
        <f t="shared" si="67"/>
        <v>1205.3747161241483</v>
      </c>
      <c r="L186" s="14">
        <f t="shared" si="68"/>
        <v>1249.5836487509462</v>
      </c>
      <c r="M186" s="14"/>
      <c r="N186" s="13">
        <f t="shared" ref="N186:N205" si="69">((K186-J186)/J186)*100</f>
        <v>5.1092481351904357</v>
      </c>
      <c r="O186" s="13">
        <f t="shared" ref="O186:O205" si="70">((L186-J186)/J186)*100</f>
        <v>8.9642880718199116</v>
      </c>
      <c r="P186" s="13">
        <f t="shared" ref="P186:P205" si="71">((L186-K186)/K186)*100</f>
        <v>3.6676505683602296</v>
      </c>
    </row>
    <row r="187" spans="1:16" s="27" customFormat="1" ht="15" customHeight="1" x14ac:dyDescent="0.2">
      <c r="A187" s="18" t="s">
        <v>236</v>
      </c>
      <c r="B187" s="30">
        <v>44949</v>
      </c>
      <c r="C187" s="127"/>
      <c r="D187" s="30">
        <v>47458</v>
      </c>
      <c r="E187" s="126"/>
      <c r="F187" s="30">
        <v>50380</v>
      </c>
      <c r="G187" s="101"/>
      <c r="H187" s="37">
        <v>84.54</v>
      </c>
      <c r="I187" s="15"/>
      <c r="J187" s="14">
        <f t="shared" si="66"/>
        <v>531.68914123491834</v>
      </c>
      <c r="K187" s="14">
        <f t="shared" si="67"/>
        <v>561.36740004731485</v>
      </c>
      <c r="L187" s="14">
        <f t="shared" si="68"/>
        <v>595.93092027442628</v>
      </c>
      <c r="M187" s="14"/>
      <c r="N187" s="13">
        <f t="shared" si="69"/>
        <v>5.5818816881354438</v>
      </c>
      <c r="O187" s="13">
        <f t="shared" si="70"/>
        <v>12.082582482368911</v>
      </c>
      <c r="P187" s="13">
        <f t="shared" si="71"/>
        <v>6.1570230519617377</v>
      </c>
    </row>
    <row r="188" spans="1:16" s="27" customFormat="1" ht="15" customHeight="1" x14ac:dyDescent="0.2">
      <c r="A188" s="18" t="s">
        <v>237</v>
      </c>
      <c r="B188" s="30">
        <v>40307</v>
      </c>
      <c r="C188" s="127"/>
      <c r="D188" s="30">
        <v>42078</v>
      </c>
      <c r="E188" s="126"/>
      <c r="F188" s="30">
        <v>44388</v>
      </c>
      <c r="G188" s="101"/>
      <c r="H188" s="37">
        <v>78.180000000000007</v>
      </c>
      <c r="I188" s="15"/>
      <c r="J188" s="14">
        <f t="shared" si="66"/>
        <v>515.56664108467635</v>
      </c>
      <c r="K188" s="14">
        <f t="shared" si="67"/>
        <v>538.21949347659245</v>
      </c>
      <c r="L188" s="14">
        <f t="shared" si="68"/>
        <v>567.76669224865691</v>
      </c>
      <c r="M188" s="14"/>
      <c r="N188" s="13">
        <f t="shared" si="69"/>
        <v>4.3937777557248143</v>
      </c>
      <c r="O188" s="13">
        <f t="shared" si="70"/>
        <v>10.124792219713699</v>
      </c>
      <c r="P188" s="13">
        <f t="shared" si="71"/>
        <v>5.4898046485099101</v>
      </c>
    </row>
    <row r="189" spans="1:16" s="27" customFormat="1" ht="15" customHeight="1" x14ac:dyDescent="0.2">
      <c r="A189" s="18" t="s">
        <v>238</v>
      </c>
      <c r="B189" s="30">
        <v>12590</v>
      </c>
      <c r="C189" s="127"/>
      <c r="D189" s="30">
        <v>13456</v>
      </c>
      <c r="E189" s="126"/>
      <c r="F189" s="30">
        <v>14428</v>
      </c>
      <c r="G189" s="101"/>
      <c r="H189" s="37">
        <v>107.33</v>
      </c>
      <c r="I189" s="15"/>
      <c r="J189" s="14">
        <f t="shared" si="66"/>
        <v>117.30177955837138</v>
      </c>
      <c r="K189" s="14">
        <f t="shared" si="67"/>
        <v>125.37035311655642</v>
      </c>
      <c r="L189" s="14">
        <f t="shared" si="68"/>
        <v>134.42653498555856</v>
      </c>
      <c r="M189" s="14"/>
      <c r="N189" s="13">
        <f t="shared" si="69"/>
        <v>6.878474980142971</v>
      </c>
      <c r="O189" s="13">
        <f t="shared" si="70"/>
        <v>14.598888006354253</v>
      </c>
      <c r="P189" s="13">
        <f t="shared" si="71"/>
        <v>7.2235434007134378</v>
      </c>
    </row>
    <row r="190" spans="1:16" s="27" customFormat="1" ht="15" customHeight="1" x14ac:dyDescent="0.2">
      <c r="A190" s="18" t="s">
        <v>239</v>
      </c>
      <c r="B190" s="30">
        <v>37910</v>
      </c>
      <c r="C190" s="127"/>
      <c r="D190" s="30">
        <v>39188</v>
      </c>
      <c r="E190" s="126"/>
      <c r="F190" s="30">
        <v>40339</v>
      </c>
      <c r="G190" s="101"/>
      <c r="H190" s="37">
        <v>68.7</v>
      </c>
      <c r="I190" s="15"/>
      <c r="J190" s="14">
        <f t="shared" si="66"/>
        <v>551.81950509461421</v>
      </c>
      <c r="K190" s="14">
        <f t="shared" si="67"/>
        <v>570.42212518195049</v>
      </c>
      <c r="L190" s="14">
        <f t="shared" si="68"/>
        <v>587.17612809315858</v>
      </c>
      <c r="M190" s="14"/>
      <c r="N190" s="13">
        <f t="shared" si="69"/>
        <v>3.3711421788446385</v>
      </c>
      <c r="O190" s="13">
        <f t="shared" si="70"/>
        <v>6.4072804009496123</v>
      </c>
      <c r="P190" s="13">
        <f t="shared" si="71"/>
        <v>2.9371236092681325</v>
      </c>
    </row>
    <row r="191" spans="1:16" s="27" customFormat="1" ht="15" customHeight="1" x14ac:dyDescent="0.2">
      <c r="A191" s="18" t="s">
        <v>240</v>
      </c>
      <c r="B191" s="30">
        <v>34522</v>
      </c>
      <c r="C191" s="127"/>
      <c r="D191" s="30">
        <v>35947</v>
      </c>
      <c r="E191" s="126"/>
      <c r="F191" s="30">
        <v>38041</v>
      </c>
      <c r="G191" s="101"/>
      <c r="H191" s="37">
        <v>37.36</v>
      </c>
      <c r="I191" s="15"/>
      <c r="J191" s="14">
        <f t="shared" ref="J191:J205" si="72">B191/$H191</f>
        <v>924.03640256959318</v>
      </c>
      <c r="K191" s="14">
        <f t="shared" ref="K191:K205" si="73">D191/$H191</f>
        <v>962.1788008565311</v>
      </c>
      <c r="L191" s="14">
        <f t="shared" ref="L191:L205" si="74">F191/$H191</f>
        <v>1018.228051391863</v>
      </c>
      <c r="M191" s="14"/>
      <c r="N191" s="13">
        <f t="shared" si="69"/>
        <v>4.1278025606859412</v>
      </c>
      <c r="O191" s="13">
        <f t="shared" si="70"/>
        <v>10.193499797230752</v>
      </c>
      <c r="P191" s="13">
        <f t="shared" si="71"/>
        <v>5.825242718446602</v>
      </c>
    </row>
    <row r="192" spans="1:16" s="27" customFormat="1" ht="15" customHeight="1" x14ac:dyDescent="0.2">
      <c r="A192" s="18" t="s">
        <v>241</v>
      </c>
      <c r="B192" s="30">
        <v>70735</v>
      </c>
      <c r="C192" s="39"/>
      <c r="D192" s="30">
        <v>75032</v>
      </c>
      <c r="E192" s="117"/>
      <c r="F192" s="30">
        <v>78449</v>
      </c>
      <c r="G192" s="101"/>
      <c r="H192" s="37">
        <v>73.150000000000006</v>
      </c>
      <c r="I192" s="15"/>
      <c r="J192" s="14">
        <f t="shared" si="72"/>
        <v>966.98564593301433</v>
      </c>
      <c r="K192" s="14">
        <f t="shared" si="73"/>
        <v>1025.7279562542719</v>
      </c>
      <c r="L192" s="14">
        <f t="shared" si="74"/>
        <v>1072.4401913875597</v>
      </c>
      <c r="M192" s="14"/>
      <c r="N192" s="13">
        <f t="shared" si="69"/>
        <v>6.0747861737470759</v>
      </c>
      <c r="O192" s="13">
        <f t="shared" si="70"/>
        <v>10.905492330529434</v>
      </c>
      <c r="P192" s="13">
        <f t="shared" si="71"/>
        <v>4.5540569357074334</v>
      </c>
    </row>
    <row r="193" spans="1:16" s="27" customFormat="1" ht="15" customHeight="1" x14ac:dyDescent="0.2">
      <c r="A193" s="18" t="s">
        <v>204</v>
      </c>
      <c r="B193" s="30">
        <v>7850</v>
      </c>
      <c r="C193" s="127"/>
      <c r="D193" s="30">
        <v>8067</v>
      </c>
      <c r="E193" s="126"/>
      <c r="F193" s="30">
        <v>9006</v>
      </c>
      <c r="G193" s="101"/>
      <c r="H193" s="37">
        <v>70.8</v>
      </c>
      <c r="I193" s="15"/>
      <c r="J193" s="14">
        <f t="shared" si="72"/>
        <v>110.87570621468927</v>
      </c>
      <c r="K193" s="14">
        <f t="shared" si="73"/>
        <v>113.9406779661017</v>
      </c>
      <c r="L193" s="14">
        <f t="shared" si="74"/>
        <v>127.20338983050848</v>
      </c>
      <c r="M193" s="14"/>
      <c r="N193" s="13">
        <f t="shared" si="69"/>
        <v>2.7643312101910822</v>
      </c>
      <c r="O193" s="13">
        <f t="shared" si="70"/>
        <v>14.726114649681529</v>
      </c>
      <c r="P193" s="13">
        <f t="shared" si="71"/>
        <v>11.640014875418373</v>
      </c>
    </row>
    <row r="194" spans="1:16" s="27" customFormat="1" ht="15" customHeight="1" x14ac:dyDescent="0.2">
      <c r="A194" s="18" t="s">
        <v>242</v>
      </c>
      <c r="B194" s="30">
        <v>21244</v>
      </c>
      <c r="C194" s="127"/>
      <c r="D194" s="30">
        <v>22039</v>
      </c>
      <c r="E194" s="126"/>
      <c r="F194" s="30">
        <v>23119</v>
      </c>
      <c r="G194" s="101"/>
      <c r="H194" s="37">
        <v>46.31</v>
      </c>
      <c r="I194" s="15"/>
      <c r="J194" s="14">
        <f t="shared" si="72"/>
        <v>458.73461455409199</v>
      </c>
      <c r="K194" s="14">
        <f t="shared" si="73"/>
        <v>475.90153314618868</v>
      </c>
      <c r="L194" s="14">
        <f t="shared" si="74"/>
        <v>499.22263010148993</v>
      </c>
      <c r="M194" s="14"/>
      <c r="N194" s="13">
        <f t="shared" si="69"/>
        <v>3.7422331011108914</v>
      </c>
      <c r="O194" s="13">
        <f t="shared" si="70"/>
        <v>8.8260214648841959</v>
      </c>
      <c r="P194" s="13">
        <f t="shared" si="71"/>
        <v>4.9004038295748478</v>
      </c>
    </row>
    <row r="195" spans="1:16" s="27" customFormat="1" ht="15" customHeight="1" x14ac:dyDescent="0.2">
      <c r="A195" s="18" t="s">
        <v>243</v>
      </c>
      <c r="B195" s="30">
        <v>35380</v>
      </c>
      <c r="C195" s="127"/>
      <c r="D195" s="30">
        <v>35802</v>
      </c>
      <c r="E195" s="126"/>
      <c r="F195" s="30">
        <v>37318</v>
      </c>
      <c r="G195" s="101"/>
      <c r="H195" s="37">
        <v>42.9</v>
      </c>
      <c r="I195" s="15"/>
      <c r="J195" s="14">
        <f t="shared" si="72"/>
        <v>824.70862470862471</v>
      </c>
      <c r="K195" s="14">
        <f t="shared" si="73"/>
        <v>834.54545454545462</v>
      </c>
      <c r="L195" s="14">
        <f t="shared" si="74"/>
        <v>869.88344988344988</v>
      </c>
      <c r="M195" s="14"/>
      <c r="N195" s="13">
        <f t="shared" si="69"/>
        <v>1.192764273600913</v>
      </c>
      <c r="O195" s="13">
        <f t="shared" si="70"/>
        <v>5.4776710005652909</v>
      </c>
      <c r="P195" s="13">
        <f t="shared" si="71"/>
        <v>4.2344003128316761</v>
      </c>
    </row>
    <row r="196" spans="1:16" s="27" customFormat="1" ht="15" customHeight="1" x14ac:dyDescent="0.2">
      <c r="A196" s="18" t="s">
        <v>244</v>
      </c>
      <c r="B196" s="30">
        <v>48407</v>
      </c>
      <c r="C196" s="127"/>
      <c r="D196" s="30">
        <v>54221</v>
      </c>
      <c r="E196" s="126"/>
      <c r="F196" s="30">
        <v>52189</v>
      </c>
      <c r="G196" s="101"/>
      <c r="H196" s="37">
        <v>104.6</v>
      </c>
      <c r="I196" s="15"/>
      <c r="J196" s="14">
        <f t="shared" si="72"/>
        <v>462.78202676864248</v>
      </c>
      <c r="K196" s="14">
        <f t="shared" si="73"/>
        <v>518.36520076481838</v>
      </c>
      <c r="L196" s="14">
        <f t="shared" si="74"/>
        <v>498.93881453154876</v>
      </c>
      <c r="M196" s="14"/>
      <c r="N196" s="13">
        <f t="shared" si="69"/>
        <v>12.010659615344887</v>
      </c>
      <c r="O196" s="13">
        <f t="shared" si="70"/>
        <v>7.8129196190633508</v>
      </c>
      <c r="P196" s="13">
        <f t="shared" si="71"/>
        <v>-3.7476254587705919</v>
      </c>
    </row>
    <row r="197" spans="1:16" s="27" customFormat="1" ht="15" customHeight="1" x14ac:dyDescent="0.2">
      <c r="A197" s="18" t="s">
        <v>245</v>
      </c>
      <c r="B197" s="30">
        <v>16518</v>
      </c>
      <c r="C197" s="127"/>
      <c r="D197" s="30">
        <v>19690</v>
      </c>
      <c r="E197" s="126"/>
      <c r="F197" s="30">
        <v>19337</v>
      </c>
      <c r="G197" s="101"/>
      <c r="H197" s="37">
        <v>62.84</v>
      </c>
      <c r="I197" s="15"/>
      <c r="J197" s="14">
        <f t="shared" si="72"/>
        <v>262.85805219605345</v>
      </c>
      <c r="K197" s="14">
        <f t="shared" si="73"/>
        <v>313.33545512412473</v>
      </c>
      <c r="L197" s="14">
        <f t="shared" si="74"/>
        <v>307.71801400381923</v>
      </c>
      <c r="M197" s="14"/>
      <c r="N197" s="13">
        <f t="shared" si="69"/>
        <v>19.203293376922144</v>
      </c>
      <c r="O197" s="13">
        <f t="shared" si="70"/>
        <v>17.066230778544629</v>
      </c>
      <c r="P197" s="13">
        <f t="shared" si="71"/>
        <v>-1.7927882173692111</v>
      </c>
    </row>
    <row r="198" spans="1:16" s="27" customFormat="1" ht="15" customHeight="1" x14ac:dyDescent="0.2">
      <c r="A198" s="18" t="s">
        <v>246</v>
      </c>
      <c r="B198" s="30">
        <v>52679</v>
      </c>
      <c r="C198" s="127"/>
      <c r="D198" s="30">
        <v>55458</v>
      </c>
      <c r="E198" s="126"/>
      <c r="F198" s="30">
        <v>60278</v>
      </c>
      <c r="G198" s="101"/>
      <c r="H198" s="37">
        <v>73.98</v>
      </c>
      <c r="I198" s="15"/>
      <c r="J198" s="14">
        <f t="shared" si="72"/>
        <v>712.07082995404164</v>
      </c>
      <c r="K198" s="14">
        <f t="shared" si="73"/>
        <v>749.63503649635038</v>
      </c>
      <c r="L198" s="14">
        <f t="shared" si="74"/>
        <v>814.78778048121114</v>
      </c>
      <c r="M198" s="14"/>
      <c r="N198" s="13">
        <f t="shared" si="69"/>
        <v>5.2753469124318997</v>
      </c>
      <c r="O198" s="13">
        <f t="shared" si="70"/>
        <v>14.425102982213026</v>
      </c>
      <c r="P198" s="13">
        <f t="shared" si="71"/>
        <v>8.6912618558188157</v>
      </c>
    </row>
    <row r="199" spans="1:16" s="27" customFormat="1" ht="15" customHeight="1" x14ac:dyDescent="0.2">
      <c r="A199" s="18" t="s">
        <v>248</v>
      </c>
      <c r="B199" s="30">
        <v>16628</v>
      </c>
      <c r="C199" s="127"/>
      <c r="D199" s="30">
        <v>18172</v>
      </c>
      <c r="E199" s="126"/>
      <c r="F199" s="30">
        <v>18943</v>
      </c>
      <c r="G199" s="101"/>
      <c r="H199" s="37">
        <v>129.87</v>
      </c>
      <c r="I199" s="15"/>
      <c r="J199" s="14">
        <f t="shared" si="72"/>
        <v>128.03572803572803</v>
      </c>
      <c r="K199" s="14">
        <f t="shared" si="73"/>
        <v>139.92453992453991</v>
      </c>
      <c r="L199" s="14">
        <f t="shared" si="74"/>
        <v>145.86124586124586</v>
      </c>
      <c r="M199" s="14"/>
      <c r="N199" s="13">
        <f t="shared" si="69"/>
        <v>9.2855424585037269</v>
      </c>
      <c r="O199" s="13">
        <f t="shared" si="70"/>
        <v>13.922299735386105</v>
      </c>
      <c r="P199" s="13">
        <f t="shared" si="71"/>
        <v>4.2427911071978954</v>
      </c>
    </row>
    <row r="200" spans="1:16" s="27" customFormat="1" ht="15" customHeight="1" x14ac:dyDescent="0.2">
      <c r="A200" s="18" t="s">
        <v>110</v>
      </c>
      <c r="B200" s="30">
        <v>35098</v>
      </c>
      <c r="C200" s="127"/>
      <c r="D200" s="30">
        <v>37188</v>
      </c>
      <c r="E200" s="126"/>
      <c r="F200" s="30">
        <v>40507</v>
      </c>
      <c r="G200" s="101"/>
      <c r="H200" s="37">
        <v>57.12</v>
      </c>
      <c r="I200" s="15"/>
      <c r="J200" s="14">
        <f t="shared" si="72"/>
        <v>614.46078431372553</v>
      </c>
      <c r="K200" s="14">
        <f t="shared" si="73"/>
        <v>651.05042016806726</v>
      </c>
      <c r="L200" s="14">
        <f t="shared" si="74"/>
        <v>709.15616246498598</v>
      </c>
      <c r="M200" s="14"/>
      <c r="N200" s="13">
        <f t="shared" si="69"/>
        <v>5.9547552567097837</v>
      </c>
      <c r="O200" s="13">
        <f t="shared" si="70"/>
        <v>15.411134537580482</v>
      </c>
      <c r="P200" s="13">
        <f t="shared" si="71"/>
        <v>8.9249220178552147</v>
      </c>
    </row>
    <row r="201" spans="1:16" s="27" customFormat="1" ht="15" customHeight="1" x14ac:dyDescent="0.2">
      <c r="A201" s="18" t="s">
        <v>249</v>
      </c>
      <c r="B201" s="30">
        <v>35999</v>
      </c>
      <c r="C201" s="127"/>
      <c r="D201" s="30">
        <v>39092</v>
      </c>
      <c r="E201" s="126"/>
      <c r="F201" s="30">
        <v>40846</v>
      </c>
      <c r="G201" s="101"/>
      <c r="H201" s="37">
        <v>64</v>
      </c>
      <c r="I201" s="15"/>
      <c r="J201" s="14">
        <f t="shared" si="72"/>
        <v>562.484375</v>
      </c>
      <c r="K201" s="14">
        <f t="shared" si="73"/>
        <v>610.8125</v>
      </c>
      <c r="L201" s="14">
        <f t="shared" si="74"/>
        <v>638.21875</v>
      </c>
      <c r="M201" s="14"/>
      <c r="N201" s="13">
        <f t="shared" si="69"/>
        <v>8.5919053307036304</v>
      </c>
      <c r="O201" s="13">
        <f t="shared" si="70"/>
        <v>13.464262896191562</v>
      </c>
      <c r="P201" s="13">
        <f t="shared" si="71"/>
        <v>4.4868515297247518</v>
      </c>
    </row>
    <row r="202" spans="1:16" s="27" customFormat="1" ht="15" customHeight="1" x14ac:dyDescent="0.2">
      <c r="A202" s="18" t="s">
        <v>250</v>
      </c>
      <c r="B202" s="30">
        <v>12007</v>
      </c>
      <c r="C202" s="127"/>
      <c r="D202" s="30">
        <v>12476</v>
      </c>
      <c r="E202" s="126"/>
      <c r="F202" s="30">
        <v>14166</v>
      </c>
      <c r="G202" s="101"/>
      <c r="H202" s="37">
        <v>93.7</v>
      </c>
      <c r="I202" s="15"/>
      <c r="J202" s="14">
        <f t="shared" si="72"/>
        <v>128.14300960512273</v>
      </c>
      <c r="K202" s="14">
        <f t="shared" si="73"/>
        <v>133.14834578441835</v>
      </c>
      <c r="L202" s="14">
        <f t="shared" si="74"/>
        <v>151.1846318036286</v>
      </c>
      <c r="M202" s="14"/>
      <c r="N202" s="13">
        <f t="shared" si="69"/>
        <v>3.9060548013658707</v>
      </c>
      <c r="O202" s="13">
        <f t="shared" si="70"/>
        <v>17.981177646372956</v>
      </c>
      <c r="P202" s="13">
        <f t="shared" si="71"/>
        <v>13.546008336005135</v>
      </c>
    </row>
    <row r="203" spans="1:16" s="27" customFormat="1" ht="15" customHeight="1" x14ac:dyDescent="0.2">
      <c r="A203" s="18" t="s">
        <v>251</v>
      </c>
      <c r="B203" s="30">
        <v>16531</v>
      </c>
      <c r="C203" s="127"/>
      <c r="D203" s="30">
        <v>17056</v>
      </c>
      <c r="E203" s="126"/>
      <c r="F203" s="30">
        <v>17187</v>
      </c>
      <c r="G203" s="101"/>
      <c r="H203" s="37">
        <v>97.59</v>
      </c>
      <c r="I203" s="15"/>
      <c r="J203" s="14">
        <f t="shared" si="72"/>
        <v>169.39235577415718</v>
      </c>
      <c r="K203" s="14">
        <f t="shared" si="73"/>
        <v>174.77200532841479</v>
      </c>
      <c r="L203" s="14">
        <f t="shared" si="74"/>
        <v>176.11435597909622</v>
      </c>
      <c r="M203" s="14"/>
      <c r="N203" s="13">
        <f t="shared" si="69"/>
        <v>3.1758514306454559</v>
      </c>
      <c r="O203" s="13">
        <f t="shared" si="70"/>
        <v>3.9683019781017514</v>
      </c>
      <c r="P203" s="13">
        <f t="shared" si="71"/>
        <v>0.76805816135084581</v>
      </c>
    </row>
    <row r="204" spans="1:16" s="27" customFormat="1" ht="15" customHeight="1" x14ac:dyDescent="0.2">
      <c r="A204" s="18" t="s">
        <v>252</v>
      </c>
      <c r="B204" s="30">
        <v>26993</v>
      </c>
      <c r="C204" s="127"/>
      <c r="D204" s="30">
        <v>28729</v>
      </c>
      <c r="E204" s="126"/>
      <c r="F204" s="30">
        <v>31763</v>
      </c>
      <c r="G204" s="101"/>
      <c r="H204" s="37">
        <v>50.75</v>
      </c>
      <c r="I204" s="15"/>
      <c r="J204" s="14">
        <f t="shared" si="72"/>
        <v>531.88177339901483</v>
      </c>
      <c r="K204" s="14">
        <f t="shared" si="73"/>
        <v>566.0886699507389</v>
      </c>
      <c r="L204" s="14">
        <f t="shared" si="74"/>
        <v>625.87192118226596</v>
      </c>
      <c r="M204" s="14"/>
      <c r="N204" s="13">
        <f t="shared" si="69"/>
        <v>6.4312970029266712</v>
      </c>
      <c r="O204" s="13">
        <f t="shared" si="70"/>
        <v>17.671248101359591</v>
      </c>
      <c r="P204" s="13">
        <f t="shared" si="71"/>
        <v>10.560757422813181</v>
      </c>
    </row>
    <row r="205" spans="1:16" s="27" customFormat="1" ht="15" customHeight="1" x14ac:dyDescent="0.2">
      <c r="A205" s="18" t="s">
        <v>247</v>
      </c>
      <c r="B205" s="30">
        <v>114963</v>
      </c>
      <c r="C205" s="127"/>
      <c r="D205" s="30">
        <v>121812</v>
      </c>
      <c r="E205" s="126"/>
      <c r="F205" s="30">
        <v>125640</v>
      </c>
      <c r="G205" s="101"/>
      <c r="H205" s="37">
        <v>102.72</v>
      </c>
      <c r="I205" s="15"/>
      <c r="J205" s="14">
        <f t="shared" si="72"/>
        <v>1119.1880841121495</v>
      </c>
      <c r="K205" s="14">
        <f t="shared" si="73"/>
        <v>1185.8644859813085</v>
      </c>
      <c r="L205" s="14">
        <f t="shared" si="74"/>
        <v>1223.1308411214955</v>
      </c>
      <c r="M205" s="14"/>
      <c r="N205" s="13">
        <f t="shared" si="69"/>
        <v>5.9575689569687755</v>
      </c>
      <c r="O205" s="13">
        <f t="shared" si="70"/>
        <v>9.287335925471691</v>
      </c>
      <c r="P205" s="13">
        <f t="shared" si="71"/>
        <v>3.1425475322628369</v>
      </c>
    </row>
    <row r="206" spans="1:16" s="162" customFormat="1" ht="12" customHeight="1" x14ac:dyDescent="0.2">
      <c r="A206" s="86"/>
      <c r="B206" s="161"/>
      <c r="C206" s="165"/>
      <c r="D206" s="161"/>
      <c r="E206" s="166"/>
      <c r="F206" s="161"/>
      <c r="G206" s="124"/>
      <c r="H206" s="164"/>
      <c r="I206" s="89"/>
      <c r="J206" s="90"/>
      <c r="K206" s="90"/>
      <c r="L206" s="90"/>
      <c r="M206" s="90"/>
      <c r="N206" s="91"/>
      <c r="O206" s="91"/>
      <c r="P206" s="91"/>
    </row>
    <row r="207" spans="1:16" s="11" customFormat="1" ht="15" customHeight="1" x14ac:dyDescent="0.2">
      <c r="A207" s="136" t="s">
        <v>52</v>
      </c>
      <c r="B207" s="35">
        <v>2779862</v>
      </c>
      <c r="C207" s="39"/>
      <c r="D207" s="35">
        <v>2956726</v>
      </c>
      <c r="E207" s="117"/>
      <c r="F207" s="35">
        <v>3163190</v>
      </c>
      <c r="G207" s="116"/>
      <c r="H207" s="33">
        <f>SUM(H208:H255)</f>
        <v>5450.5899999999992</v>
      </c>
      <c r="I207" s="15"/>
      <c r="J207" s="20">
        <f t="shared" ref="J207:J212" si="75">B207/$H207</f>
        <v>510.01120979563689</v>
      </c>
      <c r="K207" s="20">
        <f t="shared" ref="K207:K212" si="76">D207/$H207</f>
        <v>542.45980710345123</v>
      </c>
      <c r="L207" s="20">
        <f t="shared" ref="L207:L212" si="77">F207/$H207</f>
        <v>580.33900917148424</v>
      </c>
      <c r="M207" s="20"/>
      <c r="N207" s="19">
        <f>(K207-J207)/J207*100</f>
        <v>6.362330216392027</v>
      </c>
      <c r="O207" s="19">
        <f>(L207-J207)/J207*100</f>
        <v>13.789461491253874</v>
      </c>
      <c r="P207" s="19">
        <f>(L207-K207)/K207*100</f>
        <v>6.9828587430827218</v>
      </c>
    </row>
    <row r="208" spans="1:16" s="27" customFormat="1" ht="15" customHeight="1" x14ac:dyDescent="0.2">
      <c r="A208" s="18" t="s">
        <v>253</v>
      </c>
      <c r="B208" s="30">
        <v>27508</v>
      </c>
      <c r="C208" s="127"/>
      <c r="D208" s="30">
        <v>28052</v>
      </c>
      <c r="E208" s="126"/>
      <c r="F208" s="30">
        <v>29947</v>
      </c>
      <c r="G208" s="101"/>
      <c r="H208" s="37">
        <v>169.75</v>
      </c>
      <c r="I208" s="15"/>
      <c r="J208" s="14">
        <f t="shared" si="75"/>
        <v>162.0500736377025</v>
      </c>
      <c r="K208" s="14">
        <f t="shared" si="76"/>
        <v>165.25478645066275</v>
      </c>
      <c r="L208" s="14">
        <f t="shared" si="77"/>
        <v>176.41826215022093</v>
      </c>
      <c r="M208" s="14"/>
      <c r="N208" s="13">
        <f t="shared" ref="N208:N255" si="78">((K208-J208)/J208)*100</f>
        <v>1.9776065144685286</v>
      </c>
      <c r="O208" s="13">
        <f t="shared" ref="O208:O255" si="79">((L208-J208)/J208)*100</f>
        <v>8.8665115602733877</v>
      </c>
      <c r="P208" s="13">
        <f t="shared" ref="P208:P255" si="80">((L208-K208)/K208)*100</f>
        <v>6.7553115642378456</v>
      </c>
    </row>
    <row r="209" spans="1:16" s="27" customFormat="1" ht="15" customHeight="1" x14ac:dyDescent="0.2">
      <c r="A209" s="18" t="s">
        <v>254</v>
      </c>
      <c r="B209" s="30">
        <v>39529</v>
      </c>
      <c r="C209" s="127"/>
      <c r="D209" s="30">
        <v>41463</v>
      </c>
      <c r="E209" s="126"/>
      <c r="F209" s="30">
        <v>45100</v>
      </c>
      <c r="G209" s="101"/>
      <c r="H209" s="37">
        <v>195.07</v>
      </c>
      <c r="I209" s="15"/>
      <c r="J209" s="14">
        <f t="shared" si="75"/>
        <v>202.64007792074639</v>
      </c>
      <c r="K209" s="14">
        <f t="shared" si="76"/>
        <v>212.55446762700569</v>
      </c>
      <c r="L209" s="14">
        <f t="shared" si="77"/>
        <v>231.19905674885939</v>
      </c>
      <c r="M209" s="14"/>
      <c r="N209" s="13">
        <f t="shared" si="78"/>
        <v>4.8926104885021164</v>
      </c>
      <c r="O209" s="13">
        <f t="shared" si="79"/>
        <v>14.09345037820335</v>
      </c>
      <c r="P209" s="13">
        <f t="shared" si="80"/>
        <v>8.7716759520536414</v>
      </c>
    </row>
    <row r="210" spans="1:16" s="27" customFormat="1" ht="15" customHeight="1" x14ac:dyDescent="0.2">
      <c r="A210" s="18" t="s">
        <v>256</v>
      </c>
      <c r="B210" s="30">
        <v>41077</v>
      </c>
      <c r="C210" s="127"/>
      <c r="D210" s="30">
        <v>43402</v>
      </c>
      <c r="E210" s="126"/>
      <c r="F210" s="30">
        <v>48908</v>
      </c>
      <c r="G210" s="101"/>
      <c r="H210" s="37">
        <v>45.71</v>
      </c>
      <c r="I210" s="15"/>
      <c r="J210" s="14">
        <f t="shared" si="75"/>
        <v>898.64362283964124</v>
      </c>
      <c r="K210" s="14">
        <f t="shared" si="76"/>
        <v>949.50776635309558</v>
      </c>
      <c r="L210" s="14">
        <f t="shared" si="77"/>
        <v>1069.9628090133449</v>
      </c>
      <c r="M210" s="14"/>
      <c r="N210" s="13">
        <f t="shared" si="78"/>
        <v>5.6601017601090575</v>
      </c>
      <c r="O210" s="13">
        <f t="shared" si="79"/>
        <v>19.064196508995288</v>
      </c>
      <c r="P210" s="13">
        <f t="shared" si="80"/>
        <v>12.686051334039897</v>
      </c>
    </row>
    <row r="211" spans="1:16" s="27" customFormat="1" ht="15" customHeight="1" x14ac:dyDescent="0.2">
      <c r="A211" s="18" t="s">
        <v>257</v>
      </c>
      <c r="B211" s="30">
        <v>37011</v>
      </c>
      <c r="C211" s="127"/>
      <c r="D211" s="30">
        <v>39504</v>
      </c>
      <c r="E211" s="126"/>
      <c r="F211" s="30">
        <v>41548</v>
      </c>
      <c r="G211" s="101"/>
      <c r="H211" s="37">
        <v>74.55</v>
      </c>
      <c r="I211" s="15"/>
      <c r="J211" s="14">
        <f t="shared" si="75"/>
        <v>496.45875251509057</v>
      </c>
      <c r="K211" s="14">
        <f t="shared" si="76"/>
        <v>529.89939637826967</v>
      </c>
      <c r="L211" s="14">
        <f t="shared" si="77"/>
        <v>557.31723675385649</v>
      </c>
      <c r="M211" s="14"/>
      <c r="N211" s="13">
        <f t="shared" si="78"/>
        <v>6.735835292210429</v>
      </c>
      <c r="O211" s="13">
        <f t="shared" si="79"/>
        <v>12.258517737969791</v>
      </c>
      <c r="P211" s="13">
        <f t="shared" si="80"/>
        <v>5.1741595787768251</v>
      </c>
    </row>
    <row r="212" spans="1:16" s="27" customFormat="1" ht="15" customHeight="1" x14ac:dyDescent="0.2">
      <c r="A212" s="18" t="s">
        <v>258</v>
      </c>
      <c r="B212" s="30">
        <v>56353</v>
      </c>
      <c r="C212" s="127"/>
      <c r="D212" s="30">
        <v>57355</v>
      </c>
      <c r="E212" s="126"/>
      <c r="F212" s="30">
        <v>57811</v>
      </c>
      <c r="G212" s="101"/>
      <c r="H212" s="37">
        <v>66.64</v>
      </c>
      <c r="I212" s="15"/>
      <c r="J212" s="14">
        <f t="shared" si="75"/>
        <v>845.63325330132056</v>
      </c>
      <c r="K212" s="14">
        <f t="shared" si="76"/>
        <v>860.66926770708278</v>
      </c>
      <c r="L212" s="14">
        <f t="shared" si="77"/>
        <v>867.51200480192074</v>
      </c>
      <c r="M212" s="14"/>
      <c r="N212" s="13">
        <f t="shared" si="78"/>
        <v>1.778077475910766</v>
      </c>
      <c r="O212" s="13">
        <f t="shared" si="79"/>
        <v>2.5872624350078888</v>
      </c>
      <c r="P212" s="13">
        <f t="shared" si="80"/>
        <v>0.79504838287856594</v>
      </c>
    </row>
    <row r="213" spans="1:16" s="27" customFormat="1" ht="15" customHeight="1" x14ac:dyDescent="0.2">
      <c r="A213" s="18" t="s">
        <v>259</v>
      </c>
      <c r="B213" s="30">
        <v>26678</v>
      </c>
      <c r="C213" s="127"/>
      <c r="D213" s="30">
        <v>31106</v>
      </c>
      <c r="E213" s="126"/>
      <c r="F213" s="30">
        <v>30004</v>
      </c>
      <c r="G213" s="101"/>
      <c r="H213" s="37">
        <v>73.25</v>
      </c>
      <c r="I213" s="15"/>
      <c r="J213" s="14">
        <f t="shared" ref="J213:J255" si="81">B213/$H213</f>
        <v>364.20477815699661</v>
      </c>
      <c r="K213" s="14">
        <f t="shared" ref="K213:K255" si="82">D213/$H213</f>
        <v>424.65529010238907</v>
      </c>
      <c r="L213" s="14">
        <f t="shared" ref="L213:L255" si="83">F213/$H213</f>
        <v>409.61092150170646</v>
      </c>
      <c r="M213" s="14"/>
      <c r="N213" s="13">
        <f t="shared" si="78"/>
        <v>16.597945873003965</v>
      </c>
      <c r="O213" s="13">
        <f t="shared" si="79"/>
        <v>12.467201439388246</v>
      </c>
      <c r="P213" s="13">
        <f t="shared" si="80"/>
        <v>-3.5427248762296721</v>
      </c>
    </row>
    <row r="214" spans="1:16" s="27" customFormat="1" ht="15" customHeight="1" x14ac:dyDescent="0.2">
      <c r="A214" s="18" t="s">
        <v>260</v>
      </c>
      <c r="B214" s="30">
        <v>45758</v>
      </c>
      <c r="C214" s="127"/>
      <c r="D214" s="30">
        <v>50306</v>
      </c>
      <c r="E214" s="126"/>
      <c r="F214" s="30">
        <v>52603</v>
      </c>
      <c r="G214" s="101"/>
      <c r="H214" s="37">
        <v>179.65</v>
      </c>
      <c r="I214" s="15"/>
      <c r="J214" s="14">
        <f t="shared" si="81"/>
        <v>254.70637350403561</v>
      </c>
      <c r="K214" s="14">
        <f t="shared" si="82"/>
        <v>280.02226551628166</v>
      </c>
      <c r="L214" s="14">
        <f t="shared" si="83"/>
        <v>292.80823824102418</v>
      </c>
      <c r="M214" s="14"/>
      <c r="N214" s="13">
        <f t="shared" si="78"/>
        <v>9.9392455963984521</v>
      </c>
      <c r="O214" s="13">
        <f t="shared" si="79"/>
        <v>14.959132829232042</v>
      </c>
      <c r="P214" s="13">
        <f t="shared" si="80"/>
        <v>4.5660557388780543</v>
      </c>
    </row>
    <row r="215" spans="1:16" s="27" customFormat="1" ht="15" customHeight="1" x14ac:dyDescent="0.2">
      <c r="A215" s="18" t="s">
        <v>261</v>
      </c>
      <c r="B215" s="30">
        <v>30385</v>
      </c>
      <c r="C215" s="127"/>
      <c r="D215" s="30">
        <v>32959</v>
      </c>
      <c r="E215" s="126"/>
      <c r="F215" s="30">
        <v>37679</v>
      </c>
      <c r="G215" s="101"/>
      <c r="H215" s="37">
        <v>24</v>
      </c>
      <c r="I215" s="15"/>
      <c r="J215" s="14">
        <f t="shared" si="81"/>
        <v>1266.0416666666667</v>
      </c>
      <c r="K215" s="14">
        <f t="shared" si="82"/>
        <v>1373.2916666666667</v>
      </c>
      <c r="L215" s="14">
        <f t="shared" si="83"/>
        <v>1569.9583333333333</v>
      </c>
      <c r="M215" s="14"/>
      <c r="N215" s="13">
        <f t="shared" si="78"/>
        <v>8.4712851736053967</v>
      </c>
      <c r="O215" s="13">
        <f t="shared" si="79"/>
        <v>24.005265756129656</v>
      </c>
      <c r="P215" s="13">
        <f t="shared" si="80"/>
        <v>14.32082284049879</v>
      </c>
    </row>
    <row r="216" spans="1:16" s="27" customFormat="1" ht="15" customHeight="1" x14ac:dyDescent="0.2">
      <c r="A216" s="18" t="s">
        <v>262</v>
      </c>
      <c r="B216" s="30">
        <v>30193</v>
      </c>
      <c r="C216" s="127"/>
      <c r="D216" s="30">
        <v>32307</v>
      </c>
      <c r="E216" s="126"/>
      <c r="F216" s="30">
        <v>35398</v>
      </c>
      <c r="G216" s="101"/>
      <c r="H216" s="37">
        <v>46.33</v>
      </c>
      <c r="I216" s="15"/>
      <c r="J216" s="14">
        <f t="shared" si="81"/>
        <v>651.69436650118712</v>
      </c>
      <c r="K216" s="14">
        <f t="shared" si="82"/>
        <v>697.32354845672353</v>
      </c>
      <c r="L216" s="14">
        <f t="shared" si="83"/>
        <v>764.04057845888201</v>
      </c>
      <c r="M216" s="14"/>
      <c r="N216" s="13">
        <f t="shared" si="78"/>
        <v>7.0016228927234856</v>
      </c>
      <c r="O216" s="13">
        <f t="shared" si="79"/>
        <v>17.239095154506025</v>
      </c>
      <c r="P216" s="13">
        <f t="shared" si="80"/>
        <v>9.5675859720803622</v>
      </c>
    </row>
    <row r="217" spans="1:16" s="27" customFormat="1" ht="15" customHeight="1" x14ac:dyDescent="0.2">
      <c r="A217" s="18" t="s">
        <v>263</v>
      </c>
      <c r="B217" s="30">
        <v>111521</v>
      </c>
      <c r="C217" s="127"/>
      <c r="D217" s="30">
        <v>118205</v>
      </c>
      <c r="E217" s="126"/>
      <c r="F217" s="30">
        <v>129011</v>
      </c>
      <c r="G217" s="101"/>
      <c r="H217" s="37">
        <v>143.94</v>
      </c>
      <c r="I217" s="15"/>
      <c r="J217" s="14">
        <f t="shared" si="81"/>
        <v>774.77421147700431</v>
      </c>
      <c r="K217" s="14">
        <f t="shared" si="82"/>
        <v>821.21022648325697</v>
      </c>
      <c r="L217" s="14">
        <f t="shared" si="83"/>
        <v>896.28317354453247</v>
      </c>
      <c r="M217" s="14"/>
      <c r="N217" s="13">
        <f t="shared" si="78"/>
        <v>5.9934900153334425</v>
      </c>
      <c r="O217" s="13">
        <f t="shared" si="79"/>
        <v>15.683144878543057</v>
      </c>
      <c r="P217" s="13">
        <f t="shared" si="80"/>
        <v>9.1417452730425914</v>
      </c>
    </row>
    <row r="218" spans="1:16" s="27" customFormat="1" ht="15" customHeight="1" x14ac:dyDescent="0.2">
      <c r="A218" s="18" t="s">
        <v>264</v>
      </c>
      <c r="B218" s="30">
        <v>52832</v>
      </c>
      <c r="C218" s="127"/>
      <c r="D218" s="30">
        <v>54555</v>
      </c>
      <c r="E218" s="126"/>
      <c r="F218" s="30">
        <v>56382</v>
      </c>
      <c r="G218" s="101"/>
      <c r="H218" s="37">
        <v>58.05</v>
      </c>
      <c r="I218" s="15"/>
      <c r="J218" s="14">
        <f t="shared" si="81"/>
        <v>910.11197243755385</v>
      </c>
      <c r="K218" s="14">
        <f t="shared" si="82"/>
        <v>939.79328165374682</v>
      </c>
      <c r="L218" s="14">
        <f t="shared" si="83"/>
        <v>971.26614987080109</v>
      </c>
      <c r="M218" s="14"/>
      <c r="N218" s="13">
        <f t="shared" si="78"/>
        <v>3.2612810417928566</v>
      </c>
      <c r="O218" s="13">
        <f t="shared" si="79"/>
        <v>6.7194124772864976</v>
      </c>
      <c r="P218" s="13">
        <f t="shared" si="80"/>
        <v>3.3489139400604899</v>
      </c>
    </row>
    <row r="219" spans="1:16" s="27" customFormat="1" ht="15" customHeight="1" x14ac:dyDescent="0.2">
      <c r="A219" s="18" t="s">
        <v>265</v>
      </c>
      <c r="B219" s="30">
        <v>78702</v>
      </c>
      <c r="C219" s="127"/>
      <c r="D219" s="30">
        <v>83052</v>
      </c>
      <c r="E219" s="126"/>
      <c r="F219" s="30">
        <v>86881</v>
      </c>
      <c r="G219" s="101"/>
      <c r="H219" s="37">
        <v>118.5</v>
      </c>
      <c r="I219" s="15"/>
      <c r="J219" s="14">
        <f t="shared" si="81"/>
        <v>664.15189873417717</v>
      </c>
      <c r="K219" s="14">
        <f t="shared" si="82"/>
        <v>700.86075949367091</v>
      </c>
      <c r="L219" s="14">
        <f t="shared" si="83"/>
        <v>733.17299578059067</v>
      </c>
      <c r="M219" s="14"/>
      <c r="N219" s="13">
        <f t="shared" si="78"/>
        <v>5.5271784706869065</v>
      </c>
      <c r="O219" s="13">
        <f t="shared" si="79"/>
        <v>10.392366140631751</v>
      </c>
      <c r="P219" s="13">
        <f t="shared" si="80"/>
        <v>4.6103645908587279</v>
      </c>
    </row>
    <row r="220" spans="1:16" s="27" customFormat="1" ht="15" customHeight="1" x14ac:dyDescent="0.2">
      <c r="A220" s="18" t="s">
        <v>266</v>
      </c>
      <c r="B220" s="30">
        <v>74545</v>
      </c>
      <c r="C220" s="127"/>
      <c r="D220" s="30">
        <v>82084</v>
      </c>
      <c r="E220" s="126"/>
      <c r="F220" s="30">
        <v>83979</v>
      </c>
      <c r="G220" s="101"/>
      <c r="H220" s="37">
        <v>197.22</v>
      </c>
      <c r="I220" s="15"/>
      <c r="J220" s="14">
        <f t="shared" si="81"/>
        <v>377.97890680458374</v>
      </c>
      <c r="K220" s="14">
        <f t="shared" si="82"/>
        <v>416.20525301693539</v>
      </c>
      <c r="L220" s="14">
        <f t="shared" si="83"/>
        <v>425.81381198661393</v>
      </c>
      <c r="M220" s="14"/>
      <c r="N220" s="13">
        <f t="shared" si="78"/>
        <v>10.113354349721632</v>
      </c>
      <c r="O220" s="13">
        <f t="shared" si="79"/>
        <v>12.655443020994021</v>
      </c>
      <c r="P220" s="13">
        <f t="shared" si="80"/>
        <v>2.3086106914867717</v>
      </c>
    </row>
    <row r="221" spans="1:16" s="27" customFormat="1" ht="15" customHeight="1" x14ac:dyDescent="0.2">
      <c r="A221" s="18" t="s">
        <v>267</v>
      </c>
      <c r="B221" s="30">
        <v>64253</v>
      </c>
      <c r="C221" s="127"/>
      <c r="D221" s="30">
        <v>67348</v>
      </c>
      <c r="E221" s="126"/>
      <c r="F221" s="30">
        <v>74962</v>
      </c>
      <c r="G221" s="101"/>
      <c r="H221" s="37">
        <v>189.64</v>
      </c>
      <c r="I221" s="15"/>
      <c r="J221" s="14">
        <f t="shared" si="81"/>
        <v>338.81565070660201</v>
      </c>
      <c r="K221" s="14">
        <f t="shared" si="82"/>
        <v>355.13604724741617</v>
      </c>
      <c r="L221" s="14">
        <f t="shared" si="83"/>
        <v>395.28580468255643</v>
      </c>
      <c r="M221" s="14"/>
      <c r="N221" s="13">
        <f t="shared" si="78"/>
        <v>4.8168957091497617</v>
      </c>
      <c r="O221" s="13">
        <f t="shared" si="79"/>
        <v>16.666926057927249</v>
      </c>
      <c r="P221" s="13">
        <f t="shared" si="80"/>
        <v>11.305458217022032</v>
      </c>
    </row>
    <row r="222" spans="1:16" s="27" customFormat="1" ht="15" customHeight="1" x14ac:dyDescent="0.2">
      <c r="A222" s="18" t="s">
        <v>204</v>
      </c>
      <c r="B222" s="30">
        <v>18315</v>
      </c>
      <c r="C222" s="127"/>
      <c r="D222" s="30">
        <v>21637</v>
      </c>
      <c r="E222" s="126"/>
      <c r="F222" s="30">
        <v>23749</v>
      </c>
      <c r="G222" s="101"/>
      <c r="H222" s="37">
        <v>131.32</v>
      </c>
      <c r="I222" s="15"/>
      <c r="J222" s="14">
        <f t="shared" si="81"/>
        <v>139.46847395674689</v>
      </c>
      <c r="K222" s="14">
        <f t="shared" si="82"/>
        <v>164.76545842217485</v>
      </c>
      <c r="L222" s="14">
        <f t="shared" si="83"/>
        <v>180.84830947304295</v>
      </c>
      <c r="M222" s="14"/>
      <c r="N222" s="13">
        <f t="shared" si="78"/>
        <v>18.138138138138128</v>
      </c>
      <c r="O222" s="13">
        <f t="shared" si="79"/>
        <v>29.669669669669656</v>
      </c>
      <c r="P222" s="13">
        <f t="shared" si="80"/>
        <v>9.7610574478901828</v>
      </c>
    </row>
    <row r="223" spans="1:16" s="27" customFormat="1" ht="15" customHeight="1" x14ac:dyDescent="0.2">
      <c r="A223" s="18" t="s">
        <v>268</v>
      </c>
      <c r="B223" s="30">
        <v>91109</v>
      </c>
      <c r="C223" s="127"/>
      <c r="D223" s="30">
        <v>95154</v>
      </c>
      <c r="E223" s="126"/>
      <c r="F223" s="30">
        <v>100471</v>
      </c>
      <c r="G223" s="101"/>
      <c r="H223" s="37">
        <v>48.36</v>
      </c>
      <c r="I223" s="15"/>
      <c r="J223" s="14">
        <f t="shared" si="81"/>
        <v>1883.9743589743589</v>
      </c>
      <c r="K223" s="14">
        <f t="shared" si="82"/>
        <v>1967.6178660049627</v>
      </c>
      <c r="L223" s="14">
        <f t="shared" si="83"/>
        <v>2077.5641025641025</v>
      </c>
      <c r="M223" s="14"/>
      <c r="N223" s="13">
        <f t="shared" si="78"/>
        <v>4.4397370182967659</v>
      </c>
      <c r="O223" s="13">
        <f t="shared" si="79"/>
        <v>10.275603946920725</v>
      </c>
      <c r="P223" s="13">
        <f t="shared" si="80"/>
        <v>5.5877840132837324</v>
      </c>
    </row>
    <row r="224" spans="1:16" s="27" customFormat="1" ht="15" customHeight="1" x14ac:dyDescent="0.2">
      <c r="A224" s="18" t="s">
        <v>269</v>
      </c>
      <c r="B224" s="30">
        <v>26991</v>
      </c>
      <c r="C224" s="127"/>
      <c r="D224" s="30">
        <v>29110</v>
      </c>
      <c r="E224" s="126"/>
      <c r="F224" s="30">
        <v>31355</v>
      </c>
      <c r="G224" s="101"/>
      <c r="H224" s="37">
        <v>166.6</v>
      </c>
      <c r="I224" s="15"/>
      <c r="J224" s="14">
        <f t="shared" si="81"/>
        <v>162.0108043217287</v>
      </c>
      <c r="K224" s="14">
        <f t="shared" si="82"/>
        <v>174.72989195678272</v>
      </c>
      <c r="L224" s="14">
        <f t="shared" si="83"/>
        <v>188.20528211284514</v>
      </c>
      <c r="M224" s="14"/>
      <c r="N224" s="13">
        <f t="shared" si="78"/>
        <v>7.8507650698380953</v>
      </c>
      <c r="O224" s="13">
        <f t="shared" si="79"/>
        <v>16.168352413767547</v>
      </c>
      <c r="P224" s="13">
        <f t="shared" si="80"/>
        <v>7.7121264170388129</v>
      </c>
    </row>
    <row r="225" spans="1:16" s="27" customFormat="1" ht="15" customHeight="1" x14ac:dyDescent="0.2">
      <c r="A225" s="18" t="s">
        <v>270</v>
      </c>
      <c r="B225" s="30">
        <v>23455</v>
      </c>
      <c r="C225" s="127"/>
      <c r="D225" s="30">
        <v>24584</v>
      </c>
      <c r="E225" s="126"/>
      <c r="F225" s="30">
        <v>26242</v>
      </c>
      <c r="G225" s="101"/>
      <c r="H225" s="37">
        <v>254.29</v>
      </c>
      <c r="I225" s="15"/>
      <c r="J225" s="14">
        <f t="shared" si="81"/>
        <v>92.237209485233393</v>
      </c>
      <c r="K225" s="14">
        <f t="shared" si="82"/>
        <v>96.677022297377007</v>
      </c>
      <c r="L225" s="14">
        <f t="shared" si="83"/>
        <v>103.19713712690236</v>
      </c>
      <c r="M225" s="14"/>
      <c r="N225" s="13">
        <f t="shared" si="78"/>
        <v>4.8134726071200156</v>
      </c>
      <c r="O225" s="13">
        <f t="shared" si="79"/>
        <v>11.882327861863152</v>
      </c>
      <c r="P225" s="13">
        <f t="shared" si="80"/>
        <v>6.7442238854539633</v>
      </c>
    </row>
    <row r="226" spans="1:16" s="27" customFormat="1" ht="15" customHeight="1" x14ac:dyDescent="0.2">
      <c r="A226" s="18" t="s">
        <v>271</v>
      </c>
      <c r="B226" s="30">
        <v>21149</v>
      </c>
      <c r="C226" s="127"/>
      <c r="D226" s="30">
        <v>23201</v>
      </c>
      <c r="E226" s="126"/>
      <c r="F226" s="30">
        <v>26811</v>
      </c>
      <c r="G226" s="101"/>
      <c r="H226" s="37">
        <v>90.99</v>
      </c>
      <c r="I226" s="15"/>
      <c r="J226" s="14">
        <f t="shared" si="81"/>
        <v>232.43213539949446</v>
      </c>
      <c r="K226" s="14">
        <f t="shared" si="82"/>
        <v>254.98406418287726</v>
      </c>
      <c r="L226" s="14">
        <f t="shared" si="83"/>
        <v>294.65875370919883</v>
      </c>
      <c r="M226" s="14"/>
      <c r="N226" s="13">
        <f t="shared" si="78"/>
        <v>9.7025864107050062</v>
      </c>
      <c r="O226" s="13">
        <f t="shared" si="79"/>
        <v>26.771951392500831</v>
      </c>
      <c r="P226" s="13">
        <f t="shared" si="80"/>
        <v>15.559674151976205</v>
      </c>
    </row>
    <row r="227" spans="1:16" s="27" customFormat="1" ht="15" customHeight="1" x14ac:dyDescent="0.2">
      <c r="A227" s="18" t="s">
        <v>272</v>
      </c>
      <c r="B227" s="30">
        <v>29456</v>
      </c>
      <c r="C227" s="127"/>
      <c r="D227" s="30">
        <v>31497</v>
      </c>
      <c r="E227" s="126"/>
      <c r="F227" s="30">
        <v>34128</v>
      </c>
      <c r="G227" s="101"/>
      <c r="H227" s="37">
        <v>40.5</v>
      </c>
      <c r="I227" s="15"/>
      <c r="J227" s="14">
        <f t="shared" si="81"/>
        <v>727.30864197530866</v>
      </c>
      <c r="K227" s="14">
        <f t="shared" si="82"/>
        <v>777.7037037037037</v>
      </c>
      <c r="L227" s="14">
        <f t="shared" si="83"/>
        <v>842.66666666666663</v>
      </c>
      <c r="M227" s="14"/>
      <c r="N227" s="13">
        <f t="shared" si="78"/>
        <v>6.9289788158609404</v>
      </c>
      <c r="O227" s="13">
        <f t="shared" si="79"/>
        <v>15.860945138511671</v>
      </c>
      <c r="P227" s="13">
        <f t="shared" si="80"/>
        <v>8.3531764929993297</v>
      </c>
    </row>
    <row r="228" spans="1:16" s="27" customFormat="1" ht="15" customHeight="1" x14ac:dyDescent="0.2">
      <c r="A228" s="18" t="s">
        <v>273</v>
      </c>
      <c r="B228" s="30">
        <v>98740</v>
      </c>
      <c r="C228" s="127"/>
      <c r="D228" s="30">
        <v>103278</v>
      </c>
      <c r="E228" s="126"/>
      <c r="F228" s="30">
        <v>107728</v>
      </c>
      <c r="G228" s="101"/>
      <c r="H228" s="37">
        <v>62.76</v>
      </c>
      <c r="I228" s="15"/>
      <c r="J228" s="14">
        <f t="shared" si="81"/>
        <v>1573.2950924155514</v>
      </c>
      <c r="K228" s="14">
        <f t="shared" si="82"/>
        <v>1645.6022944550671</v>
      </c>
      <c r="L228" s="14">
        <f t="shared" si="83"/>
        <v>1716.5073295092416</v>
      </c>
      <c r="M228" s="14"/>
      <c r="N228" s="13">
        <f t="shared" si="78"/>
        <v>4.5959084464249589</v>
      </c>
      <c r="O228" s="13">
        <f t="shared" si="79"/>
        <v>9.102693943690495</v>
      </c>
      <c r="P228" s="13">
        <f t="shared" si="80"/>
        <v>4.308758883789376</v>
      </c>
    </row>
    <row r="229" spans="1:16" s="27" customFormat="1" ht="15" customHeight="1" x14ac:dyDescent="0.2">
      <c r="A229" s="18" t="s">
        <v>274</v>
      </c>
      <c r="B229" s="30">
        <v>24011</v>
      </c>
      <c r="C229" s="127"/>
      <c r="D229" s="30">
        <v>24765</v>
      </c>
      <c r="E229" s="126"/>
      <c r="F229" s="30">
        <v>26454</v>
      </c>
      <c r="G229" s="101"/>
      <c r="H229" s="37">
        <v>291.01</v>
      </c>
      <c r="I229" s="15"/>
      <c r="J229" s="14">
        <f t="shared" si="81"/>
        <v>82.50919212398199</v>
      </c>
      <c r="K229" s="14">
        <f t="shared" si="82"/>
        <v>85.100168379093503</v>
      </c>
      <c r="L229" s="14">
        <f t="shared" si="83"/>
        <v>90.904092642864512</v>
      </c>
      <c r="M229" s="14"/>
      <c r="N229" s="13">
        <f t="shared" si="78"/>
        <v>3.1402273957769422</v>
      </c>
      <c r="O229" s="13">
        <f t="shared" si="79"/>
        <v>10.174503352630056</v>
      </c>
      <c r="P229" s="13">
        <f t="shared" si="80"/>
        <v>6.8201090248334397</v>
      </c>
    </row>
    <row r="230" spans="1:16" s="27" customFormat="1" ht="15" customHeight="1" x14ac:dyDescent="0.2">
      <c r="A230" s="18" t="s">
        <v>275</v>
      </c>
      <c r="B230" s="30">
        <v>123566</v>
      </c>
      <c r="C230" s="127"/>
      <c r="D230" s="30">
        <v>130275</v>
      </c>
      <c r="E230" s="126"/>
      <c r="F230" s="30">
        <v>143094</v>
      </c>
      <c r="G230" s="101"/>
      <c r="H230" s="37">
        <v>131.37</v>
      </c>
      <c r="I230" s="15"/>
      <c r="J230" s="14">
        <f t="shared" si="81"/>
        <v>940.59526528126662</v>
      </c>
      <c r="K230" s="14">
        <f t="shared" si="82"/>
        <v>991.66476364466769</v>
      </c>
      <c r="L230" s="14">
        <f t="shared" si="83"/>
        <v>1089.2441196620232</v>
      </c>
      <c r="M230" s="14"/>
      <c r="N230" s="13">
        <f t="shared" si="78"/>
        <v>5.4294870757328058</v>
      </c>
      <c r="O230" s="13">
        <f t="shared" si="79"/>
        <v>15.80370004693847</v>
      </c>
      <c r="P230" s="13">
        <f t="shared" si="80"/>
        <v>9.8399539435808805</v>
      </c>
    </row>
    <row r="231" spans="1:16" s="27" customFormat="1" ht="15" customHeight="1" x14ac:dyDescent="0.2">
      <c r="A231" s="18" t="s">
        <v>276</v>
      </c>
      <c r="B231" s="30">
        <v>64578</v>
      </c>
      <c r="C231" s="127"/>
      <c r="D231" s="30">
        <v>69497</v>
      </c>
      <c r="E231" s="126"/>
      <c r="F231" s="30">
        <v>76045</v>
      </c>
      <c r="G231" s="101"/>
      <c r="H231" s="37">
        <v>55.95</v>
      </c>
      <c r="I231" s="15"/>
      <c r="J231" s="14">
        <f t="shared" si="81"/>
        <v>1154.2091152815012</v>
      </c>
      <c r="K231" s="14">
        <f t="shared" si="82"/>
        <v>1242.1268990169795</v>
      </c>
      <c r="L231" s="14">
        <f t="shared" si="83"/>
        <v>1359.1599642537979</v>
      </c>
      <c r="M231" s="14"/>
      <c r="N231" s="13">
        <f t="shared" si="78"/>
        <v>7.6171451577936864</v>
      </c>
      <c r="O231" s="13">
        <f t="shared" si="79"/>
        <v>17.756821208461083</v>
      </c>
      <c r="P231" s="13">
        <f t="shared" si="80"/>
        <v>9.421989438393009</v>
      </c>
    </row>
    <row r="232" spans="1:16" s="27" customFormat="1" ht="15" customHeight="1" x14ac:dyDescent="0.2">
      <c r="A232" s="18" t="s">
        <v>277</v>
      </c>
      <c r="B232" s="30">
        <v>98905</v>
      </c>
      <c r="C232" s="127"/>
      <c r="D232" s="30">
        <v>106331</v>
      </c>
      <c r="E232" s="126"/>
      <c r="F232" s="30">
        <v>113185</v>
      </c>
      <c r="G232" s="101"/>
      <c r="H232" s="37">
        <v>48.17</v>
      </c>
      <c r="I232" s="15"/>
      <c r="J232" s="14">
        <f t="shared" si="81"/>
        <v>2053.2489101100268</v>
      </c>
      <c r="K232" s="14">
        <f t="shared" si="82"/>
        <v>2207.4112518164834</v>
      </c>
      <c r="L232" s="14">
        <f t="shared" si="83"/>
        <v>2349.6989827693583</v>
      </c>
      <c r="M232" s="14"/>
      <c r="N232" s="13">
        <f t="shared" si="78"/>
        <v>7.5082149537435052</v>
      </c>
      <c r="O232" s="13">
        <f t="shared" si="79"/>
        <v>14.438097163945196</v>
      </c>
      <c r="P232" s="13">
        <f t="shared" si="80"/>
        <v>6.4459094713676945</v>
      </c>
    </row>
    <row r="233" spans="1:16" s="27" customFormat="1" ht="15" customHeight="1" x14ac:dyDescent="0.2">
      <c r="A233" s="18" t="s">
        <v>278</v>
      </c>
      <c r="B233" s="30">
        <v>69969</v>
      </c>
      <c r="C233" s="127"/>
      <c r="D233" s="30">
        <v>73241</v>
      </c>
      <c r="E233" s="126"/>
      <c r="F233" s="30">
        <v>79323</v>
      </c>
      <c r="G233" s="101"/>
      <c r="H233" s="37">
        <v>317.5</v>
      </c>
      <c r="I233" s="15"/>
      <c r="J233" s="14">
        <f t="shared" si="81"/>
        <v>220.37480314960629</v>
      </c>
      <c r="K233" s="14">
        <f t="shared" si="82"/>
        <v>230.68031496062991</v>
      </c>
      <c r="L233" s="14">
        <f t="shared" si="83"/>
        <v>249.83622047244094</v>
      </c>
      <c r="M233" s="14"/>
      <c r="N233" s="13">
        <f t="shared" si="78"/>
        <v>4.6763566722405638</v>
      </c>
      <c r="O233" s="13">
        <f t="shared" si="79"/>
        <v>13.36877760150924</v>
      </c>
      <c r="P233" s="13">
        <f t="shared" si="80"/>
        <v>8.30409197034448</v>
      </c>
    </row>
    <row r="234" spans="1:16" s="27" customFormat="1" ht="15" customHeight="1" x14ac:dyDescent="0.2">
      <c r="A234" s="18" t="s">
        <v>279</v>
      </c>
      <c r="B234" s="30">
        <v>34439</v>
      </c>
      <c r="C234" s="127"/>
      <c r="D234" s="30">
        <v>37059</v>
      </c>
      <c r="E234" s="126"/>
      <c r="F234" s="30">
        <v>38058</v>
      </c>
      <c r="G234" s="101"/>
      <c r="H234" s="37">
        <v>21.01</v>
      </c>
      <c r="I234" s="15"/>
      <c r="J234" s="14">
        <f t="shared" si="81"/>
        <v>1639.1718229414564</v>
      </c>
      <c r="K234" s="14">
        <f t="shared" si="82"/>
        <v>1763.8743455497381</v>
      </c>
      <c r="L234" s="14">
        <f t="shared" si="83"/>
        <v>1811.42313184198</v>
      </c>
      <c r="M234" s="14"/>
      <c r="N234" s="13">
        <f t="shared" si="78"/>
        <v>7.607654113069481</v>
      </c>
      <c r="O234" s="13">
        <f t="shared" si="79"/>
        <v>10.508435204274223</v>
      </c>
      <c r="P234" s="13">
        <f t="shared" si="80"/>
        <v>2.695701449040723</v>
      </c>
    </row>
    <row r="235" spans="1:16" s="27" customFormat="1" ht="15" customHeight="1" x14ac:dyDescent="0.2">
      <c r="A235" s="18" t="s">
        <v>280</v>
      </c>
      <c r="B235" s="30">
        <v>22713</v>
      </c>
      <c r="C235" s="127"/>
      <c r="D235" s="30">
        <v>24299</v>
      </c>
      <c r="E235" s="126"/>
      <c r="F235" s="30">
        <v>25771</v>
      </c>
      <c r="G235" s="101"/>
      <c r="H235" s="37">
        <v>134.36000000000001</v>
      </c>
      <c r="I235" s="15"/>
      <c r="J235" s="14">
        <f t="shared" si="81"/>
        <v>169.04584697826732</v>
      </c>
      <c r="K235" s="14">
        <f t="shared" si="82"/>
        <v>180.84995534385232</v>
      </c>
      <c r="L235" s="14">
        <f t="shared" si="83"/>
        <v>191.80559690384041</v>
      </c>
      <c r="M235" s="14"/>
      <c r="N235" s="13">
        <f t="shared" si="78"/>
        <v>6.9827851890987542</v>
      </c>
      <c r="O235" s="13">
        <f t="shared" si="79"/>
        <v>13.463655175450187</v>
      </c>
      <c r="P235" s="13">
        <f t="shared" si="80"/>
        <v>6.0578624634758658</v>
      </c>
    </row>
    <row r="236" spans="1:16" s="27" customFormat="1" ht="15" customHeight="1" x14ac:dyDescent="0.2">
      <c r="A236" s="18" t="s">
        <v>281</v>
      </c>
      <c r="B236" s="30">
        <v>66111</v>
      </c>
      <c r="C236" s="127"/>
      <c r="D236" s="30">
        <v>69555</v>
      </c>
      <c r="E236" s="126"/>
      <c r="F236" s="30">
        <v>74729</v>
      </c>
      <c r="G236" s="101"/>
      <c r="H236" s="37">
        <v>134.6</v>
      </c>
      <c r="I236" s="15"/>
      <c r="J236" s="14">
        <f t="shared" si="81"/>
        <v>491.16641901931649</v>
      </c>
      <c r="K236" s="14">
        <f t="shared" si="82"/>
        <v>516.75334323922732</v>
      </c>
      <c r="L236" s="14">
        <f t="shared" si="83"/>
        <v>555.19316493313522</v>
      </c>
      <c r="M236" s="14"/>
      <c r="N236" s="13">
        <f t="shared" si="78"/>
        <v>5.2094205200344836</v>
      </c>
      <c r="O236" s="13">
        <f t="shared" si="79"/>
        <v>13.035652160759936</v>
      </c>
      <c r="P236" s="13">
        <f t="shared" si="80"/>
        <v>7.4387175616418721</v>
      </c>
    </row>
    <row r="237" spans="1:16" s="27" customFormat="1" ht="15" customHeight="1" x14ac:dyDescent="0.2">
      <c r="A237" s="18" t="s">
        <v>282</v>
      </c>
      <c r="B237" s="30">
        <v>59687</v>
      </c>
      <c r="C237" s="127"/>
      <c r="D237" s="30">
        <v>63081</v>
      </c>
      <c r="E237" s="126"/>
      <c r="F237" s="30">
        <v>66711</v>
      </c>
      <c r="G237" s="101"/>
      <c r="H237" s="37">
        <v>66.39</v>
      </c>
      <c r="I237" s="15"/>
      <c r="J237" s="14">
        <f t="shared" si="81"/>
        <v>899.03599939749961</v>
      </c>
      <c r="K237" s="14">
        <f t="shared" si="82"/>
        <v>950.15815634884768</v>
      </c>
      <c r="L237" s="14">
        <f t="shared" si="83"/>
        <v>1004.8350655219159</v>
      </c>
      <c r="M237" s="14"/>
      <c r="N237" s="13">
        <f t="shared" si="78"/>
        <v>5.6863303566940848</v>
      </c>
      <c r="O237" s="13">
        <f t="shared" si="79"/>
        <v>11.768056695762894</v>
      </c>
      <c r="P237" s="13">
        <f t="shared" si="80"/>
        <v>5.7545061111903735</v>
      </c>
    </row>
    <row r="238" spans="1:16" s="27" customFormat="1" ht="15" customHeight="1" x14ac:dyDescent="0.2">
      <c r="A238" s="18" t="s">
        <v>283</v>
      </c>
      <c r="B238" s="30">
        <v>77899</v>
      </c>
      <c r="C238" s="127"/>
      <c r="D238" s="30">
        <v>83025</v>
      </c>
      <c r="E238" s="126"/>
      <c r="F238" s="30">
        <v>87428</v>
      </c>
      <c r="G238" s="101"/>
      <c r="H238" s="37">
        <v>81.28</v>
      </c>
      <c r="I238" s="15"/>
      <c r="J238" s="14">
        <f t="shared" si="81"/>
        <v>958.40305118110234</v>
      </c>
      <c r="K238" s="14">
        <f t="shared" si="82"/>
        <v>1021.4689960629921</v>
      </c>
      <c r="L238" s="14">
        <f t="shared" si="83"/>
        <v>1075.6397637795276</v>
      </c>
      <c r="M238" s="14"/>
      <c r="N238" s="13">
        <f t="shared" si="78"/>
        <v>6.5803155367848127</v>
      </c>
      <c r="O238" s="13">
        <f t="shared" si="79"/>
        <v>12.232506193917771</v>
      </c>
      <c r="P238" s="13">
        <f t="shared" si="80"/>
        <v>5.3032219211081033</v>
      </c>
    </row>
    <row r="239" spans="1:16" s="27" customFormat="1" ht="15" customHeight="1" x14ac:dyDescent="0.2">
      <c r="A239" s="18" t="s">
        <v>284</v>
      </c>
      <c r="B239" s="30">
        <v>37737</v>
      </c>
      <c r="C239" s="127"/>
      <c r="D239" s="30">
        <v>40848</v>
      </c>
      <c r="E239" s="126"/>
      <c r="F239" s="30">
        <v>44351</v>
      </c>
      <c r="G239" s="101"/>
      <c r="H239" s="37">
        <v>44.18</v>
      </c>
      <c r="I239" s="15"/>
      <c r="J239" s="14">
        <f t="shared" si="81"/>
        <v>854.16478044363964</v>
      </c>
      <c r="K239" s="14">
        <f t="shared" si="82"/>
        <v>924.58125848800364</v>
      </c>
      <c r="L239" s="14">
        <f t="shared" si="83"/>
        <v>1003.870529651426</v>
      </c>
      <c r="M239" s="14"/>
      <c r="N239" s="13">
        <f t="shared" si="78"/>
        <v>8.2438985610938911</v>
      </c>
      <c r="O239" s="13">
        <f t="shared" si="79"/>
        <v>17.526565439754087</v>
      </c>
      <c r="P239" s="13">
        <f t="shared" si="80"/>
        <v>8.5756952604778647</v>
      </c>
    </row>
    <row r="240" spans="1:16" s="27" customFormat="1" ht="15" customHeight="1" x14ac:dyDescent="0.2">
      <c r="A240" s="18" t="s">
        <v>285</v>
      </c>
      <c r="B240" s="30">
        <v>46875</v>
      </c>
      <c r="C240" s="127"/>
      <c r="D240" s="30">
        <v>52939</v>
      </c>
      <c r="E240" s="126"/>
      <c r="F240" s="30">
        <v>54271</v>
      </c>
      <c r="G240" s="101"/>
      <c r="H240" s="37">
        <v>129.18</v>
      </c>
      <c r="I240" s="15"/>
      <c r="J240" s="14">
        <f t="shared" si="81"/>
        <v>362.86576869484441</v>
      </c>
      <c r="K240" s="14">
        <f t="shared" si="82"/>
        <v>409.80801981730917</v>
      </c>
      <c r="L240" s="14">
        <f t="shared" si="83"/>
        <v>420.11921350054183</v>
      </c>
      <c r="M240" s="14"/>
      <c r="N240" s="13">
        <f t="shared" si="78"/>
        <v>12.93653333333333</v>
      </c>
      <c r="O240" s="13">
        <f t="shared" si="79"/>
        <v>15.778133333333319</v>
      </c>
      <c r="P240" s="13">
        <f t="shared" si="80"/>
        <v>2.5161034398080715</v>
      </c>
    </row>
    <row r="241" spans="1:16" s="27" customFormat="1" ht="15" customHeight="1" x14ac:dyDescent="0.2">
      <c r="A241" s="18" t="s">
        <v>286</v>
      </c>
      <c r="B241" s="30">
        <v>34108</v>
      </c>
      <c r="C241" s="127"/>
      <c r="D241" s="30">
        <v>35574</v>
      </c>
      <c r="E241" s="126"/>
      <c r="F241" s="30">
        <v>39778</v>
      </c>
      <c r="G241" s="101"/>
      <c r="H241" s="37">
        <v>210.2</v>
      </c>
      <c r="I241" s="15"/>
      <c r="J241" s="14">
        <f t="shared" si="81"/>
        <v>162.26450999048527</v>
      </c>
      <c r="K241" s="14">
        <f t="shared" si="82"/>
        <v>169.23882017126547</v>
      </c>
      <c r="L241" s="14">
        <f t="shared" si="83"/>
        <v>189.23882017126547</v>
      </c>
      <c r="M241" s="14"/>
      <c r="N241" s="13">
        <f t="shared" si="78"/>
        <v>4.29811187991087</v>
      </c>
      <c r="O241" s="13">
        <f t="shared" si="79"/>
        <v>16.623666002110941</v>
      </c>
      <c r="P241" s="13">
        <f t="shared" si="80"/>
        <v>11.817619609827402</v>
      </c>
    </row>
    <row r="242" spans="1:16" s="27" customFormat="1" ht="15" customHeight="1" x14ac:dyDescent="0.2">
      <c r="A242" s="18" t="s">
        <v>287</v>
      </c>
      <c r="B242" s="30">
        <v>32626</v>
      </c>
      <c r="C242" s="127"/>
      <c r="D242" s="30">
        <v>32945</v>
      </c>
      <c r="E242" s="126"/>
      <c r="F242" s="30">
        <v>33980</v>
      </c>
      <c r="G242" s="101"/>
      <c r="H242" s="37">
        <v>115.9</v>
      </c>
      <c r="I242" s="15"/>
      <c r="J242" s="14">
        <f t="shared" si="81"/>
        <v>281.50129421915443</v>
      </c>
      <c r="K242" s="14">
        <f t="shared" si="82"/>
        <v>284.2536669542709</v>
      </c>
      <c r="L242" s="14">
        <f t="shared" si="83"/>
        <v>293.18377911993093</v>
      </c>
      <c r="M242" s="14"/>
      <c r="N242" s="13">
        <f t="shared" si="78"/>
        <v>0.97774780849628673</v>
      </c>
      <c r="O242" s="13">
        <f t="shared" si="79"/>
        <v>4.1500643658431819</v>
      </c>
      <c r="P242" s="13">
        <f t="shared" si="80"/>
        <v>3.1415996357565583</v>
      </c>
    </row>
    <row r="243" spans="1:16" s="27" customFormat="1" ht="15" customHeight="1" x14ac:dyDescent="0.2">
      <c r="A243" s="18" t="s">
        <v>289</v>
      </c>
      <c r="B243" s="30">
        <v>76637</v>
      </c>
      <c r="C243" s="127"/>
      <c r="D243" s="30">
        <v>82012</v>
      </c>
      <c r="E243" s="126"/>
      <c r="F243" s="30">
        <v>92187</v>
      </c>
      <c r="G243" s="101"/>
      <c r="H243" s="37">
        <v>61.37</v>
      </c>
      <c r="I243" s="15"/>
      <c r="J243" s="14">
        <f t="shared" si="81"/>
        <v>1248.7697572103634</v>
      </c>
      <c r="K243" s="14">
        <f t="shared" si="82"/>
        <v>1336.3532670686004</v>
      </c>
      <c r="L243" s="14">
        <f t="shared" si="83"/>
        <v>1502.1508880560534</v>
      </c>
      <c r="M243" s="14"/>
      <c r="N243" s="13">
        <f t="shared" si="78"/>
        <v>7.0135835171001011</v>
      </c>
      <c r="O243" s="13">
        <f t="shared" si="79"/>
        <v>20.29046022156399</v>
      </c>
      <c r="P243" s="13">
        <f t="shared" si="80"/>
        <v>12.406720967663256</v>
      </c>
    </row>
    <row r="244" spans="1:16" s="27" customFormat="1" ht="15" customHeight="1" x14ac:dyDescent="0.2">
      <c r="A244" s="18" t="s">
        <v>290</v>
      </c>
      <c r="B244" s="30">
        <v>31091</v>
      </c>
      <c r="C244" s="127"/>
      <c r="D244" s="30">
        <v>33038</v>
      </c>
      <c r="E244" s="126"/>
      <c r="F244" s="30">
        <v>34220</v>
      </c>
      <c r="G244" s="101"/>
      <c r="H244" s="37">
        <v>69.5</v>
      </c>
      <c r="I244" s="15"/>
      <c r="J244" s="14">
        <f t="shared" si="81"/>
        <v>447.35251798561148</v>
      </c>
      <c r="K244" s="14">
        <f t="shared" si="82"/>
        <v>475.36690647482015</v>
      </c>
      <c r="L244" s="14">
        <f t="shared" si="83"/>
        <v>492.37410071942446</v>
      </c>
      <c r="M244" s="14"/>
      <c r="N244" s="13">
        <f t="shared" si="78"/>
        <v>6.262262391045649</v>
      </c>
      <c r="O244" s="13">
        <f t="shared" si="79"/>
        <v>10.064005660802168</v>
      </c>
      <c r="P244" s="13">
        <f t="shared" si="80"/>
        <v>3.577698407893938</v>
      </c>
    </row>
    <row r="245" spans="1:16" s="27" customFormat="1" ht="15" customHeight="1" x14ac:dyDescent="0.2">
      <c r="A245" s="18" t="s">
        <v>291</v>
      </c>
      <c r="B245" s="30">
        <v>14406</v>
      </c>
      <c r="C245" s="127"/>
      <c r="D245" s="30">
        <v>15022</v>
      </c>
      <c r="E245" s="126"/>
      <c r="F245" s="30">
        <v>14878</v>
      </c>
      <c r="G245" s="101"/>
      <c r="H245" s="37">
        <v>13.43</v>
      </c>
      <c r="I245" s="15"/>
      <c r="J245" s="14">
        <f t="shared" si="81"/>
        <v>1072.6731198808639</v>
      </c>
      <c r="K245" s="14">
        <f t="shared" si="82"/>
        <v>1118.5405807892778</v>
      </c>
      <c r="L245" s="14">
        <f t="shared" si="83"/>
        <v>1107.8183172002978</v>
      </c>
      <c r="M245" s="14"/>
      <c r="N245" s="13">
        <f t="shared" si="78"/>
        <v>4.2759961127307999</v>
      </c>
      <c r="O245" s="13">
        <f t="shared" si="79"/>
        <v>3.2764126058586522</v>
      </c>
      <c r="P245" s="13">
        <f t="shared" si="80"/>
        <v>-0.95859406204234832</v>
      </c>
    </row>
    <row r="246" spans="1:16" s="27" customFormat="1" ht="15" customHeight="1" x14ac:dyDescent="0.2">
      <c r="A246" s="18" t="s">
        <v>288</v>
      </c>
      <c r="B246" s="30">
        <v>43979</v>
      </c>
      <c r="C246" s="127"/>
      <c r="D246" s="30">
        <v>47518</v>
      </c>
      <c r="E246" s="126"/>
      <c r="F246" s="30">
        <v>52320</v>
      </c>
      <c r="G246" s="101"/>
      <c r="H246" s="37">
        <v>81.88</v>
      </c>
      <c r="I246" s="15"/>
      <c r="J246" s="14">
        <f t="shared" si="81"/>
        <v>537.1152906692721</v>
      </c>
      <c r="K246" s="14">
        <f t="shared" si="82"/>
        <v>580.33707865168537</v>
      </c>
      <c r="L246" s="14">
        <f t="shared" si="83"/>
        <v>638.98387884709337</v>
      </c>
      <c r="M246" s="14"/>
      <c r="N246" s="13">
        <f t="shared" si="78"/>
        <v>8.0470224425293857</v>
      </c>
      <c r="O246" s="13">
        <f t="shared" si="79"/>
        <v>18.965870074353681</v>
      </c>
      <c r="P246" s="13">
        <f t="shared" si="80"/>
        <v>10.105644176943487</v>
      </c>
    </row>
    <row r="247" spans="1:16" s="27" customFormat="1" ht="15" customHeight="1" x14ac:dyDescent="0.2">
      <c r="A247" s="18" t="s">
        <v>292</v>
      </c>
      <c r="B247" s="30">
        <v>31216</v>
      </c>
      <c r="C247" s="127"/>
      <c r="D247" s="30">
        <v>34149</v>
      </c>
      <c r="E247" s="126"/>
      <c r="F247" s="30">
        <v>39091</v>
      </c>
      <c r="G247" s="101"/>
      <c r="H247" s="37">
        <v>130.16</v>
      </c>
      <c r="I247" s="15"/>
      <c r="J247" s="14">
        <f t="shared" si="81"/>
        <v>239.8279041180086</v>
      </c>
      <c r="K247" s="14">
        <f t="shared" si="82"/>
        <v>262.3617086662569</v>
      </c>
      <c r="L247" s="14">
        <f t="shared" si="83"/>
        <v>300.33036263060848</v>
      </c>
      <c r="M247" s="14"/>
      <c r="N247" s="13">
        <f t="shared" si="78"/>
        <v>9.3958226550486881</v>
      </c>
      <c r="O247" s="13">
        <f t="shared" si="79"/>
        <v>25.227447462839571</v>
      </c>
      <c r="P247" s="13">
        <f t="shared" si="80"/>
        <v>14.471873261296089</v>
      </c>
    </row>
    <row r="248" spans="1:16" s="27" customFormat="1" ht="15" customHeight="1" x14ac:dyDescent="0.2">
      <c r="A248" s="18" t="s">
        <v>293</v>
      </c>
      <c r="B248" s="30">
        <v>40018</v>
      </c>
      <c r="C248" s="127"/>
      <c r="D248" s="30">
        <v>43149</v>
      </c>
      <c r="E248" s="126"/>
      <c r="F248" s="30">
        <v>45241</v>
      </c>
      <c r="G248" s="101"/>
      <c r="H248" s="37">
        <v>51.24</v>
      </c>
      <c r="I248" s="15"/>
      <c r="J248" s="14">
        <f t="shared" si="81"/>
        <v>780.99141295862603</v>
      </c>
      <c r="K248" s="14">
        <f t="shared" si="82"/>
        <v>842.09601873536292</v>
      </c>
      <c r="L248" s="14">
        <f t="shared" si="83"/>
        <v>882.92349726775956</v>
      </c>
      <c r="M248" s="14"/>
      <c r="N248" s="13">
        <f t="shared" si="78"/>
        <v>7.8239792093557856</v>
      </c>
      <c r="O248" s="13">
        <f t="shared" si="79"/>
        <v>13.051626767954428</v>
      </c>
      <c r="P248" s="13">
        <f t="shared" si="80"/>
        <v>4.8483162993348721</v>
      </c>
    </row>
    <row r="249" spans="1:16" s="27" customFormat="1" ht="15" customHeight="1" x14ac:dyDescent="0.2">
      <c r="A249" s="18" t="s">
        <v>294</v>
      </c>
      <c r="B249" s="30">
        <v>67534</v>
      </c>
      <c r="C249" s="127"/>
      <c r="D249" s="30">
        <v>73252</v>
      </c>
      <c r="E249" s="126"/>
      <c r="F249" s="30">
        <v>77074</v>
      </c>
      <c r="G249" s="101"/>
      <c r="H249" s="37">
        <v>258.43</v>
      </c>
      <c r="I249" s="15"/>
      <c r="J249" s="14">
        <f t="shared" si="81"/>
        <v>261.32414967302554</v>
      </c>
      <c r="K249" s="14">
        <f t="shared" si="82"/>
        <v>283.45006384707659</v>
      </c>
      <c r="L249" s="14">
        <f t="shared" si="83"/>
        <v>298.23936849436984</v>
      </c>
      <c r="M249" s="14"/>
      <c r="N249" s="13">
        <f t="shared" si="78"/>
        <v>8.4668463292563931</v>
      </c>
      <c r="O249" s="13">
        <f t="shared" si="79"/>
        <v>14.126217905055244</v>
      </c>
      <c r="P249" s="13">
        <f t="shared" si="80"/>
        <v>5.2176049800687956</v>
      </c>
    </row>
    <row r="250" spans="1:16" s="27" customFormat="1" ht="15" customHeight="1" x14ac:dyDescent="0.2">
      <c r="A250" s="18" t="s">
        <v>295</v>
      </c>
      <c r="B250" s="30">
        <v>47831</v>
      </c>
      <c r="C250" s="127"/>
      <c r="D250" s="30">
        <v>50170</v>
      </c>
      <c r="E250" s="126"/>
      <c r="F250" s="30">
        <v>55557</v>
      </c>
      <c r="G250" s="101"/>
      <c r="H250" s="37">
        <v>81.8</v>
      </c>
      <c r="I250" s="15"/>
      <c r="J250" s="14">
        <f t="shared" si="81"/>
        <v>584.73105134474326</v>
      </c>
      <c r="K250" s="14">
        <f t="shared" si="82"/>
        <v>613.32518337408317</v>
      </c>
      <c r="L250" s="14">
        <f t="shared" si="83"/>
        <v>679.1809290953546</v>
      </c>
      <c r="M250" s="14"/>
      <c r="N250" s="13">
        <f t="shared" si="78"/>
        <v>4.8901340135058939</v>
      </c>
      <c r="O250" s="13">
        <f t="shared" si="79"/>
        <v>16.152704313102397</v>
      </c>
      <c r="P250" s="13">
        <f t="shared" si="80"/>
        <v>10.7374925254136</v>
      </c>
    </row>
    <row r="251" spans="1:16" s="27" customFormat="1" ht="15" customHeight="1" x14ac:dyDescent="0.2">
      <c r="A251" s="18" t="s">
        <v>296</v>
      </c>
      <c r="B251" s="30">
        <v>59111</v>
      </c>
      <c r="C251" s="127"/>
      <c r="D251" s="30">
        <v>62333</v>
      </c>
      <c r="E251" s="126"/>
      <c r="F251" s="30">
        <v>65047</v>
      </c>
      <c r="G251" s="101"/>
      <c r="H251" s="37">
        <v>75.83</v>
      </c>
      <c r="I251" s="15"/>
      <c r="J251" s="14">
        <f t="shared" si="81"/>
        <v>779.51997890017151</v>
      </c>
      <c r="K251" s="14">
        <f t="shared" si="82"/>
        <v>822.00975867071077</v>
      </c>
      <c r="L251" s="14">
        <f t="shared" si="83"/>
        <v>857.80034287221417</v>
      </c>
      <c r="M251" s="14"/>
      <c r="N251" s="13">
        <f t="shared" si="78"/>
        <v>5.4507621254927034</v>
      </c>
      <c r="O251" s="13">
        <f t="shared" si="79"/>
        <v>10.042124139331079</v>
      </c>
      <c r="P251" s="13">
        <f t="shared" si="80"/>
        <v>4.3540339787913354</v>
      </c>
    </row>
    <row r="252" spans="1:16" s="27" customFormat="1" ht="15" customHeight="1" x14ac:dyDescent="0.2">
      <c r="A252" s="80" t="s">
        <v>255</v>
      </c>
      <c r="B252" s="30">
        <v>85025</v>
      </c>
      <c r="C252" s="127"/>
      <c r="D252" s="30">
        <v>89708</v>
      </c>
      <c r="E252" s="126"/>
      <c r="F252" s="30">
        <v>99397</v>
      </c>
      <c r="G252" s="101"/>
      <c r="H252" s="37">
        <v>164.26</v>
      </c>
      <c r="I252" s="15"/>
      <c r="J252" s="14">
        <f t="shared" si="81"/>
        <v>517.62449774747358</v>
      </c>
      <c r="K252" s="14">
        <f t="shared" si="82"/>
        <v>546.13417752343844</v>
      </c>
      <c r="L252" s="14">
        <f t="shared" si="83"/>
        <v>605.11993181541459</v>
      </c>
      <c r="M252" s="14"/>
      <c r="N252" s="13">
        <f t="shared" si="78"/>
        <v>5.5077918259335332</v>
      </c>
      <c r="O252" s="13">
        <f t="shared" si="79"/>
        <v>16.903263745957055</v>
      </c>
      <c r="P252" s="13">
        <f t="shared" si="80"/>
        <v>10.800597494091946</v>
      </c>
    </row>
    <row r="253" spans="1:16" s="27" customFormat="1" ht="15" customHeight="1" x14ac:dyDescent="0.2">
      <c r="A253" s="80" t="s">
        <v>1541</v>
      </c>
      <c r="B253" s="30">
        <v>163676</v>
      </c>
      <c r="C253" s="127"/>
      <c r="D253" s="30">
        <v>171271</v>
      </c>
      <c r="E253" s="126"/>
      <c r="F253" s="30">
        <v>174302</v>
      </c>
      <c r="G253" s="101"/>
      <c r="H253" s="37">
        <v>37.229999999999997</v>
      </c>
      <c r="I253" s="15"/>
      <c r="J253" s="14">
        <f t="shared" si="81"/>
        <v>4396.3470319634707</v>
      </c>
      <c r="K253" s="14">
        <f t="shared" si="82"/>
        <v>4600.3491807681985</v>
      </c>
      <c r="L253" s="14">
        <f t="shared" si="83"/>
        <v>4681.7620198764444</v>
      </c>
      <c r="M253" s="14"/>
      <c r="N253" s="13">
        <f t="shared" si="78"/>
        <v>4.6402649136098235</v>
      </c>
      <c r="O253" s="13">
        <f t="shared" si="79"/>
        <v>6.4920941371978831</v>
      </c>
      <c r="P253" s="13">
        <f t="shared" si="80"/>
        <v>1.7697099917674288</v>
      </c>
    </row>
    <row r="254" spans="1:16" s="27" customFormat="1" ht="15" customHeight="1" x14ac:dyDescent="0.2">
      <c r="A254" s="80" t="s">
        <v>1540</v>
      </c>
      <c r="B254" s="30">
        <v>175103</v>
      </c>
      <c r="C254" s="127"/>
      <c r="D254" s="30">
        <v>188571</v>
      </c>
      <c r="E254" s="126"/>
      <c r="F254" s="30">
        <v>205424</v>
      </c>
      <c r="G254" s="101"/>
      <c r="H254" s="37">
        <v>169.03</v>
      </c>
      <c r="I254" s="15"/>
      <c r="J254" s="14">
        <f t="shared" si="81"/>
        <v>1035.9285333964385</v>
      </c>
      <c r="K254" s="14">
        <f t="shared" si="82"/>
        <v>1115.6066970360291</v>
      </c>
      <c r="L254" s="14">
        <f t="shared" si="83"/>
        <v>1215.3108915577116</v>
      </c>
      <c r="M254" s="14"/>
      <c r="N254" s="13">
        <f t="shared" si="78"/>
        <v>7.6914730187375424</v>
      </c>
      <c r="O254" s="13">
        <f t="shared" si="79"/>
        <v>17.316093956128668</v>
      </c>
      <c r="P254" s="13">
        <f t="shared" si="80"/>
        <v>8.9372172815544193</v>
      </c>
    </row>
    <row r="255" spans="1:16" s="27" customFormat="1" ht="15" customHeight="1" x14ac:dyDescent="0.2">
      <c r="A255" s="80" t="s">
        <v>297</v>
      </c>
      <c r="B255" s="30">
        <v>125451</v>
      </c>
      <c r="C255" s="127"/>
      <c r="D255" s="30">
        <v>132940</v>
      </c>
      <c r="E255" s="126"/>
      <c r="F255" s="30">
        <v>144577</v>
      </c>
      <c r="G255" s="101"/>
      <c r="H255" s="37">
        <v>98.21</v>
      </c>
      <c r="I255" s="15"/>
      <c r="J255" s="14">
        <f t="shared" si="81"/>
        <v>1277.3750127278281</v>
      </c>
      <c r="K255" s="14">
        <f t="shared" si="82"/>
        <v>1353.6299765807964</v>
      </c>
      <c r="L255" s="14">
        <f t="shared" si="83"/>
        <v>1472.1209652784851</v>
      </c>
      <c r="M255" s="14"/>
      <c r="N255" s="13">
        <f t="shared" si="78"/>
        <v>5.9696614614471146</v>
      </c>
      <c r="O255" s="13">
        <f t="shared" si="79"/>
        <v>15.245793178213024</v>
      </c>
      <c r="P255" s="13">
        <f t="shared" si="80"/>
        <v>8.7535730404693837</v>
      </c>
    </row>
    <row r="256" spans="1:16" s="27" customFormat="1" ht="12" customHeight="1" x14ac:dyDescent="0.2">
      <c r="A256" s="80"/>
      <c r="B256" s="30"/>
      <c r="C256" s="39"/>
      <c r="D256" s="30"/>
      <c r="E256" s="117"/>
      <c r="F256" s="30"/>
      <c r="G256" s="101"/>
      <c r="H256" s="37"/>
      <c r="I256" s="15"/>
      <c r="J256" s="14"/>
      <c r="K256" s="14"/>
      <c r="L256" s="14"/>
      <c r="M256" s="14"/>
      <c r="N256" s="13"/>
      <c r="O256" s="13"/>
      <c r="P256" s="13"/>
    </row>
    <row r="257" spans="1:16" s="11" customFormat="1" ht="15" customHeight="1" x14ac:dyDescent="0.2">
      <c r="A257" s="158" t="s">
        <v>1557</v>
      </c>
      <c r="B257" s="173">
        <f>B259+B267+B298+B337+B354</f>
        <v>3229163</v>
      </c>
      <c r="C257" s="174"/>
      <c r="D257" s="173">
        <f>D259+D267+D298+D337+D354</f>
        <v>3451410</v>
      </c>
      <c r="E257" s="175"/>
      <c r="F257" s="173">
        <f>F259+F267+F298+F337+F354</f>
        <v>3685744</v>
      </c>
      <c r="G257" s="116"/>
      <c r="H257" s="33">
        <f>H259+H267+H298+H337+H354</f>
        <v>29836.879999999997</v>
      </c>
      <c r="I257" s="15"/>
      <c r="J257" s="20">
        <f>B257/$H257</f>
        <v>108.22723421483748</v>
      </c>
      <c r="K257" s="20">
        <f>D257/$H257</f>
        <v>115.67596880102747</v>
      </c>
      <c r="L257" s="20">
        <f>F257/$H257</f>
        <v>123.52980606551357</v>
      </c>
      <c r="M257" s="20"/>
      <c r="N257" s="19">
        <f>(K257-J257)/J257*100</f>
        <v>6.8824955568981885</v>
      </c>
      <c r="O257" s="19">
        <f>(L257-J257)/J257*100</f>
        <v>14.13929863559072</v>
      </c>
      <c r="P257" s="19">
        <f>(L257-K257)/K257*100</f>
        <v>6.7895150098075883</v>
      </c>
    </row>
    <row r="258" spans="1:16" s="11" customFormat="1" ht="12" customHeight="1" x14ac:dyDescent="0.2">
      <c r="A258" s="158"/>
      <c r="B258" s="173"/>
      <c r="C258" s="174"/>
      <c r="D258" s="173"/>
      <c r="E258" s="175"/>
      <c r="F258" s="173"/>
      <c r="G258" s="116"/>
      <c r="H258" s="33"/>
      <c r="I258" s="15"/>
      <c r="J258" s="20"/>
      <c r="K258" s="20"/>
      <c r="L258" s="20"/>
      <c r="M258" s="20"/>
      <c r="N258" s="19"/>
      <c r="O258" s="19"/>
      <c r="P258" s="19"/>
    </row>
    <row r="259" spans="1:16" s="11" customFormat="1" ht="15" customHeight="1" x14ac:dyDescent="0.2">
      <c r="A259" s="176" t="s">
        <v>51</v>
      </c>
      <c r="B259" s="174">
        <v>16604</v>
      </c>
      <c r="C259" s="174"/>
      <c r="D259" s="174">
        <v>17246</v>
      </c>
      <c r="E259" s="175"/>
      <c r="F259" s="174">
        <v>18831</v>
      </c>
      <c r="G259" s="116"/>
      <c r="H259" s="33">
        <f>SUM(H260:H265)</f>
        <v>203.22</v>
      </c>
      <c r="I259" s="15"/>
      <c r="J259" s="20">
        <f t="shared" ref="J259:J264" si="84">B259/$H259</f>
        <v>81.704556638126164</v>
      </c>
      <c r="K259" s="20">
        <f t="shared" ref="K259:K264" si="85">D259/$H259</f>
        <v>84.863694518256082</v>
      </c>
      <c r="L259" s="20">
        <f t="shared" ref="L259:L264" si="86">F259/$H259</f>
        <v>92.663123708296425</v>
      </c>
      <c r="M259" s="20"/>
      <c r="N259" s="19">
        <f>(K259-J259)/J259*100</f>
        <v>3.8665381835702366</v>
      </c>
      <c r="O259" s="19">
        <f>(L259-J259)/J259*100</f>
        <v>13.412430739580827</v>
      </c>
      <c r="P259" s="19">
        <f>(L259-K259)/K259*100</f>
        <v>9.1905369361011147</v>
      </c>
    </row>
    <row r="260" spans="1:16" s="27" customFormat="1" ht="15" customHeight="1" x14ac:dyDescent="0.2">
      <c r="A260" s="18" t="s">
        <v>298</v>
      </c>
      <c r="B260" s="30">
        <v>7907</v>
      </c>
      <c r="C260" s="127"/>
      <c r="D260" s="30">
        <v>8579</v>
      </c>
      <c r="E260" s="126"/>
      <c r="F260" s="30">
        <v>9517</v>
      </c>
      <c r="G260" s="101"/>
      <c r="H260" s="37">
        <v>33.67</v>
      </c>
      <c r="I260" s="15"/>
      <c r="J260" s="14">
        <f t="shared" si="84"/>
        <v>234.83813483813483</v>
      </c>
      <c r="K260" s="14">
        <f t="shared" si="85"/>
        <v>254.79655479655477</v>
      </c>
      <c r="L260" s="14">
        <f t="shared" si="86"/>
        <v>282.65518265518261</v>
      </c>
      <c r="M260" s="14"/>
      <c r="N260" s="13">
        <f t="shared" ref="N260:N265" si="87">((K260-J260)/J260)*100</f>
        <v>8.4987985329454823</v>
      </c>
      <c r="O260" s="13">
        <f t="shared" ref="O260:O265" si="88">((L260-J260)/J260)*100</f>
        <v>20.361704818515225</v>
      </c>
      <c r="P260" s="13">
        <f t="shared" ref="P260:P265" si="89">((L260-K260)/K260)*100</f>
        <v>10.933675253526046</v>
      </c>
    </row>
    <row r="261" spans="1:16" s="27" customFormat="1" ht="15" customHeight="1" x14ac:dyDescent="0.2">
      <c r="A261" s="18" t="s">
        <v>299</v>
      </c>
      <c r="B261" s="30">
        <v>2988</v>
      </c>
      <c r="C261" s="127"/>
      <c r="D261" s="30">
        <v>2867</v>
      </c>
      <c r="E261" s="126"/>
      <c r="F261" s="30">
        <v>3128</v>
      </c>
      <c r="G261" s="101"/>
      <c r="H261" s="37">
        <v>83.13</v>
      </c>
      <c r="I261" s="15"/>
      <c r="J261" s="14">
        <f t="shared" si="84"/>
        <v>35.943702634428007</v>
      </c>
      <c r="K261" s="14">
        <f t="shared" si="85"/>
        <v>34.488151088656323</v>
      </c>
      <c r="L261" s="14">
        <f t="shared" si="86"/>
        <v>37.627811860940696</v>
      </c>
      <c r="M261" s="14"/>
      <c r="N261" s="13">
        <f t="shared" si="87"/>
        <v>-4.0495314591700149</v>
      </c>
      <c r="O261" s="13">
        <f t="shared" si="88"/>
        <v>4.6854082998661246</v>
      </c>
      <c r="P261" s="13">
        <f t="shared" si="89"/>
        <v>9.1035926055109826</v>
      </c>
    </row>
    <row r="262" spans="1:16" s="27" customFormat="1" ht="15" customHeight="1" x14ac:dyDescent="0.2">
      <c r="A262" s="18" t="s">
        <v>300</v>
      </c>
      <c r="B262" s="30">
        <v>1249</v>
      </c>
      <c r="C262" s="127"/>
      <c r="D262" s="30">
        <v>1327</v>
      </c>
      <c r="E262" s="126"/>
      <c r="F262" s="30">
        <v>1407</v>
      </c>
      <c r="G262" s="101"/>
      <c r="H262" s="37">
        <v>16.54</v>
      </c>
      <c r="I262" s="15"/>
      <c r="J262" s="14">
        <f t="shared" si="84"/>
        <v>75.513905683192263</v>
      </c>
      <c r="K262" s="14">
        <f t="shared" si="85"/>
        <v>80.229746070133018</v>
      </c>
      <c r="L262" s="14">
        <f t="shared" si="86"/>
        <v>85.066505441354295</v>
      </c>
      <c r="M262" s="14"/>
      <c r="N262" s="13">
        <f t="shared" si="87"/>
        <v>6.2449959967974449</v>
      </c>
      <c r="O262" s="13">
        <f t="shared" si="88"/>
        <v>12.650120096076861</v>
      </c>
      <c r="P262" s="13">
        <f t="shared" si="89"/>
        <v>6.028636021100219</v>
      </c>
    </row>
    <row r="263" spans="1:16" s="27" customFormat="1" ht="15" customHeight="1" x14ac:dyDescent="0.2">
      <c r="A263" s="18" t="s">
        <v>301</v>
      </c>
      <c r="B263" s="30">
        <v>1583</v>
      </c>
      <c r="C263" s="127"/>
      <c r="D263" s="30">
        <v>1555</v>
      </c>
      <c r="E263" s="126"/>
      <c r="F263" s="30">
        <v>1703</v>
      </c>
      <c r="G263" s="101"/>
      <c r="H263" s="37">
        <v>12.9</v>
      </c>
      <c r="I263" s="15"/>
      <c r="J263" s="14">
        <f t="shared" si="84"/>
        <v>122.71317829457364</v>
      </c>
      <c r="K263" s="14">
        <f t="shared" si="85"/>
        <v>120.54263565891472</v>
      </c>
      <c r="L263" s="14">
        <f t="shared" si="86"/>
        <v>132.01550387596899</v>
      </c>
      <c r="M263" s="14"/>
      <c r="N263" s="13">
        <f t="shared" si="87"/>
        <v>-1.7687934301958339</v>
      </c>
      <c r="O263" s="13">
        <f t="shared" si="88"/>
        <v>7.5805432722678479</v>
      </c>
      <c r="P263" s="13">
        <f t="shared" si="89"/>
        <v>9.5176848874598132</v>
      </c>
    </row>
    <row r="264" spans="1:16" s="27" customFormat="1" ht="15" customHeight="1" x14ac:dyDescent="0.2">
      <c r="A264" s="18" t="s">
        <v>302</v>
      </c>
      <c r="B264" s="30">
        <v>1637</v>
      </c>
      <c r="C264" s="127"/>
      <c r="D264" s="30">
        <v>1621</v>
      </c>
      <c r="E264" s="126"/>
      <c r="F264" s="30">
        <v>1696</v>
      </c>
      <c r="G264" s="101"/>
      <c r="H264" s="37">
        <v>40.700000000000003</v>
      </c>
      <c r="I264" s="15"/>
      <c r="J264" s="14">
        <f t="shared" si="84"/>
        <v>40.221130221130217</v>
      </c>
      <c r="K264" s="14">
        <f t="shared" si="85"/>
        <v>39.828009828009826</v>
      </c>
      <c r="L264" s="14">
        <f t="shared" si="86"/>
        <v>41.670761670761671</v>
      </c>
      <c r="M264" s="14"/>
      <c r="N264" s="13">
        <f t="shared" si="87"/>
        <v>-0.97739767868050809</v>
      </c>
      <c r="O264" s="13">
        <f t="shared" si="88"/>
        <v>3.6041539401344034</v>
      </c>
      <c r="P264" s="13">
        <f t="shared" si="89"/>
        <v>4.6267735965453483</v>
      </c>
    </row>
    <row r="265" spans="1:16" s="27" customFormat="1" ht="15" customHeight="1" x14ac:dyDescent="0.2">
      <c r="A265" s="18" t="s">
        <v>303</v>
      </c>
      <c r="B265" s="177">
        <v>1240</v>
      </c>
      <c r="C265" s="178"/>
      <c r="D265" s="177">
        <v>1297</v>
      </c>
      <c r="E265" s="179"/>
      <c r="F265" s="177">
        <v>1380</v>
      </c>
      <c r="G265" s="101"/>
      <c r="H265" s="37">
        <v>16.28</v>
      </c>
      <c r="I265" s="15"/>
      <c r="J265" s="14">
        <f>B265/$H265</f>
        <v>76.167076167076161</v>
      </c>
      <c r="K265" s="14">
        <f>D265/$H265</f>
        <v>79.668304668304657</v>
      </c>
      <c r="L265" s="14">
        <f>F265/$H265</f>
        <v>84.766584766584756</v>
      </c>
      <c r="M265" s="14"/>
      <c r="N265" s="13">
        <f t="shared" si="87"/>
        <v>4.5967741935483808</v>
      </c>
      <c r="O265" s="13">
        <f t="shared" si="88"/>
        <v>11.290322580645157</v>
      </c>
      <c r="P265" s="13">
        <f t="shared" si="89"/>
        <v>6.3993831919814985</v>
      </c>
    </row>
    <row r="266" spans="1:16" s="27" customFormat="1" ht="12" customHeight="1" x14ac:dyDescent="0.2">
      <c r="A266" s="18"/>
      <c r="B266" s="178"/>
      <c r="C266" s="180"/>
      <c r="D266" s="178"/>
      <c r="E266" s="179"/>
      <c r="F266" s="178"/>
      <c r="G266" s="101"/>
      <c r="H266" s="37" t="s">
        <v>26</v>
      </c>
      <c r="I266" s="15"/>
      <c r="J266" s="14"/>
      <c r="K266" s="14"/>
      <c r="L266" s="14"/>
      <c r="M266" s="14"/>
      <c r="N266" s="13"/>
      <c r="O266" s="13"/>
      <c r="P266" s="13"/>
    </row>
    <row r="267" spans="1:16" s="11" customFormat="1" ht="15" customHeight="1" x14ac:dyDescent="0.2">
      <c r="A267" s="176" t="s">
        <v>50</v>
      </c>
      <c r="B267" s="174">
        <v>1124773</v>
      </c>
      <c r="C267" s="174"/>
      <c r="D267" s="174">
        <v>1199320</v>
      </c>
      <c r="E267" s="175"/>
      <c r="F267" s="174">
        <v>1268603</v>
      </c>
      <c r="G267" s="116"/>
      <c r="H267" s="33">
        <f>SUM(H268:H296)</f>
        <v>9398.07</v>
      </c>
      <c r="I267" s="15"/>
      <c r="J267" s="20">
        <f t="shared" ref="J267:J296" si="90">B267/$H267</f>
        <v>119.68127498518314</v>
      </c>
      <c r="K267" s="20">
        <f t="shared" ref="K267:K296" si="91">D267/$H267</f>
        <v>127.61343552452792</v>
      </c>
      <c r="L267" s="20">
        <f t="shared" ref="L267:L296" si="92">F267/$H267</f>
        <v>134.98548106153712</v>
      </c>
      <c r="M267" s="20"/>
      <c r="N267" s="19">
        <f>(K267-J267)/J267*100</f>
        <v>6.6277373301101612</v>
      </c>
      <c r="O267" s="19">
        <f>(L267-J267)/J267*100</f>
        <v>12.787469115990518</v>
      </c>
      <c r="P267" s="19">
        <f>(L267-K267)/K267*100</f>
        <v>5.7768568855684927</v>
      </c>
    </row>
    <row r="268" spans="1:16" s="27" customFormat="1" ht="15" customHeight="1" x14ac:dyDescent="0.2">
      <c r="A268" s="18" t="s">
        <v>304</v>
      </c>
      <c r="B268" s="30">
        <v>30675</v>
      </c>
      <c r="C268" s="127"/>
      <c r="D268" s="30">
        <v>32497</v>
      </c>
      <c r="E268" s="126"/>
      <c r="F268" s="30">
        <v>34579</v>
      </c>
      <c r="G268" s="101"/>
      <c r="H268" s="37">
        <v>162.6</v>
      </c>
      <c r="I268" s="15"/>
      <c r="J268" s="14">
        <f t="shared" si="90"/>
        <v>188.65313653136533</v>
      </c>
      <c r="K268" s="14">
        <f t="shared" si="91"/>
        <v>199.85854858548586</v>
      </c>
      <c r="L268" s="14">
        <f t="shared" si="92"/>
        <v>212.66297662976629</v>
      </c>
      <c r="M268" s="14"/>
      <c r="N268" s="13">
        <f t="shared" ref="N268:N296" si="93">((K268-J268)/J268)*100</f>
        <v>5.9396903015484854</v>
      </c>
      <c r="O268" s="13">
        <f t="shared" ref="O268:O296" si="94">((L268-J268)/J268)*100</f>
        <v>12.726976365118158</v>
      </c>
      <c r="P268" s="13">
        <f t="shared" ref="P268:P296" si="95">((L268-K268)/K268)*100</f>
        <v>6.4067452380219629</v>
      </c>
    </row>
    <row r="269" spans="1:16" s="27" customFormat="1" ht="15" customHeight="1" x14ac:dyDescent="0.2">
      <c r="A269" s="18" t="s">
        <v>305</v>
      </c>
      <c r="B269" s="30">
        <v>37773</v>
      </c>
      <c r="C269" s="127"/>
      <c r="D269" s="30">
        <v>38883</v>
      </c>
      <c r="E269" s="126"/>
      <c r="F269" s="30">
        <v>41295</v>
      </c>
      <c r="G269" s="101"/>
      <c r="H269" s="37">
        <v>168.64</v>
      </c>
      <c r="I269" s="15"/>
      <c r="J269" s="14">
        <f t="shared" si="90"/>
        <v>223.98600569259963</v>
      </c>
      <c r="K269" s="14">
        <f t="shared" si="91"/>
        <v>230.56807400379509</v>
      </c>
      <c r="L269" s="14">
        <f t="shared" si="92"/>
        <v>244.87073055028466</v>
      </c>
      <c r="M269" s="14"/>
      <c r="N269" s="13">
        <f t="shared" si="93"/>
        <v>2.9386069414661313</v>
      </c>
      <c r="O269" s="13">
        <f t="shared" si="94"/>
        <v>9.3241204034627998</v>
      </c>
      <c r="P269" s="13">
        <f t="shared" si="95"/>
        <v>6.2032250597947725</v>
      </c>
    </row>
    <row r="270" spans="1:16" s="27" customFormat="1" ht="15" customHeight="1" x14ac:dyDescent="0.2">
      <c r="A270" s="18" t="s">
        <v>306</v>
      </c>
      <c r="B270" s="30">
        <v>31662</v>
      </c>
      <c r="C270" s="127"/>
      <c r="D270" s="30">
        <v>33571</v>
      </c>
      <c r="E270" s="126"/>
      <c r="F270" s="30">
        <v>35234</v>
      </c>
      <c r="G270" s="101"/>
      <c r="H270" s="37">
        <v>306.8</v>
      </c>
      <c r="I270" s="15"/>
      <c r="J270" s="14">
        <f t="shared" si="90"/>
        <v>103.20078226857888</v>
      </c>
      <c r="K270" s="14">
        <f t="shared" si="91"/>
        <v>109.42307692307692</v>
      </c>
      <c r="L270" s="14">
        <f t="shared" si="92"/>
        <v>114.84354628422425</v>
      </c>
      <c r="M270" s="14"/>
      <c r="N270" s="13">
        <f t="shared" si="93"/>
        <v>6.0293095824647835</v>
      </c>
      <c r="O270" s="13">
        <f t="shared" si="94"/>
        <v>11.281662560798432</v>
      </c>
      <c r="P270" s="13">
        <f t="shared" si="95"/>
        <v>4.9536802597479959</v>
      </c>
    </row>
    <row r="271" spans="1:16" s="27" customFormat="1" ht="15" customHeight="1" x14ac:dyDescent="0.2">
      <c r="A271" s="18" t="s">
        <v>307</v>
      </c>
      <c r="B271" s="30">
        <v>45182</v>
      </c>
      <c r="C271" s="127"/>
      <c r="D271" s="30">
        <v>47860</v>
      </c>
      <c r="E271" s="126"/>
      <c r="F271" s="30">
        <v>50336</v>
      </c>
      <c r="G271" s="101"/>
      <c r="H271" s="37">
        <v>264.51</v>
      </c>
      <c r="I271" s="15"/>
      <c r="J271" s="14">
        <f t="shared" si="90"/>
        <v>170.81395788439002</v>
      </c>
      <c r="K271" s="14">
        <f t="shared" si="91"/>
        <v>180.93833881516767</v>
      </c>
      <c r="L271" s="14">
        <f t="shared" si="92"/>
        <v>190.29904351442289</v>
      </c>
      <c r="M271" s="14"/>
      <c r="N271" s="13">
        <f t="shared" si="93"/>
        <v>5.9271391262006885</v>
      </c>
      <c r="O271" s="13">
        <f t="shared" si="94"/>
        <v>11.407197556549056</v>
      </c>
      <c r="P271" s="13">
        <f t="shared" si="95"/>
        <v>5.1734224822398645</v>
      </c>
    </row>
    <row r="272" spans="1:16" s="27" customFormat="1" ht="15" customHeight="1" x14ac:dyDescent="0.2">
      <c r="A272" s="18" t="s">
        <v>308</v>
      </c>
      <c r="B272" s="30">
        <v>61199</v>
      </c>
      <c r="C272" s="127"/>
      <c r="D272" s="30">
        <v>65649</v>
      </c>
      <c r="E272" s="126"/>
      <c r="F272" s="30">
        <v>68839</v>
      </c>
      <c r="G272" s="101"/>
      <c r="H272" s="37">
        <v>286.64</v>
      </c>
      <c r="I272" s="15"/>
      <c r="J272" s="14">
        <f t="shared" si="90"/>
        <v>213.50474462740721</v>
      </c>
      <c r="K272" s="14">
        <f t="shared" si="91"/>
        <v>229.02944459949765</v>
      </c>
      <c r="L272" s="14">
        <f t="shared" si="92"/>
        <v>240.15838682668155</v>
      </c>
      <c r="M272" s="14"/>
      <c r="N272" s="13">
        <f t="shared" si="93"/>
        <v>7.2713606431477729</v>
      </c>
      <c r="O272" s="13">
        <f t="shared" si="94"/>
        <v>12.483864115426719</v>
      </c>
      <c r="P272" s="13">
        <f t="shared" si="95"/>
        <v>4.859175311124301</v>
      </c>
    </row>
    <row r="273" spans="1:16" s="27" customFormat="1" ht="15" customHeight="1" x14ac:dyDescent="0.2">
      <c r="A273" s="18" t="s">
        <v>309</v>
      </c>
      <c r="B273" s="30">
        <v>78188</v>
      </c>
      <c r="C273" s="127"/>
      <c r="D273" s="30">
        <v>82782</v>
      </c>
      <c r="E273" s="126"/>
      <c r="F273" s="30">
        <v>87753</v>
      </c>
      <c r="G273" s="101"/>
      <c r="H273" s="37">
        <v>995.49</v>
      </c>
      <c r="I273" s="15"/>
      <c r="J273" s="14">
        <f t="shared" si="90"/>
        <v>78.542225436719605</v>
      </c>
      <c r="K273" s="14">
        <f t="shared" si="91"/>
        <v>83.157038242473561</v>
      </c>
      <c r="L273" s="14">
        <f t="shared" si="92"/>
        <v>88.150559021185543</v>
      </c>
      <c r="M273" s="14"/>
      <c r="N273" s="13">
        <f t="shared" si="93"/>
        <v>5.8755819307310659</v>
      </c>
      <c r="O273" s="13">
        <f t="shared" si="94"/>
        <v>12.233335038624849</v>
      </c>
      <c r="P273" s="13">
        <f t="shared" si="95"/>
        <v>6.0049286076683224</v>
      </c>
    </row>
    <row r="274" spans="1:16" s="27" customFormat="1" ht="15" customHeight="1" x14ac:dyDescent="0.2">
      <c r="A274" s="18" t="s">
        <v>310</v>
      </c>
      <c r="B274" s="30">
        <v>32215</v>
      </c>
      <c r="C274" s="127"/>
      <c r="D274" s="30">
        <v>34299</v>
      </c>
      <c r="E274" s="126"/>
      <c r="F274" s="30">
        <v>34488</v>
      </c>
      <c r="G274" s="101"/>
      <c r="H274" s="37">
        <v>120</v>
      </c>
      <c r="I274" s="15"/>
      <c r="J274" s="14">
        <f t="shared" si="90"/>
        <v>268.45833333333331</v>
      </c>
      <c r="K274" s="14">
        <f t="shared" si="91"/>
        <v>285.82499999999999</v>
      </c>
      <c r="L274" s="14">
        <f t="shared" si="92"/>
        <v>287.39999999999998</v>
      </c>
      <c r="M274" s="14"/>
      <c r="N274" s="13">
        <f t="shared" si="93"/>
        <v>6.4690361632779787</v>
      </c>
      <c r="O274" s="13">
        <f t="shared" si="94"/>
        <v>7.0557193853794802</v>
      </c>
      <c r="P274" s="13">
        <f t="shared" si="95"/>
        <v>0.55103647336656647</v>
      </c>
    </row>
    <row r="275" spans="1:16" s="27" customFormat="1" ht="15" customHeight="1" x14ac:dyDescent="0.2">
      <c r="A275" s="18" t="s">
        <v>311</v>
      </c>
      <c r="B275" s="30">
        <v>28455</v>
      </c>
      <c r="C275" s="127"/>
      <c r="D275" s="30">
        <v>30175</v>
      </c>
      <c r="E275" s="126"/>
      <c r="F275" s="30">
        <v>32148</v>
      </c>
      <c r="G275" s="101"/>
      <c r="H275" s="37">
        <v>164.5</v>
      </c>
      <c r="I275" s="15"/>
      <c r="J275" s="14">
        <f t="shared" si="90"/>
        <v>172.97872340425531</v>
      </c>
      <c r="K275" s="14">
        <f t="shared" si="91"/>
        <v>183.43465045592706</v>
      </c>
      <c r="L275" s="14">
        <f t="shared" si="92"/>
        <v>195.42857142857142</v>
      </c>
      <c r="M275" s="14"/>
      <c r="N275" s="13">
        <f t="shared" si="93"/>
        <v>6.0446318748901886</v>
      </c>
      <c r="O275" s="13">
        <f t="shared" si="94"/>
        <v>12.978386926726412</v>
      </c>
      <c r="P275" s="13">
        <f t="shared" si="95"/>
        <v>6.5385252692626255</v>
      </c>
    </row>
    <row r="276" spans="1:16" s="27" customFormat="1" ht="15" customHeight="1" x14ac:dyDescent="0.2">
      <c r="A276" s="18" t="s">
        <v>312</v>
      </c>
      <c r="B276" s="30">
        <v>16200</v>
      </c>
      <c r="C276" s="127"/>
      <c r="D276" s="30">
        <v>16702</v>
      </c>
      <c r="E276" s="126"/>
      <c r="F276" s="30">
        <v>17410</v>
      </c>
      <c r="G276" s="101"/>
      <c r="H276" s="37">
        <v>494.53</v>
      </c>
      <c r="I276" s="15"/>
      <c r="J276" s="14">
        <f t="shared" si="90"/>
        <v>32.758376640446485</v>
      </c>
      <c r="K276" s="14">
        <f t="shared" si="91"/>
        <v>33.773481891897362</v>
      </c>
      <c r="L276" s="14">
        <f t="shared" si="92"/>
        <v>35.205144278405761</v>
      </c>
      <c r="M276" s="14"/>
      <c r="N276" s="13">
        <f t="shared" si="93"/>
        <v>3.0987654320987765</v>
      </c>
      <c r="O276" s="13">
        <f t="shared" si="94"/>
        <v>7.4691358024691397</v>
      </c>
      <c r="P276" s="13">
        <f t="shared" si="95"/>
        <v>4.2390132918213315</v>
      </c>
    </row>
    <row r="277" spans="1:16" s="27" customFormat="1" ht="15" customHeight="1" x14ac:dyDescent="0.2">
      <c r="A277" s="18" t="s">
        <v>313</v>
      </c>
      <c r="B277" s="30">
        <v>23404</v>
      </c>
      <c r="C277" s="127"/>
      <c r="D277" s="30">
        <v>24923</v>
      </c>
      <c r="E277" s="126"/>
      <c r="F277" s="30">
        <v>25236</v>
      </c>
      <c r="G277" s="101"/>
      <c r="H277" s="37">
        <v>76.5</v>
      </c>
      <c r="I277" s="15"/>
      <c r="J277" s="14">
        <f t="shared" si="90"/>
        <v>305.93464052287584</v>
      </c>
      <c r="K277" s="14">
        <f t="shared" si="91"/>
        <v>325.79084967320262</v>
      </c>
      <c r="L277" s="14">
        <f t="shared" si="92"/>
        <v>329.88235294117646</v>
      </c>
      <c r="M277" s="14"/>
      <c r="N277" s="13">
        <f t="shared" si="93"/>
        <v>6.4903435310203319</v>
      </c>
      <c r="O277" s="13">
        <f t="shared" si="94"/>
        <v>7.8277217569646123</v>
      </c>
      <c r="P277" s="13">
        <f t="shared" si="95"/>
        <v>1.2558680736668917</v>
      </c>
    </row>
    <row r="278" spans="1:16" s="27" customFormat="1" ht="15" customHeight="1" x14ac:dyDescent="0.2">
      <c r="A278" s="18" t="s">
        <v>314</v>
      </c>
      <c r="B278" s="30">
        <v>30482</v>
      </c>
      <c r="C278" s="127"/>
      <c r="D278" s="30">
        <v>29921</v>
      </c>
      <c r="E278" s="126"/>
      <c r="F278" s="30">
        <v>31900</v>
      </c>
      <c r="G278" s="101"/>
      <c r="H278" s="37">
        <v>194.8</v>
      </c>
      <c r="I278" s="15"/>
      <c r="J278" s="14">
        <f t="shared" si="90"/>
        <v>156.47843942505133</v>
      </c>
      <c r="K278" s="14">
        <f t="shared" si="91"/>
        <v>153.59856262833674</v>
      </c>
      <c r="L278" s="14">
        <f t="shared" si="92"/>
        <v>163.75770020533881</v>
      </c>
      <c r="M278" s="14"/>
      <c r="N278" s="13">
        <f t="shared" si="93"/>
        <v>-1.8404304179515898</v>
      </c>
      <c r="O278" s="13">
        <f t="shared" si="94"/>
        <v>4.6519257266583551</v>
      </c>
      <c r="P278" s="13">
        <f t="shared" si="95"/>
        <v>6.6140837538852431</v>
      </c>
    </row>
    <row r="279" spans="1:16" s="27" customFormat="1" ht="15" customHeight="1" x14ac:dyDescent="0.2">
      <c r="A279" s="18" t="s">
        <v>315</v>
      </c>
      <c r="B279" s="30">
        <v>32553</v>
      </c>
      <c r="C279" s="127"/>
      <c r="D279" s="30">
        <v>35834</v>
      </c>
      <c r="E279" s="126"/>
      <c r="F279" s="30">
        <v>36705</v>
      </c>
      <c r="G279" s="101"/>
      <c r="H279" s="37">
        <v>166.6</v>
      </c>
      <c r="I279" s="15"/>
      <c r="J279" s="14">
        <f t="shared" si="90"/>
        <v>195.39615846338535</v>
      </c>
      <c r="K279" s="14">
        <f t="shared" si="91"/>
        <v>215.09003601440577</v>
      </c>
      <c r="L279" s="14">
        <f t="shared" si="92"/>
        <v>220.31812725090037</v>
      </c>
      <c r="M279" s="14"/>
      <c r="N279" s="13">
        <f t="shared" si="93"/>
        <v>10.078948176819349</v>
      </c>
      <c r="O279" s="13">
        <f t="shared" si="94"/>
        <v>12.754584830891174</v>
      </c>
      <c r="P279" s="13">
        <f t="shared" si="95"/>
        <v>2.4306524529776228</v>
      </c>
    </row>
    <row r="280" spans="1:16" s="27" customFormat="1" ht="15" customHeight="1" x14ac:dyDescent="0.2">
      <c r="A280" s="18" t="s">
        <v>316</v>
      </c>
      <c r="B280" s="30">
        <v>54848</v>
      </c>
      <c r="C280" s="127"/>
      <c r="D280" s="30">
        <v>56661</v>
      </c>
      <c r="E280" s="126"/>
      <c r="F280" s="30">
        <v>58874</v>
      </c>
      <c r="G280" s="101"/>
      <c r="H280" s="37">
        <v>707.5</v>
      </c>
      <c r="I280" s="15"/>
      <c r="J280" s="14">
        <f t="shared" si="90"/>
        <v>77.523674911660777</v>
      </c>
      <c r="K280" s="14">
        <f t="shared" si="91"/>
        <v>80.086219081272091</v>
      </c>
      <c r="L280" s="14">
        <f t="shared" si="92"/>
        <v>83.214134275618378</v>
      </c>
      <c r="M280" s="14"/>
      <c r="N280" s="13">
        <f t="shared" si="93"/>
        <v>3.3054988331388655</v>
      </c>
      <c r="O280" s="13">
        <f t="shared" si="94"/>
        <v>7.3402858809801685</v>
      </c>
      <c r="P280" s="13">
        <f t="shared" si="95"/>
        <v>3.905684686115666</v>
      </c>
    </row>
    <row r="281" spans="1:16" s="27" customFormat="1" ht="15" customHeight="1" x14ac:dyDescent="0.2">
      <c r="A281" s="18" t="s">
        <v>317</v>
      </c>
      <c r="B281" s="30">
        <v>36303</v>
      </c>
      <c r="C281" s="127"/>
      <c r="D281" s="30">
        <v>38892</v>
      </c>
      <c r="E281" s="126"/>
      <c r="F281" s="30">
        <v>41680</v>
      </c>
      <c r="G281" s="101"/>
      <c r="H281" s="37">
        <v>567.42999999999995</v>
      </c>
      <c r="I281" s="15"/>
      <c r="J281" s="14">
        <f t="shared" si="90"/>
        <v>63.977935604391739</v>
      </c>
      <c r="K281" s="14">
        <f t="shared" si="91"/>
        <v>68.54061293904094</v>
      </c>
      <c r="L281" s="14">
        <f t="shared" si="92"/>
        <v>73.453994325291234</v>
      </c>
      <c r="M281" s="14"/>
      <c r="N281" s="13">
        <f t="shared" si="93"/>
        <v>7.1316420130567622</v>
      </c>
      <c r="O281" s="13">
        <f t="shared" si="94"/>
        <v>14.811448089689558</v>
      </c>
      <c r="P281" s="13">
        <f t="shared" si="95"/>
        <v>7.1685693715931391</v>
      </c>
    </row>
    <row r="282" spans="1:16" s="27" customFormat="1" ht="15" customHeight="1" x14ac:dyDescent="0.2">
      <c r="A282" s="18" t="s">
        <v>318</v>
      </c>
      <c r="B282" s="30">
        <v>25559</v>
      </c>
      <c r="C282" s="127"/>
      <c r="D282" s="30">
        <v>27862</v>
      </c>
      <c r="E282" s="126"/>
      <c r="F282" s="30">
        <v>30060</v>
      </c>
      <c r="G282" s="101"/>
      <c r="H282" s="37">
        <v>109.9</v>
      </c>
      <c r="I282" s="15"/>
      <c r="J282" s="14">
        <f t="shared" si="90"/>
        <v>232.56596906278435</v>
      </c>
      <c r="K282" s="14">
        <f t="shared" si="91"/>
        <v>253.5213830755232</v>
      </c>
      <c r="L282" s="14">
        <f t="shared" si="92"/>
        <v>273.5213830755232</v>
      </c>
      <c r="M282" s="14"/>
      <c r="N282" s="13">
        <f t="shared" si="93"/>
        <v>9.0105246684142593</v>
      </c>
      <c r="O282" s="13">
        <f t="shared" si="94"/>
        <v>17.610235142219963</v>
      </c>
      <c r="P282" s="13">
        <f t="shared" si="95"/>
        <v>7.8888809130715662</v>
      </c>
    </row>
    <row r="283" spans="1:16" s="27" customFormat="1" ht="15" customHeight="1" x14ac:dyDescent="0.2">
      <c r="A283" s="18" t="s">
        <v>319</v>
      </c>
      <c r="B283" s="30">
        <v>41388</v>
      </c>
      <c r="C283" s="127"/>
      <c r="D283" s="30">
        <v>44506</v>
      </c>
      <c r="E283" s="126"/>
      <c r="F283" s="30">
        <v>48733</v>
      </c>
      <c r="G283" s="101"/>
      <c r="H283" s="37">
        <v>702.8</v>
      </c>
      <c r="I283" s="15"/>
      <c r="J283" s="14">
        <f t="shared" si="90"/>
        <v>58.89015367103017</v>
      </c>
      <c r="K283" s="14">
        <f t="shared" si="91"/>
        <v>63.326693227091639</v>
      </c>
      <c r="L283" s="14">
        <f t="shared" si="92"/>
        <v>69.341206602162785</v>
      </c>
      <c r="M283" s="14"/>
      <c r="N283" s="13">
        <f t="shared" si="93"/>
        <v>7.533584613897748</v>
      </c>
      <c r="O283" s="13">
        <f t="shared" si="94"/>
        <v>17.746689861795691</v>
      </c>
      <c r="P283" s="13">
        <f t="shared" si="95"/>
        <v>9.4975958297757632</v>
      </c>
    </row>
    <row r="284" spans="1:16" s="27" customFormat="1" ht="15" customHeight="1" x14ac:dyDescent="0.2">
      <c r="A284" s="18" t="s">
        <v>320</v>
      </c>
      <c r="B284" s="30">
        <v>36994</v>
      </c>
      <c r="C284" s="127"/>
      <c r="D284" s="30">
        <v>39135</v>
      </c>
      <c r="E284" s="126"/>
      <c r="F284" s="30">
        <v>41225</v>
      </c>
      <c r="G284" s="101"/>
      <c r="H284" s="37">
        <v>213.7</v>
      </c>
      <c r="I284" s="15"/>
      <c r="J284" s="14">
        <f t="shared" si="90"/>
        <v>173.11183902667293</v>
      </c>
      <c r="K284" s="14">
        <f t="shared" si="91"/>
        <v>183.13055685540479</v>
      </c>
      <c r="L284" s="14">
        <f t="shared" si="92"/>
        <v>192.91062236780533</v>
      </c>
      <c r="M284" s="14"/>
      <c r="N284" s="13">
        <f t="shared" si="93"/>
        <v>5.7874249878358635</v>
      </c>
      <c r="O284" s="13">
        <f t="shared" si="94"/>
        <v>11.436989782126817</v>
      </c>
      <c r="P284" s="13">
        <f t="shared" si="95"/>
        <v>5.3404880541714457</v>
      </c>
    </row>
    <row r="285" spans="1:16" s="27" customFormat="1" ht="15" customHeight="1" x14ac:dyDescent="0.2">
      <c r="A285" s="18" t="s">
        <v>321</v>
      </c>
      <c r="B285" s="30">
        <v>23236</v>
      </c>
      <c r="C285" s="127"/>
      <c r="D285" s="30">
        <v>23596</v>
      </c>
      <c r="E285" s="126"/>
      <c r="F285" s="30">
        <v>24781</v>
      </c>
      <c r="G285" s="101"/>
      <c r="H285" s="37">
        <v>209.67</v>
      </c>
      <c r="I285" s="15"/>
      <c r="J285" s="14">
        <f t="shared" si="90"/>
        <v>110.82176753946679</v>
      </c>
      <c r="K285" s="14">
        <f t="shared" si="91"/>
        <v>112.53875137120237</v>
      </c>
      <c r="L285" s="14">
        <f t="shared" si="92"/>
        <v>118.19048981733201</v>
      </c>
      <c r="M285" s="14"/>
      <c r="N285" s="13">
        <f t="shared" si="93"/>
        <v>1.5493200206575919</v>
      </c>
      <c r="O285" s="13">
        <f t="shared" si="94"/>
        <v>6.6491650886555345</v>
      </c>
      <c r="P285" s="13">
        <f t="shared" si="95"/>
        <v>5.0220376334972112</v>
      </c>
    </row>
    <row r="286" spans="1:16" s="27" customFormat="1" ht="15" customHeight="1" x14ac:dyDescent="0.2">
      <c r="A286" s="18" t="s">
        <v>322</v>
      </c>
      <c r="B286" s="30">
        <v>42736</v>
      </c>
      <c r="C286" s="127"/>
      <c r="D286" s="30">
        <v>48584</v>
      </c>
      <c r="E286" s="126"/>
      <c r="F286" s="30">
        <v>50300</v>
      </c>
      <c r="G286" s="101"/>
      <c r="H286" s="37">
        <v>1246.23</v>
      </c>
      <c r="I286" s="15"/>
      <c r="J286" s="14">
        <f t="shared" si="90"/>
        <v>34.292225351660605</v>
      </c>
      <c r="K286" s="14">
        <f t="shared" si="91"/>
        <v>38.984778090721619</v>
      </c>
      <c r="L286" s="14">
        <f t="shared" si="92"/>
        <v>40.361730980637603</v>
      </c>
      <c r="M286" s="14"/>
      <c r="N286" s="13">
        <f t="shared" si="93"/>
        <v>13.684013478098112</v>
      </c>
      <c r="O286" s="13">
        <f t="shared" si="94"/>
        <v>17.699363534256847</v>
      </c>
      <c r="P286" s="13">
        <f t="shared" si="95"/>
        <v>3.5320270047752267</v>
      </c>
    </row>
    <row r="287" spans="1:16" s="27" customFormat="1" ht="15" customHeight="1" x14ac:dyDescent="0.2">
      <c r="A287" s="18" t="s">
        <v>323</v>
      </c>
      <c r="B287" s="30">
        <v>22961</v>
      </c>
      <c r="C287" s="127"/>
      <c r="D287" s="30">
        <v>23597</v>
      </c>
      <c r="E287" s="126"/>
      <c r="F287" s="30">
        <v>24805</v>
      </c>
      <c r="G287" s="101"/>
      <c r="H287" s="37">
        <v>181.81</v>
      </c>
      <c r="I287" s="15"/>
      <c r="J287" s="14">
        <f t="shared" si="90"/>
        <v>126.29118310323965</v>
      </c>
      <c r="K287" s="14">
        <f t="shared" si="91"/>
        <v>129.78934052032341</v>
      </c>
      <c r="L287" s="14">
        <f t="shared" si="92"/>
        <v>136.43363951377813</v>
      </c>
      <c r="M287" s="14"/>
      <c r="N287" s="13">
        <f t="shared" si="93"/>
        <v>2.7699142023430969</v>
      </c>
      <c r="O287" s="13">
        <f t="shared" si="94"/>
        <v>8.0310091023910211</v>
      </c>
      <c r="P287" s="13">
        <f t="shared" si="95"/>
        <v>5.1192948256134416</v>
      </c>
    </row>
    <row r="288" spans="1:16" s="27" customFormat="1" ht="15" customHeight="1" x14ac:dyDescent="0.2">
      <c r="A288" s="18" t="s">
        <v>324</v>
      </c>
      <c r="B288" s="30">
        <v>18592</v>
      </c>
      <c r="C288" s="127"/>
      <c r="D288" s="30">
        <v>17994</v>
      </c>
      <c r="E288" s="126"/>
      <c r="F288" s="30">
        <v>19077</v>
      </c>
      <c r="G288" s="101"/>
      <c r="H288" s="37">
        <v>124.4</v>
      </c>
      <c r="I288" s="15"/>
      <c r="J288" s="14">
        <f t="shared" si="90"/>
        <v>149.45337620578778</v>
      </c>
      <c r="K288" s="14">
        <f t="shared" si="91"/>
        <v>144.64630225080384</v>
      </c>
      <c r="L288" s="14">
        <f t="shared" si="92"/>
        <v>153.35209003215434</v>
      </c>
      <c r="M288" s="14"/>
      <c r="N288" s="13">
        <f t="shared" si="93"/>
        <v>-3.2164371772805587</v>
      </c>
      <c r="O288" s="13">
        <f t="shared" si="94"/>
        <v>2.608648881239243</v>
      </c>
      <c r="P288" s="13">
        <f t="shared" si="95"/>
        <v>6.0186728909636642</v>
      </c>
    </row>
    <row r="289" spans="1:16" s="27" customFormat="1" ht="15" customHeight="1" x14ac:dyDescent="0.2">
      <c r="A289" s="18" t="s">
        <v>325</v>
      </c>
      <c r="B289" s="30">
        <v>23257</v>
      </c>
      <c r="C289" s="127"/>
      <c r="D289" s="30">
        <v>24541</v>
      </c>
      <c r="E289" s="126"/>
      <c r="F289" s="30">
        <v>26164</v>
      </c>
      <c r="G289" s="101"/>
      <c r="H289" s="37">
        <v>218.77</v>
      </c>
      <c r="I289" s="15"/>
      <c r="J289" s="14">
        <f t="shared" si="90"/>
        <v>106.30799469762763</v>
      </c>
      <c r="K289" s="14">
        <f t="shared" si="91"/>
        <v>112.17717237281163</v>
      </c>
      <c r="L289" s="14">
        <f t="shared" si="92"/>
        <v>119.59592265849979</v>
      </c>
      <c r="M289" s="14"/>
      <c r="N289" s="13">
        <f t="shared" si="93"/>
        <v>5.5209184331599168</v>
      </c>
      <c r="O289" s="13">
        <f t="shared" si="94"/>
        <v>12.499462527411108</v>
      </c>
      <c r="P289" s="13">
        <f t="shared" si="95"/>
        <v>6.6134224359235532</v>
      </c>
    </row>
    <row r="290" spans="1:16" s="27" customFormat="1" ht="15" customHeight="1" x14ac:dyDescent="0.2">
      <c r="A290" s="18" t="s">
        <v>327</v>
      </c>
      <c r="B290" s="30">
        <v>30458</v>
      </c>
      <c r="C290" s="127"/>
      <c r="D290" s="30">
        <v>32906</v>
      </c>
      <c r="E290" s="126"/>
      <c r="F290" s="30">
        <v>35688</v>
      </c>
      <c r="G290" s="101"/>
      <c r="H290" s="37">
        <v>440.81</v>
      </c>
      <c r="I290" s="15"/>
      <c r="J290" s="14">
        <f t="shared" si="90"/>
        <v>69.095528685828356</v>
      </c>
      <c r="K290" s="14">
        <f t="shared" si="91"/>
        <v>74.648941720922849</v>
      </c>
      <c r="L290" s="14">
        <f t="shared" si="92"/>
        <v>80.960050815544108</v>
      </c>
      <c r="M290" s="14"/>
      <c r="N290" s="13">
        <f t="shared" si="93"/>
        <v>8.0372972618031522</v>
      </c>
      <c r="O290" s="13">
        <f t="shared" si="94"/>
        <v>17.171186551973214</v>
      </c>
      <c r="P290" s="13">
        <f t="shared" si="95"/>
        <v>8.4543852185011765</v>
      </c>
    </row>
    <row r="291" spans="1:16" s="27" customFormat="1" ht="15" customHeight="1" x14ac:dyDescent="0.2">
      <c r="A291" s="18" t="s">
        <v>328</v>
      </c>
      <c r="B291" s="30">
        <v>3646</v>
      </c>
      <c r="C291" s="127"/>
      <c r="D291" s="30">
        <v>4154</v>
      </c>
      <c r="E291" s="126"/>
      <c r="F291" s="30">
        <v>4434</v>
      </c>
      <c r="G291" s="101"/>
      <c r="H291" s="37">
        <v>78.11</v>
      </c>
      <c r="I291" s="15"/>
      <c r="J291" s="14">
        <f t="shared" si="90"/>
        <v>46.677762130329022</v>
      </c>
      <c r="K291" s="14">
        <f t="shared" si="91"/>
        <v>53.181410830879528</v>
      </c>
      <c r="L291" s="14">
        <f t="shared" si="92"/>
        <v>56.766099091025474</v>
      </c>
      <c r="M291" s="14"/>
      <c r="N291" s="13">
        <f t="shared" si="93"/>
        <v>13.933077345035658</v>
      </c>
      <c r="O291" s="13">
        <f t="shared" si="94"/>
        <v>21.612726275370267</v>
      </c>
      <c r="P291" s="13">
        <f t="shared" si="95"/>
        <v>6.7404910929224791</v>
      </c>
    </row>
    <row r="292" spans="1:16" s="27" customFormat="1" ht="15" customHeight="1" x14ac:dyDescent="0.2">
      <c r="A292" s="18" t="s">
        <v>329</v>
      </c>
      <c r="B292" s="30">
        <v>17600</v>
      </c>
      <c r="C292" s="127"/>
      <c r="D292" s="30">
        <v>19038</v>
      </c>
      <c r="E292" s="126"/>
      <c r="F292" s="30">
        <v>19573</v>
      </c>
      <c r="G292" s="101"/>
      <c r="H292" s="37">
        <v>166.98</v>
      </c>
      <c r="I292" s="15"/>
      <c r="J292" s="14">
        <f t="shared" si="90"/>
        <v>105.40184453227933</v>
      </c>
      <c r="K292" s="14">
        <f t="shared" si="91"/>
        <v>114.01365432985988</v>
      </c>
      <c r="L292" s="14">
        <f t="shared" si="92"/>
        <v>117.21763085399449</v>
      </c>
      <c r="M292" s="14"/>
      <c r="N292" s="13">
        <f t="shared" si="93"/>
        <v>8.170454545454545</v>
      </c>
      <c r="O292" s="13">
        <f t="shared" si="94"/>
        <v>11.210227272727263</v>
      </c>
      <c r="P292" s="13">
        <f t="shared" si="95"/>
        <v>2.8101691354133753</v>
      </c>
    </row>
    <row r="293" spans="1:16" s="27" customFormat="1" ht="15" customHeight="1" x14ac:dyDescent="0.2">
      <c r="A293" s="18" t="s">
        <v>330</v>
      </c>
      <c r="B293" s="30">
        <v>26126</v>
      </c>
      <c r="C293" s="127"/>
      <c r="D293" s="30">
        <v>27219</v>
      </c>
      <c r="E293" s="126"/>
      <c r="F293" s="30">
        <v>28537</v>
      </c>
      <c r="G293" s="101"/>
      <c r="H293" s="37">
        <v>423.13</v>
      </c>
      <c r="I293" s="15"/>
      <c r="J293" s="14">
        <f t="shared" si="90"/>
        <v>61.74461749344173</v>
      </c>
      <c r="K293" s="14">
        <f t="shared" si="91"/>
        <v>64.327747973436061</v>
      </c>
      <c r="L293" s="14">
        <f t="shared" si="92"/>
        <v>67.442629924609463</v>
      </c>
      <c r="M293" s="14"/>
      <c r="N293" s="13">
        <f t="shared" si="93"/>
        <v>4.1835719206920361</v>
      </c>
      <c r="O293" s="13">
        <f t="shared" si="94"/>
        <v>9.2283548955064028</v>
      </c>
      <c r="P293" s="13">
        <f t="shared" si="95"/>
        <v>4.8422058121165419</v>
      </c>
    </row>
    <row r="294" spans="1:16" s="27" customFormat="1" ht="15" customHeight="1" x14ac:dyDescent="0.2">
      <c r="A294" s="18" t="s">
        <v>326</v>
      </c>
      <c r="B294" s="30">
        <v>76596</v>
      </c>
      <c r="C294" s="127"/>
      <c r="D294" s="30">
        <v>82502</v>
      </c>
      <c r="E294" s="126"/>
      <c r="F294" s="30">
        <v>88445</v>
      </c>
      <c r="G294" s="101"/>
      <c r="H294" s="37">
        <v>234.6</v>
      </c>
      <c r="I294" s="15"/>
      <c r="J294" s="14">
        <f t="shared" si="90"/>
        <v>326.49616368286445</v>
      </c>
      <c r="K294" s="14">
        <f t="shared" si="91"/>
        <v>351.67092924126172</v>
      </c>
      <c r="L294" s="14">
        <f t="shared" si="92"/>
        <v>377.00341005967607</v>
      </c>
      <c r="M294" s="14"/>
      <c r="N294" s="13">
        <f t="shared" si="93"/>
        <v>7.710585409159747</v>
      </c>
      <c r="O294" s="13">
        <f t="shared" si="94"/>
        <v>15.469476212857078</v>
      </c>
      <c r="P294" s="13">
        <f t="shared" si="95"/>
        <v>7.2034617342609959</v>
      </c>
    </row>
    <row r="295" spans="1:16" s="27" customFormat="1" ht="15" customHeight="1" x14ac:dyDescent="0.2">
      <c r="A295" s="18" t="s">
        <v>331</v>
      </c>
      <c r="B295" s="30">
        <v>57620</v>
      </c>
      <c r="C295" s="127"/>
      <c r="D295" s="30">
        <v>61535</v>
      </c>
      <c r="E295" s="126"/>
      <c r="F295" s="30">
        <v>63970</v>
      </c>
      <c r="G295" s="101"/>
      <c r="H295" s="37">
        <v>225.82</v>
      </c>
      <c r="I295" s="15"/>
      <c r="J295" s="14">
        <f t="shared" si="90"/>
        <v>255.15897617571517</v>
      </c>
      <c r="K295" s="14">
        <f t="shared" si="91"/>
        <v>272.4957931095563</v>
      </c>
      <c r="L295" s="14">
        <f t="shared" si="92"/>
        <v>283.27871756266052</v>
      </c>
      <c r="M295" s="14"/>
      <c r="N295" s="13">
        <f t="shared" si="93"/>
        <v>6.7945157931273954</v>
      </c>
      <c r="O295" s="13">
        <f t="shared" si="94"/>
        <v>11.0204790003471</v>
      </c>
      <c r="P295" s="13">
        <f t="shared" si="95"/>
        <v>3.9570975867392435</v>
      </c>
    </row>
    <row r="296" spans="1:16" s="27" customFormat="1" ht="15" customHeight="1" x14ac:dyDescent="0.2">
      <c r="A296" s="80" t="s">
        <v>332</v>
      </c>
      <c r="B296" s="30">
        <v>138865</v>
      </c>
      <c r="C296" s="127"/>
      <c r="D296" s="30">
        <v>153502</v>
      </c>
      <c r="E296" s="126"/>
      <c r="F296" s="30">
        <v>166334</v>
      </c>
      <c r="G296" s="101"/>
      <c r="H296" s="37">
        <v>144.80000000000001</v>
      </c>
      <c r="I296" s="15"/>
      <c r="J296" s="14">
        <f t="shared" si="90"/>
        <v>959.01243093922642</v>
      </c>
      <c r="K296" s="14">
        <f t="shared" si="91"/>
        <v>1060.0966850828729</v>
      </c>
      <c r="L296" s="14">
        <f t="shared" si="92"/>
        <v>1148.7154696132595</v>
      </c>
      <c r="M296" s="14"/>
      <c r="N296" s="13">
        <f t="shared" si="93"/>
        <v>10.540452957908771</v>
      </c>
      <c r="O296" s="13">
        <f t="shared" si="94"/>
        <v>19.78108234616354</v>
      </c>
      <c r="P296" s="13">
        <f t="shared" si="95"/>
        <v>8.3595002019517537</v>
      </c>
    </row>
    <row r="297" spans="1:16" s="27" customFormat="1" ht="12" customHeight="1" x14ac:dyDescent="0.2">
      <c r="A297" s="18"/>
      <c r="B297" s="178"/>
      <c r="C297" s="180"/>
      <c r="D297" s="178"/>
      <c r="E297" s="179"/>
      <c r="F297" s="178"/>
      <c r="G297" s="101"/>
      <c r="H297" s="37" t="s">
        <v>26</v>
      </c>
      <c r="I297" s="15"/>
      <c r="J297" s="14"/>
      <c r="K297" s="14"/>
      <c r="L297" s="14"/>
      <c r="M297" s="14"/>
      <c r="N297" s="13"/>
      <c r="O297" s="13"/>
      <c r="P297" s="13"/>
    </row>
    <row r="298" spans="1:16" s="11" customFormat="1" ht="15" customHeight="1" x14ac:dyDescent="0.2">
      <c r="A298" s="176" t="s">
        <v>25</v>
      </c>
      <c r="B298" s="174">
        <v>1489645</v>
      </c>
      <c r="C298" s="174"/>
      <c r="D298" s="174">
        <v>1593566</v>
      </c>
      <c r="E298" s="175"/>
      <c r="F298" s="174">
        <v>1697050</v>
      </c>
      <c r="G298" s="116"/>
      <c r="H298" s="33">
        <f>SUM(H299:H335)</f>
        <v>13102.05</v>
      </c>
      <c r="I298" s="15"/>
      <c r="J298" s="20">
        <f t="shared" ref="J298:J303" si="96">B298/$H298</f>
        <v>113.69556672429124</v>
      </c>
      <c r="K298" s="20">
        <f t="shared" ref="K298:K303" si="97">D298/$H298</f>
        <v>121.62722627375106</v>
      </c>
      <c r="L298" s="20">
        <f t="shared" ref="L298:L303" si="98">F298/$H298</f>
        <v>129.52553226403504</v>
      </c>
      <c r="M298" s="20"/>
      <c r="N298" s="19">
        <f>(K298-J298)/J298*100</f>
        <v>6.9762258793202454</v>
      </c>
      <c r="O298" s="19">
        <f>(L298-J298)/J298*100</f>
        <v>13.923115910166528</v>
      </c>
      <c r="P298" s="19">
        <f>(L298-K298)/K298*100</f>
        <v>6.4938634483918527</v>
      </c>
    </row>
    <row r="299" spans="1:16" s="27" customFormat="1" ht="15" customHeight="1" x14ac:dyDescent="0.2">
      <c r="A299" s="18" t="s">
        <v>333</v>
      </c>
      <c r="B299" s="30">
        <v>64687</v>
      </c>
      <c r="C299" s="127"/>
      <c r="D299" s="30">
        <v>71504</v>
      </c>
      <c r="E299" s="126"/>
      <c r="F299" s="30">
        <v>73874</v>
      </c>
      <c r="G299" s="101"/>
      <c r="H299" s="37">
        <v>154.1</v>
      </c>
      <c r="I299" s="15"/>
      <c r="J299" s="14">
        <f t="shared" si="96"/>
        <v>419.77287475665156</v>
      </c>
      <c r="K299" s="14">
        <f t="shared" si="97"/>
        <v>464.01038286826736</v>
      </c>
      <c r="L299" s="14">
        <f t="shared" si="98"/>
        <v>479.39000648929266</v>
      </c>
      <c r="M299" s="14"/>
      <c r="N299" s="13">
        <f t="shared" ref="N299:N335" si="99">((K299-J299)/J299)*100</f>
        <v>10.538438944455599</v>
      </c>
      <c r="O299" s="13">
        <f t="shared" ref="O299:O335" si="100">((L299-J299)/J299)*100</f>
        <v>14.202235379597125</v>
      </c>
      <c r="P299" s="13">
        <f t="shared" ref="P299:P335" si="101">((L299-K299)/K299)*100</f>
        <v>3.3144998881181462</v>
      </c>
    </row>
    <row r="300" spans="1:16" s="27" customFormat="1" ht="15" customHeight="1" x14ac:dyDescent="0.2">
      <c r="A300" s="18" t="s">
        <v>334</v>
      </c>
      <c r="B300" s="30">
        <v>40143</v>
      </c>
      <c r="C300" s="127"/>
      <c r="D300" s="30">
        <v>43061</v>
      </c>
      <c r="E300" s="126"/>
      <c r="F300" s="30">
        <v>44977</v>
      </c>
      <c r="G300" s="101"/>
      <c r="H300" s="37">
        <v>204.4</v>
      </c>
      <c r="I300" s="15"/>
      <c r="J300" s="14">
        <f t="shared" si="96"/>
        <v>196.39432485322897</v>
      </c>
      <c r="K300" s="14">
        <f t="shared" si="97"/>
        <v>210.67025440313111</v>
      </c>
      <c r="L300" s="14">
        <f t="shared" si="98"/>
        <v>220.04403131115458</v>
      </c>
      <c r="M300" s="14"/>
      <c r="N300" s="13">
        <f t="shared" si="99"/>
        <v>7.2690132775328165</v>
      </c>
      <c r="O300" s="13">
        <f t="shared" si="100"/>
        <v>12.041950028647577</v>
      </c>
      <c r="P300" s="13">
        <f t="shared" si="101"/>
        <v>4.4495018694410211</v>
      </c>
    </row>
    <row r="301" spans="1:16" s="27" customFormat="1" ht="15" customHeight="1" x14ac:dyDescent="0.2">
      <c r="A301" s="18" t="s">
        <v>335</v>
      </c>
      <c r="B301" s="30">
        <v>33045</v>
      </c>
      <c r="C301" s="127"/>
      <c r="D301" s="30">
        <v>35017</v>
      </c>
      <c r="E301" s="126"/>
      <c r="F301" s="30">
        <v>36621</v>
      </c>
      <c r="G301" s="101"/>
      <c r="H301" s="37">
        <v>115.56</v>
      </c>
      <c r="I301" s="15"/>
      <c r="J301" s="14">
        <f t="shared" si="96"/>
        <v>285.95534787123569</v>
      </c>
      <c r="K301" s="14">
        <f t="shared" si="97"/>
        <v>303.02007615091725</v>
      </c>
      <c r="L301" s="14">
        <f t="shared" si="98"/>
        <v>316.90031152647975</v>
      </c>
      <c r="M301" s="14"/>
      <c r="N301" s="13">
        <f t="shared" si="99"/>
        <v>5.9676199122408873</v>
      </c>
      <c r="O301" s="13">
        <f t="shared" si="100"/>
        <v>10.821606899682266</v>
      </c>
      <c r="P301" s="13">
        <f t="shared" si="101"/>
        <v>4.5806322643287638</v>
      </c>
    </row>
    <row r="302" spans="1:16" s="27" customFormat="1" ht="15" customHeight="1" x14ac:dyDescent="0.2">
      <c r="A302" s="18" t="s">
        <v>336</v>
      </c>
      <c r="B302" s="30">
        <v>27337</v>
      </c>
      <c r="C302" s="127"/>
      <c r="D302" s="30">
        <v>29624</v>
      </c>
      <c r="E302" s="126"/>
      <c r="F302" s="30">
        <v>29752</v>
      </c>
      <c r="G302" s="101"/>
      <c r="H302" s="37">
        <v>197.52</v>
      </c>
      <c r="I302" s="15"/>
      <c r="J302" s="14">
        <f t="shared" si="96"/>
        <v>138.40117456460104</v>
      </c>
      <c r="K302" s="14">
        <f t="shared" si="97"/>
        <v>149.97974888618873</v>
      </c>
      <c r="L302" s="14">
        <f t="shared" si="98"/>
        <v>150.62778452814905</v>
      </c>
      <c r="M302" s="14"/>
      <c r="N302" s="13">
        <f t="shared" si="99"/>
        <v>8.3659509090244057</v>
      </c>
      <c r="O302" s="13">
        <f t="shared" si="100"/>
        <v>8.8341807806270047</v>
      </c>
      <c r="P302" s="13">
        <f t="shared" si="101"/>
        <v>0.43208209559817162</v>
      </c>
    </row>
    <row r="303" spans="1:16" s="27" customFormat="1" ht="15" customHeight="1" x14ac:dyDescent="0.2">
      <c r="A303" s="18" t="s">
        <v>204</v>
      </c>
      <c r="B303" s="30">
        <v>22521</v>
      </c>
      <c r="C303" s="127"/>
      <c r="D303" s="30">
        <v>23784</v>
      </c>
      <c r="E303" s="126"/>
      <c r="F303" s="30">
        <v>26040</v>
      </c>
      <c r="G303" s="101"/>
      <c r="H303" s="37">
        <v>73.099999999999994</v>
      </c>
      <c r="I303" s="15"/>
      <c r="J303" s="14">
        <f t="shared" si="96"/>
        <v>308.08481532147744</v>
      </c>
      <c r="K303" s="14">
        <f t="shared" si="97"/>
        <v>325.36251709986323</v>
      </c>
      <c r="L303" s="14">
        <f t="shared" si="98"/>
        <v>356.22435020519839</v>
      </c>
      <c r="M303" s="14"/>
      <c r="N303" s="13">
        <f t="shared" si="99"/>
        <v>5.6080991074996724</v>
      </c>
      <c r="O303" s="13">
        <f t="shared" si="100"/>
        <v>15.625416278140412</v>
      </c>
      <c r="P303" s="13">
        <f t="shared" si="101"/>
        <v>9.4853683148335026</v>
      </c>
    </row>
    <row r="304" spans="1:16" s="27" customFormat="1" ht="15" customHeight="1" x14ac:dyDescent="0.2">
      <c r="A304" s="18" t="s">
        <v>337</v>
      </c>
      <c r="B304" s="30">
        <v>45732</v>
      </c>
      <c r="C304" s="127"/>
      <c r="D304" s="30">
        <v>50174</v>
      </c>
      <c r="E304" s="126"/>
      <c r="F304" s="30">
        <v>53897</v>
      </c>
      <c r="G304" s="101"/>
      <c r="H304" s="37">
        <v>430.4</v>
      </c>
      <c r="I304" s="15"/>
      <c r="J304" s="14">
        <f t="shared" ref="J304:J335" si="102">B304/$H304</f>
        <v>106.25464684014871</v>
      </c>
      <c r="K304" s="14">
        <f t="shared" ref="K304:K335" si="103">D304/$H304</f>
        <v>116.57527881040893</v>
      </c>
      <c r="L304" s="14">
        <f t="shared" ref="L304:L335" si="104">F304/$H304</f>
        <v>125.22537174721191</v>
      </c>
      <c r="M304" s="14"/>
      <c r="N304" s="13">
        <f t="shared" si="99"/>
        <v>9.7131111694218486</v>
      </c>
      <c r="O304" s="13">
        <f t="shared" si="100"/>
        <v>17.854019067611301</v>
      </c>
      <c r="P304" s="13">
        <f t="shared" si="101"/>
        <v>7.420177781321005</v>
      </c>
    </row>
    <row r="305" spans="1:16" s="27" customFormat="1" ht="15" customHeight="1" x14ac:dyDescent="0.2">
      <c r="A305" s="18" t="s">
        <v>338</v>
      </c>
      <c r="B305" s="30">
        <v>37299</v>
      </c>
      <c r="C305" s="127"/>
      <c r="D305" s="30">
        <v>39413</v>
      </c>
      <c r="E305" s="126"/>
      <c r="F305" s="30">
        <v>39990</v>
      </c>
      <c r="G305" s="101"/>
      <c r="H305" s="37">
        <v>72</v>
      </c>
      <c r="I305" s="15"/>
      <c r="J305" s="14">
        <f t="shared" si="102"/>
        <v>518.04166666666663</v>
      </c>
      <c r="K305" s="14">
        <f t="shared" si="103"/>
        <v>547.40277777777783</v>
      </c>
      <c r="L305" s="14">
        <f t="shared" si="104"/>
        <v>555.41666666666663</v>
      </c>
      <c r="M305" s="14"/>
      <c r="N305" s="13">
        <f t="shared" si="99"/>
        <v>5.6677122711064811</v>
      </c>
      <c r="O305" s="13">
        <f t="shared" si="100"/>
        <v>7.2146706346014637</v>
      </c>
      <c r="P305" s="13">
        <f t="shared" si="101"/>
        <v>1.4639839646816877</v>
      </c>
    </row>
    <row r="306" spans="1:16" s="27" customFormat="1" ht="15" customHeight="1" x14ac:dyDescent="0.2">
      <c r="A306" s="18" t="s">
        <v>340</v>
      </c>
      <c r="B306" s="30">
        <v>40877</v>
      </c>
      <c r="C306" s="127"/>
      <c r="D306" s="30">
        <v>42926</v>
      </c>
      <c r="E306" s="126"/>
      <c r="F306" s="30">
        <v>46477</v>
      </c>
      <c r="G306" s="101"/>
      <c r="H306" s="37">
        <v>144</v>
      </c>
      <c r="I306" s="15"/>
      <c r="J306" s="14">
        <f t="shared" si="102"/>
        <v>283.86805555555554</v>
      </c>
      <c r="K306" s="14">
        <f t="shared" si="103"/>
        <v>298.09722222222223</v>
      </c>
      <c r="L306" s="14">
        <f t="shared" si="104"/>
        <v>322.75694444444446</v>
      </c>
      <c r="M306" s="14"/>
      <c r="N306" s="13">
        <f t="shared" si="99"/>
        <v>5.0125987719255392</v>
      </c>
      <c r="O306" s="13">
        <f t="shared" si="100"/>
        <v>13.699635491841386</v>
      </c>
      <c r="P306" s="13">
        <f t="shared" si="101"/>
        <v>8.2723757163490674</v>
      </c>
    </row>
    <row r="307" spans="1:16" s="27" customFormat="1" ht="15" customHeight="1" x14ac:dyDescent="0.2">
      <c r="A307" s="18" t="s">
        <v>1503</v>
      </c>
      <c r="B307" s="30">
        <v>25422</v>
      </c>
      <c r="C307" s="127"/>
      <c r="D307" s="30">
        <v>26614</v>
      </c>
      <c r="E307" s="126"/>
      <c r="F307" s="30">
        <v>29928</v>
      </c>
      <c r="G307" s="101"/>
      <c r="H307" s="37">
        <v>189</v>
      </c>
      <c r="I307" s="15"/>
      <c r="J307" s="14">
        <f t="shared" si="102"/>
        <v>134.50793650793651</v>
      </c>
      <c r="K307" s="14">
        <f t="shared" si="103"/>
        <v>140.81481481481481</v>
      </c>
      <c r="L307" s="14">
        <f t="shared" si="104"/>
        <v>158.34920634920636</v>
      </c>
      <c r="M307" s="14"/>
      <c r="N307" s="13">
        <f t="shared" si="99"/>
        <v>4.6888521752812506</v>
      </c>
      <c r="O307" s="13">
        <f t="shared" si="100"/>
        <v>17.724805286759509</v>
      </c>
      <c r="P307" s="13">
        <f t="shared" si="101"/>
        <v>12.452092883444813</v>
      </c>
    </row>
    <row r="308" spans="1:16" s="27" customFormat="1" ht="15" customHeight="1" x14ac:dyDescent="0.2">
      <c r="A308" s="18" t="s">
        <v>341</v>
      </c>
      <c r="B308" s="30">
        <v>5484</v>
      </c>
      <c r="C308" s="127"/>
      <c r="D308" s="30">
        <v>5005</v>
      </c>
      <c r="E308" s="126"/>
      <c r="F308" s="30">
        <v>5821</v>
      </c>
      <c r="G308" s="101"/>
      <c r="H308" s="37">
        <v>1031.93</v>
      </c>
      <c r="I308" s="15"/>
      <c r="J308" s="14">
        <f t="shared" si="102"/>
        <v>5.3143139554039518</v>
      </c>
      <c r="K308" s="14">
        <f t="shared" si="103"/>
        <v>4.8501351835880335</v>
      </c>
      <c r="L308" s="14">
        <f t="shared" si="104"/>
        <v>5.6408864942389503</v>
      </c>
      <c r="M308" s="14"/>
      <c r="N308" s="13">
        <f t="shared" si="99"/>
        <v>-8.7345003646973112</v>
      </c>
      <c r="O308" s="13">
        <f t="shared" si="100"/>
        <v>6.1451495258935083</v>
      </c>
      <c r="P308" s="13">
        <f t="shared" si="101"/>
        <v>16.303696303696317</v>
      </c>
    </row>
    <row r="309" spans="1:16" s="27" customFormat="1" ht="15" customHeight="1" x14ac:dyDescent="0.2">
      <c r="A309" s="18" t="s">
        <v>342</v>
      </c>
      <c r="B309" s="30">
        <v>5034</v>
      </c>
      <c r="C309" s="127"/>
      <c r="D309" s="30">
        <v>5687</v>
      </c>
      <c r="E309" s="126"/>
      <c r="F309" s="30">
        <v>5827</v>
      </c>
      <c r="G309" s="101"/>
      <c r="H309" s="37">
        <v>889.49</v>
      </c>
      <c r="I309" s="15"/>
      <c r="J309" s="14">
        <f t="shared" si="102"/>
        <v>5.6594228153211388</v>
      </c>
      <c r="K309" s="14">
        <f t="shared" si="103"/>
        <v>6.3935513608921966</v>
      </c>
      <c r="L309" s="14">
        <f t="shared" si="104"/>
        <v>6.5509449234954857</v>
      </c>
      <c r="M309" s="14"/>
      <c r="N309" s="13">
        <f t="shared" si="99"/>
        <v>12.97179181565356</v>
      </c>
      <c r="O309" s="13">
        <f t="shared" si="100"/>
        <v>15.752880413190304</v>
      </c>
      <c r="P309" s="13">
        <f t="shared" si="101"/>
        <v>2.461754879549845</v>
      </c>
    </row>
    <row r="310" spans="1:16" s="27" customFormat="1" ht="15" customHeight="1" x14ac:dyDescent="0.2">
      <c r="A310" s="18" t="s">
        <v>343</v>
      </c>
      <c r="B310" s="30">
        <v>74680</v>
      </c>
      <c r="C310" s="127"/>
      <c r="D310" s="30">
        <v>79094</v>
      </c>
      <c r="E310" s="126"/>
      <c r="F310" s="30">
        <v>88410</v>
      </c>
      <c r="G310" s="101"/>
      <c r="H310" s="37">
        <v>648.38</v>
      </c>
      <c r="I310" s="15"/>
      <c r="J310" s="14">
        <f t="shared" si="102"/>
        <v>115.17937012245905</v>
      </c>
      <c r="K310" s="14">
        <f t="shared" si="103"/>
        <v>121.9871063265369</v>
      </c>
      <c r="L310" s="14">
        <f t="shared" si="104"/>
        <v>136.35522378851908</v>
      </c>
      <c r="M310" s="14"/>
      <c r="N310" s="13">
        <f t="shared" si="99"/>
        <v>5.9105516871987147</v>
      </c>
      <c r="O310" s="13">
        <f t="shared" si="100"/>
        <v>18.385109801821113</v>
      </c>
      <c r="P310" s="13">
        <f t="shared" si="101"/>
        <v>11.778390269805556</v>
      </c>
    </row>
    <row r="311" spans="1:16" s="27" customFormat="1" ht="15" customHeight="1" x14ac:dyDescent="0.2">
      <c r="A311" s="18" t="s">
        <v>344</v>
      </c>
      <c r="B311" s="30">
        <v>28657</v>
      </c>
      <c r="C311" s="127"/>
      <c r="D311" s="30">
        <v>29904</v>
      </c>
      <c r="E311" s="126"/>
      <c r="F311" s="30">
        <v>30655</v>
      </c>
      <c r="G311" s="101"/>
      <c r="H311" s="37">
        <v>129.4</v>
      </c>
      <c r="I311" s="15"/>
      <c r="J311" s="14">
        <f t="shared" si="102"/>
        <v>221.46058732612056</v>
      </c>
      <c r="K311" s="14">
        <f t="shared" si="103"/>
        <v>231.09737248840804</v>
      </c>
      <c r="L311" s="14">
        <f t="shared" si="104"/>
        <v>236.90108191653786</v>
      </c>
      <c r="M311" s="14"/>
      <c r="N311" s="13">
        <f t="shared" si="99"/>
        <v>4.3514673552709633</v>
      </c>
      <c r="O311" s="13">
        <f t="shared" si="100"/>
        <v>6.9721185050772894</v>
      </c>
      <c r="P311" s="13">
        <f t="shared" si="101"/>
        <v>2.5113697164258921</v>
      </c>
    </row>
    <row r="312" spans="1:16" s="27" customFormat="1" ht="15" customHeight="1" x14ac:dyDescent="0.2">
      <c r="A312" s="18" t="s">
        <v>345</v>
      </c>
      <c r="B312" s="30">
        <v>44218</v>
      </c>
      <c r="C312" s="127"/>
      <c r="D312" s="30">
        <v>45666</v>
      </c>
      <c r="E312" s="126"/>
      <c r="F312" s="30">
        <v>45628</v>
      </c>
      <c r="G312" s="101"/>
      <c r="H312" s="37">
        <v>670.14</v>
      </c>
      <c r="I312" s="15"/>
      <c r="J312" s="14">
        <f t="shared" si="102"/>
        <v>65.983227385322465</v>
      </c>
      <c r="K312" s="14">
        <f t="shared" si="103"/>
        <v>68.143969916733823</v>
      </c>
      <c r="L312" s="14">
        <f t="shared" si="104"/>
        <v>68.087265347539315</v>
      </c>
      <c r="M312" s="14"/>
      <c r="N312" s="13">
        <f t="shared" si="99"/>
        <v>3.2746845176172776</v>
      </c>
      <c r="O312" s="13">
        <f t="shared" si="100"/>
        <v>3.1887466642543765</v>
      </c>
      <c r="P312" s="13">
        <f t="shared" si="101"/>
        <v>-8.3212893618901981E-2</v>
      </c>
    </row>
    <row r="313" spans="1:16" s="27" customFormat="1" ht="15" customHeight="1" x14ac:dyDescent="0.2">
      <c r="A313" s="18" t="s">
        <v>243</v>
      </c>
      <c r="B313" s="30">
        <v>18091</v>
      </c>
      <c r="C313" s="127"/>
      <c r="D313" s="30">
        <v>19326</v>
      </c>
      <c r="E313" s="126"/>
      <c r="F313" s="30">
        <v>20697</v>
      </c>
      <c r="G313" s="101"/>
      <c r="H313" s="37">
        <v>44.94</v>
      </c>
      <c r="I313" s="15"/>
      <c r="J313" s="14">
        <f t="shared" si="102"/>
        <v>402.55896751223855</v>
      </c>
      <c r="K313" s="14">
        <f t="shared" si="103"/>
        <v>430.04005340453944</v>
      </c>
      <c r="L313" s="14">
        <f t="shared" si="104"/>
        <v>460.54739652870495</v>
      </c>
      <c r="M313" s="14"/>
      <c r="N313" s="13">
        <f t="shared" si="99"/>
        <v>6.8265988613122639</v>
      </c>
      <c r="O313" s="13">
        <f t="shared" si="100"/>
        <v>14.404952738930959</v>
      </c>
      <c r="P313" s="13">
        <f t="shared" si="101"/>
        <v>7.0940701645451636</v>
      </c>
    </row>
    <row r="314" spans="1:16" s="27" customFormat="1" ht="15" customHeight="1" x14ac:dyDescent="0.2">
      <c r="A314" s="18" t="s">
        <v>346</v>
      </c>
      <c r="B314" s="30">
        <v>3615</v>
      </c>
      <c r="C314" s="127"/>
      <c r="D314" s="30">
        <v>4253</v>
      </c>
      <c r="E314" s="126"/>
      <c r="F314" s="30">
        <v>3977</v>
      </c>
      <c r="G314" s="101"/>
      <c r="H314" s="37">
        <v>538.66</v>
      </c>
      <c r="I314" s="15"/>
      <c r="J314" s="14">
        <f t="shared" si="102"/>
        <v>6.7110979096275951</v>
      </c>
      <c r="K314" s="14">
        <f t="shared" si="103"/>
        <v>7.8955185088924376</v>
      </c>
      <c r="L314" s="14">
        <f t="shared" si="104"/>
        <v>7.3831359299001234</v>
      </c>
      <c r="M314" s="14"/>
      <c r="N314" s="13">
        <f t="shared" si="99"/>
        <v>17.648686030428767</v>
      </c>
      <c r="O314" s="13">
        <f t="shared" si="100"/>
        <v>10.013831258644537</v>
      </c>
      <c r="P314" s="13">
        <f t="shared" si="101"/>
        <v>-6.4895367975546669</v>
      </c>
    </row>
    <row r="315" spans="1:16" s="27" customFormat="1" ht="15" customHeight="1" x14ac:dyDescent="0.2">
      <c r="A315" s="18" t="s">
        <v>347</v>
      </c>
      <c r="B315" s="30">
        <v>28345</v>
      </c>
      <c r="C315" s="127"/>
      <c r="D315" s="30">
        <v>30459</v>
      </c>
      <c r="E315" s="126"/>
      <c r="F315" s="30">
        <v>32208</v>
      </c>
      <c r="G315" s="101"/>
      <c r="H315" s="37">
        <v>158.55000000000001</v>
      </c>
      <c r="I315" s="15"/>
      <c r="J315" s="14">
        <f t="shared" si="102"/>
        <v>178.77641122674234</v>
      </c>
      <c r="K315" s="14">
        <f t="shared" si="103"/>
        <v>192.10974456007568</v>
      </c>
      <c r="L315" s="14">
        <f t="shared" si="104"/>
        <v>203.14096499526963</v>
      </c>
      <c r="M315" s="14"/>
      <c r="N315" s="13">
        <f t="shared" si="99"/>
        <v>7.4581054859763682</v>
      </c>
      <c r="O315" s="13">
        <f t="shared" si="100"/>
        <v>13.628505909331457</v>
      </c>
      <c r="P315" s="13">
        <f t="shared" si="101"/>
        <v>5.7421451787648969</v>
      </c>
    </row>
    <row r="316" spans="1:16" s="27" customFormat="1" ht="15" customHeight="1" x14ac:dyDescent="0.2">
      <c r="A316" s="18" t="s">
        <v>244</v>
      </c>
      <c r="B316" s="30">
        <v>29491</v>
      </c>
      <c r="C316" s="127"/>
      <c r="D316" s="30">
        <v>31902</v>
      </c>
      <c r="E316" s="126"/>
      <c r="F316" s="30">
        <v>33788</v>
      </c>
      <c r="G316" s="101"/>
      <c r="H316" s="37">
        <v>169.81</v>
      </c>
      <c r="I316" s="15"/>
      <c r="J316" s="14">
        <f t="shared" si="102"/>
        <v>173.6705729933455</v>
      </c>
      <c r="K316" s="14">
        <f t="shared" si="103"/>
        <v>187.86879453506862</v>
      </c>
      <c r="L316" s="14">
        <f t="shared" si="104"/>
        <v>198.9753253636417</v>
      </c>
      <c r="M316" s="14"/>
      <c r="N316" s="13">
        <f t="shared" si="99"/>
        <v>8.1753755382998268</v>
      </c>
      <c r="O316" s="13">
        <f t="shared" si="100"/>
        <v>14.570546946526051</v>
      </c>
      <c r="P316" s="13">
        <f t="shared" si="101"/>
        <v>5.9118550561093208</v>
      </c>
    </row>
    <row r="317" spans="1:16" s="27" customFormat="1" ht="15" customHeight="1" x14ac:dyDescent="0.2">
      <c r="A317" s="18" t="s">
        <v>348</v>
      </c>
      <c r="B317" s="30">
        <v>16094</v>
      </c>
      <c r="C317" s="127"/>
      <c r="D317" s="30">
        <v>17260</v>
      </c>
      <c r="E317" s="126"/>
      <c r="F317" s="30">
        <v>17684</v>
      </c>
      <c r="G317" s="101"/>
      <c r="H317" s="37">
        <v>880.24</v>
      </c>
      <c r="I317" s="15"/>
      <c r="J317" s="14">
        <f t="shared" si="102"/>
        <v>18.283649913659911</v>
      </c>
      <c r="K317" s="14">
        <f t="shared" si="103"/>
        <v>19.608288648550396</v>
      </c>
      <c r="L317" s="14">
        <f t="shared" si="104"/>
        <v>20.089975461237845</v>
      </c>
      <c r="M317" s="14"/>
      <c r="N317" s="13">
        <f t="shared" si="99"/>
        <v>7.2449360009941604</v>
      </c>
      <c r="O317" s="13">
        <f t="shared" si="100"/>
        <v>9.8794581831738579</v>
      </c>
      <c r="P317" s="13">
        <f t="shared" si="101"/>
        <v>2.456546929316342</v>
      </c>
    </row>
    <row r="318" spans="1:16" s="27" customFormat="1" ht="15" customHeight="1" x14ac:dyDescent="0.2">
      <c r="A318" s="18" t="s">
        <v>349</v>
      </c>
      <c r="B318" s="30">
        <v>24522</v>
      </c>
      <c r="C318" s="127"/>
      <c r="D318" s="30">
        <v>25860</v>
      </c>
      <c r="E318" s="126"/>
      <c r="F318" s="30">
        <v>27037</v>
      </c>
      <c r="G318" s="101"/>
      <c r="H318" s="37">
        <v>207.07</v>
      </c>
      <c r="I318" s="15"/>
      <c r="J318" s="14">
        <f t="shared" si="102"/>
        <v>118.42372144685372</v>
      </c>
      <c r="K318" s="14">
        <f t="shared" si="103"/>
        <v>124.88530448640557</v>
      </c>
      <c r="L318" s="14">
        <f t="shared" si="104"/>
        <v>130.56937267590669</v>
      </c>
      <c r="M318" s="14"/>
      <c r="N318" s="13">
        <f t="shared" si="99"/>
        <v>5.4563249327134917</v>
      </c>
      <c r="O318" s="13">
        <f t="shared" si="100"/>
        <v>10.256096566348582</v>
      </c>
      <c r="P318" s="13">
        <f t="shared" si="101"/>
        <v>4.5514307811291435</v>
      </c>
    </row>
    <row r="319" spans="1:16" s="27" customFormat="1" ht="15" customHeight="1" x14ac:dyDescent="0.2">
      <c r="A319" s="18" t="s">
        <v>215</v>
      </c>
      <c r="B319" s="30">
        <v>22285</v>
      </c>
      <c r="C319" s="127"/>
      <c r="D319" s="30">
        <v>24501</v>
      </c>
      <c r="E319" s="126"/>
      <c r="F319" s="30">
        <v>25023</v>
      </c>
      <c r="G319" s="101"/>
      <c r="H319" s="37">
        <v>126.2</v>
      </c>
      <c r="I319" s="15"/>
      <c r="J319" s="14">
        <f t="shared" si="102"/>
        <v>176.58478605388271</v>
      </c>
      <c r="K319" s="14">
        <f t="shared" si="103"/>
        <v>194.14421553090332</v>
      </c>
      <c r="L319" s="14">
        <f t="shared" si="104"/>
        <v>198.28050713153723</v>
      </c>
      <c r="M319" s="14"/>
      <c r="N319" s="13">
        <f t="shared" si="99"/>
        <v>9.9439084586044508</v>
      </c>
      <c r="O319" s="13">
        <f t="shared" si="100"/>
        <v>12.286291227282932</v>
      </c>
      <c r="P319" s="13">
        <f t="shared" si="101"/>
        <v>2.130525284682256</v>
      </c>
    </row>
    <row r="320" spans="1:16" s="27" customFormat="1" ht="15" customHeight="1" x14ac:dyDescent="0.2">
      <c r="A320" s="18" t="s">
        <v>350</v>
      </c>
      <c r="B320" s="30">
        <v>49812</v>
      </c>
      <c r="C320" s="127"/>
      <c r="D320" s="30">
        <v>52707</v>
      </c>
      <c r="E320" s="126"/>
      <c r="F320" s="30">
        <v>56523</v>
      </c>
      <c r="G320" s="101"/>
      <c r="H320" s="37">
        <v>135.16999999999999</v>
      </c>
      <c r="I320" s="15"/>
      <c r="J320" s="14">
        <f t="shared" si="102"/>
        <v>368.51372345934755</v>
      </c>
      <c r="K320" s="14">
        <f t="shared" si="103"/>
        <v>389.93119775098029</v>
      </c>
      <c r="L320" s="14">
        <f t="shared" si="104"/>
        <v>418.16231412295633</v>
      </c>
      <c r="M320" s="14"/>
      <c r="N320" s="13">
        <f t="shared" si="99"/>
        <v>5.8118525656468272</v>
      </c>
      <c r="O320" s="13">
        <f t="shared" si="100"/>
        <v>13.472657191038302</v>
      </c>
      <c r="P320" s="13">
        <f t="shared" si="101"/>
        <v>7.2400250441117908</v>
      </c>
    </row>
    <row r="321" spans="1:16" s="27" customFormat="1" ht="15" customHeight="1" x14ac:dyDescent="0.2">
      <c r="A321" s="18" t="s">
        <v>351</v>
      </c>
      <c r="B321" s="30">
        <v>23497</v>
      </c>
      <c r="C321" s="127"/>
      <c r="D321" s="30">
        <v>26998</v>
      </c>
      <c r="E321" s="126"/>
      <c r="F321" s="30">
        <v>27900</v>
      </c>
      <c r="G321" s="101"/>
      <c r="H321" s="37">
        <v>57.14</v>
      </c>
      <c r="I321" s="15"/>
      <c r="J321" s="14">
        <f t="shared" si="102"/>
        <v>411.21806090304517</v>
      </c>
      <c r="K321" s="14">
        <f t="shared" si="103"/>
        <v>472.48862443122158</v>
      </c>
      <c r="L321" s="14">
        <f t="shared" si="104"/>
        <v>488.27441372068603</v>
      </c>
      <c r="M321" s="14"/>
      <c r="N321" s="13">
        <f t="shared" si="99"/>
        <v>14.899774439290123</v>
      </c>
      <c r="O321" s="13">
        <f t="shared" si="100"/>
        <v>18.738562369664205</v>
      </c>
      <c r="P321" s="13">
        <f t="shared" si="101"/>
        <v>3.3409882213497237</v>
      </c>
    </row>
    <row r="322" spans="1:16" s="27" customFormat="1" ht="15" customHeight="1" x14ac:dyDescent="0.2">
      <c r="A322" s="18" t="s">
        <v>352</v>
      </c>
      <c r="B322" s="30">
        <v>57699</v>
      </c>
      <c r="C322" s="127"/>
      <c r="D322" s="30">
        <v>61773</v>
      </c>
      <c r="E322" s="126"/>
      <c r="F322" s="30">
        <v>65839</v>
      </c>
      <c r="G322" s="101"/>
      <c r="H322" s="37">
        <v>139.94999999999999</v>
      </c>
      <c r="I322" s="15"/>
      <c r="J322" s="14">
        <f t="shared" si="102"/>
        <v>412.28295819935693</v>
      </c>
      <c r="K322" s="14">
        <f t="shared" si="103"/>
        <v>441.39335476956057</v>
      </c>
      <c r="L322" s="14">
        <f t="shared" si="104"/>
        <v>470.44658806716689</v>
      </c>
      <c r="M322" s="14"/>
      <c r="N322" s="13">
        <f t="shared" si="99"/>
        <v>7.0607809494098683</v>
      </c>
      <c r="O322" s="13">
        <f t="shared" si="100"/>
        <v>14.107696840499843</v>
      </c>
      <c r="P322" s="13">
        <f t="shared" si="101"/>
        <v>6.5821637284897978</v>
      </c>
    </row>
    <row r="323" spans="1:16" s="27" customFormat="1" ht="15" customHeight="1" x14ac:dyDescent="0.2">
      <c r="A323" s="18" t="s">
        <v>353</v>
      </c>
      <c r="B323" s="30">
        <v>21797</v>
      </c>
      <c r="C323" s="127"/>
      <c r="D323" s="30">
        <v>22880</v>
      </c>
      <c r="E323" s="126"/>
      <c r="F323" s="30">
        <v>22096</v>
      </c>
      <c r="G323" s="101"/>
      <c r="H323" s="37">
        <v>278.39999999999998</v>
      </c>
      <c r="I323" s="15"/>
      <c r="J323" s="14">
        <f t="shared" si="102"/>
        <v>78.293821839080465</v>
      </c>
      <c r="K323" s="14">
        <f t="shared" si="103"/>
        <v>82.18390804597702</v>
      </c>
      <c r="L323" s="14">
        <f t="shared" si="104"/>
        <v>79.367816091954026</v>
      </c>
      <c r="M323" s="14"/>
      <c r="N323" s="13">
        <f t="shared" si="99"/>
        <v>4.968573656925269</v>
      </c>
      <c r="O323" s="13">
        <f t="shared" si="100"/>
        <v>1.3717484057439069</v>
      </c>
      <c r="P323" s="13">
        <f t="shared" si="101"/>
        <v>-3.4265734265734329</v>
      </c>
    </row>
    <row r="324" spans="1:16" s="27" customFormat="1" ht="15" customHeight="1" x14ac:dyDescent="0.2">
      <c r="A324" s="18" t="s">
        <v>354</v>
      </c>
      <c r="B324" s="30">
        <v>18423</v>
      </c>
      <c r="C324" s="127"/>
      <c r="D324" s="30">
        <v>20200</v>
      </c>
      <c r="E324" s="126"/>
      <c r="F324" s="30">
        <v>20915</v>
      </c>
      <c r="G324" s="101"/>
      <c r="H324" s="37">
        <v>457.35</v>
      </c>
      <c r="I324" s="15"/>
      <c r="J324" s="14">
        <f t="shared" si="102"/>
        <v>40.282059691702194</v>
      </c>
      <c r="K324" s="14">
        <f t="shared" si="103"/>
        <v>44.167486607630913</v>
      </c>
      <c r="L324" s="14">
        <f t="shared" si="104"/>
        <v>45.730840712802006</v>
      </c>
      <c r="M324" s="14"/>
      <c r="N324" s="13">
        <f t="shared" si="99"/>
        <v>9.645551755957225</v>
      </c>
      <c r="O324" s="13">
        <f t="shared" si="100"/>
        <v>13.526570048309175</v>
      </c>
      <c r="P324" s="13">
        <f t="shared" si="101"/>
        <v>3.5396039603960379</v>
      </c>
    </row>
    <row r="325" spans="1:16" s="27" customFormat="1" ht="15" customHeight="1" x14ac:dyDescent="0.2">
      <c r="A325" s="18" t="s">
        <v>355</v>
      </c>
      <c r="B325" s="30">
        <v>22758</v>
      </c>
      <c r="C325" s="127"/>
      <c r="D325" s="30">
        <v>24861</v>
      </c>
      <c r="E325" s="126"/>
      <c r="F325" s="30">
        <v>27044</v>
      </c>
      <c r="G325" s="101"/>
      <c r="H325" s="37">
        <v>71.900000000000006</v>
      </c>
      <c r="I325" s="15"/>
      <c r="J325" s="14">
        <f t="shared" si="102"/>
        <v>316.52294853963838</v>
      </c>
      <c r="K325" s="14">
        <f t="shared" si="103"/>
        <v>345.77190542420027</v>
      </c>
      <c r="L325" s="14">
        <f t="shared" si="104"/>
        <v>376.13351877607784</v>
      </c>
      <c r="M325" s="14"/>
      <c r="N325" s="13">
        <f t="shared" si="99"/>
        <v>9.2407065647244941</v>
      </c>
      <c r="O325" s="13">
        <f t="shared" si="100"/>
        <v>18.832937868002446</v>
      </c>
      <c r="P325" s="13">
        <f t="shared" si="101"/>
        <v>8.7808213667993922</v>
      </c>
    </row>
    <row r="326" spans="1:16" s="27" customFormat="1" ht="15" customHeight="1" x14ac:dyDescent="0.2">
      <c r="A326" s="18" t="s">
        <v>285</v>
      </c>
      <c r="B326" s="30">
        <v>30407</v>
      </c>
      <c r="C326" s="127"/>
      <c r="D326" s="30">
        <v>31896</v>
      </c>
      <c r="E326" s="126"/>
      <c r="F326" s="30">
        <v>34085</v>
      </c>
      <c r="G326" s="101"/>
      <c r="H326" s="37">
        <v>112.77</v>
      </c>
      <c r="I326" s="15"/>
      <c r="J326" s="14">
        <f t="shared" si="102"/>
        <v>269.63731488871156</v>
      </c>
      <c r="K326" s="14">
        <f t="shared" si="103"/>
        <v>282.84118116520352</v>
      </c>
      <c r="L326" s="14">
        <f t="shared" si="104"/>
        <v>302.25237208477432</v>
      </c>
      <c r="M326" s="14"/>
      <c r="N326" s="13">
        <f t="shared" si="99"/>
        <v>4.8968987404216096</v>
      </c>
      <c r="O326" s="13">
        <f t="shared" si="100"/>
        <v>12.095898970631755</v>
      </c>
      <c r="P326" s="13">
        <f t="shared" si="101"/>
        <v>6.8629295209430623</v>
      </c>
    </row>
    <row r="327" spans="1:16" s="27" customFormat="1" ht="15" customHeight="1" x14ac:dyDescent="0.2">
      <c r="A327" s="18" t="s">
        <v>356</v>
      </c>
      <c r="B327" s="30">
        <v>51438</v>
      </c>
      <c r="C327" s="127"/>
      <c r="D327" s="30">
        <v>55370</v>
      </c>
      <c r="E327" s="126"/>
      <c r="F327" s="30">
        <v>60124</v>
      </c>
      <c r="G327" s="101"/>
      <c r="H327" s="37">
        <v>1459.16</v>
      </c>
      <c r="I327" s="15"/>
      <c r="J327" s="14">
        <f t="shared" si="102"/>
        <v>35.251788700348143</v>
      </c>
      <c r="K327" s="14">
        <f t="shared" si="103"/>
        <v>37.946489761232485</v>
      </c>
      <c r="L327" s="14">
        <f t="shared" si="104"/>
        <v>41.204528632912087</v>
      </c>
      <c r="M327" s="14"/>
      <c r="N327" s="13">
        <f t="shared" si="99"/>
        <v>7.6441541272988758</v>
      </c>
      <c r="O327" s="13">
        <f t="shared" si="100"/>
        <v>16.886348613865245</v>
      </c>
      <c r="P327" s="13">
        <f t="shared" si="101"/>
        <v>8.5858768286075655</v>
      </c>
    </row>
    <row r="328" spans="1:16" s="27" customFormat="1" ht="15" customHeight="1" x14ac:dyDescent="0.2">
      <c r="A328" s="18" t="s">
        <v>357</v>
      </c>
      <c r="B328" s="30">
        <v>60792</v>
      </c>
      <c r="C328" s="127"/>
      <c r="D328" s="30">
        <v>64505</v>
      </c>
      <c r="E328" s="126"/>
      <c r="F328" s="30">
        <v>66663</v>
      </c>
      <c r="G328" s="101"/>
      <c r="H328" s="37">
        <v>242.1</v>
      </c>
      <c r="I328" s="15"/>
      <c r="J328" s="14">
        <f t="shared" si="102"/>
        <v>251.10285006195787</v>
      </c>
      <c r="K328" s="14">
        <f t="shared" si="103"/>
        <v>266.43948781495249</v>
      </c>
      <c r="L328" s="14">
        <f t="shared" si="104"/>
        <v>275.35315985130114</v>
      </c>
      <c r="M328" s="14"/>
      <c r="N328" s="13">
        <f t="shared" si="99"/>
        <v>6.1077115409922316</v>
      </c>
      <c r="O328" s="13">
        <f t="shared" si="100"/>
        <v>9.6575207264113825</v>
      </c>
      <c r="P328" s="13">
        <f t="shared" si="101"/>
        <v>3.3454770947988681</v>
      </c>
    </row>
    <row r="329" spans="1:16" s="27" customFormat="1" ht="15" customHeight="1" x14ac:dyDescent="0.2">
      <c r="A329" s="18" t="s">
        <v>358</v>
      </c>
      <c r="B329" s="30">
        <v>22040</v>
      </c>
      <c r="C329" s="127"/>
      <c r="D329" s="30">
        <v>25384</v>
      </c>
      <c r="E329" s="126"/>
      <c r="F329" s="30">
        <v>26320</v>
      </c>
      <c r="G329" s="101"/>
      <c r="H329" s="37">
        <v>637.9</v>
      </c>
      <c r="I329" s="15"/>
      <c r="J329" s="14">
        <f t="shared" si="102"/>
        <v>34.550870042326387</v>
      </c>
      <c r="K329" s="14">
        <f t="shared" si="103"/>
        <v>39.793071014265557</v>
      </c>
      <c r="L329" s="14">
        <f t="shared" si="104"/>
        <v>41.260385640382509</v>
      </c>
      <c r="M329" s="14"/>
      <c r="N329" s="13">
        <f t="shared" si="99"/>
        <v>15.172413793103429</v>
      </c>
      <c r="O329" s="13">
        <f t="shared" si="100"/>
        <v>19.419237749546276</v>
      </c>
      <c r="P329" s="13">
        <f t="shared" si="101"/>
        <v>3.6873621178695388</v>
      </c>
    </row>
    <row r="330" spans="1:16" s="27" customFormat="1" ht="15" customHeight="1" x14ac:dyDescent="0.2">
      <c r="A330" s="18" t="s">
        <v>226</v>
      </c>
      <c r="B330" s="30">
        <v>22939</v>
      </c>
      <c r="C330" s="127"/>
      <c r="D330" s="30">
        <v>25382</v>
      </c>
      <c r="E330" s="126"/>
      <c r="F330" s="30">
        <v>25758</v>
      </c>
      <c r="G330" s="101"/>
      <c r="H330" s="37">
        <v>124.9</v>
      </c>
      <c r="I330" s="15"/>
      <c r="J330" s="14">
        <f t="shared" si="102"/>
        <v>183.65892714171335</v>
      </c>
      <c r="K330" s="14">
        <f t="shared" si="103"/>
        <v>203.21857485988789</v>
      </c>
      <c r="L330" s="14">
        <f t="shared" si="104"/>
        <v>206.22898318654924</v>
      </c>
      <c r="M330" s="14"/>
      <c r="N330" s="13">
        <f t="shared" si="99"/>
        <v>10.649984742142207</v>
      </c>
      <c r="O330" s="13">
        <f t="shared" si="100"/>
        <v>12.289114608309008</v>
      </c>
      <c r="P330" s="13">
        <f t="shared" si="101"/>
        <v>1.4813647466708788</v>
      </c>
    </row>
    <row r="331" spans="1:16" s="27" customFormat="1" ht="15" customHeight="1" x14ac:dyDescent="0.2">
      <c r="A331" s="18" t="s">
        <v>291</v>
      </c>
      <c r="B331" s="30">
        <v>21688</v>
      </c>
      <c r="C331" s="127"/>
      <c r="D331" s="30">
        <v>23005</v>
      </c>
      <c r="E331" s="126"/>
      <c r="F331" s="30">
        <v>24528</v>
      </c>
      <c r="G331" s="101"/>
      <c r="H331" s="37">
        <v>80.58</v>
      </c>
      <c r="I331" s="15"/>
      <c r="J331" s="14">
        <f t="shared" si="102"/>
        <v>269.14867212707867</v>
      </c>
      <c r="K331" s="14">
        <f t="shared" si="103"/>
        <v>285.4926780838918</v>
      </c>
      <c r="L331" s="14">
        <f t="shared" si="104"/>
        <v>304.3931496649293</v>
      </c>
      <c r="M331" s="14"/>
      <c r="N331" s="13">
        <f t="shared" si="99"/>
        <v>6.0724824787901257</v>
      </c>
      <c r="O331" s="13">
        <f t="shared" si="100"/>
        <v>13.094798967170803</v>
      </c>
      <c r="P331" s="13">
        <f t="shared" si="101"/>
        <v>6.6202999347967877</v>
      </c>
    </row>
    <row r="332" spans="1:16" s="27" customFormat="1" ht="15" customHeight="1" x14ac:dyDescent="0.2">
      <c r="A332" s="18" t="s">
        <v>360</v>
      </c>
      <c r="B332" s="30">
        <v>58463</v>
      </c>
      <c r="C332" s="127"/>
      <c r="D332" s="30">
        <v>67650</v>
      </c>
      <c r="E332" s="126"/>
      <c r="F332" s="30">
        <v>70743</v>
      </c>
      <c r="G332" s="101"/>
      <c r="H332" s="37">
        <v>471.68</v>
      </c>
      <c r="I332" s="15"/>
      <c r="J332" s="14">
        <f t="shared" si="102"/>
        <v>123.94631953867028</v>
      </c>
      <c r="K332" s="14">
        <f t="shared" si="103"/>
        <v>143.42350746268656</v>
      </c>
      <c r="L332" s="14">
        <f t="shared" si="104"/>
        <v>149.98091926729987</v>
      </c>
      <c r="M332" s="14"/>
      <c r="N332" s="13">
        <f t="shared" si="99"/>
        <v>15.714212407847693</v>
      </c>
      <c r="O332" s="13">
        <f t="shared" si="100"/>
        <v>21.004738039443758</v>
      </c>
      <c r="P332" s="13">
        <f t="shared" si="101"/>
        <v>4.5720620842572144</v>
      </c>
    </row>
    <row r="333" spans="1:16" s="27" customFormat="1" ht="15" customHeight="1" x14ac:dyDescent="0.2">
      <c r="A333" s="80" t="s">
        <v>339</v>
      </c>
      <c r="B333" s="177">
        <v>122335</v>
      </c>
      <c r="C333" s="178"/>
      <c r="D333" s="177">
        <v>129523</v>
      </c>
      <c r="E333" s="179"/>
      <c r="F333" s="177">
        <v>143403</v>
      </c>
      <c r="G333" s="101"/>
      <c r="H333" s="37">
        <v>336.4</v>
      </c>
      <c r="I333" s="15"/>
      <c r="J333" s="14">
        <f t="shared" si="102"/>
        <v>363.65933412604045</v>
      </c>
      <c r="K333" s="14">
        <f t="shared" si="103"/>
        <v>385.02675386444713</v>
      </c>
      <c r="L333" s="14">
        <f t="shared" si="104"/>
        <v>426.2871581450654</v>
      </c>
      <c r="M333" s="14"/>
      <c r="N333" s="13">
        <f t="shared" si="99"/>
        <v>5.8756692688110572</v>
      </c>
      <c r="O333" s="13">
        <f t="shared" si="100"/>
        <v>17.221563738913634</v>
      </c>
      <c r="P333" s="13">
        <f t="shared" si="101"/>
        <v>10.716243447109768</v>
      </c>
    </row>
    <row r="334" spans="1:16" s="27" customFormat="1" ht="15" customHeight="1" x14ac:dyDescent="0.2">
      <c r="A334" s="80" t="s">
        <v>1669</v>
      </c>
      <c r="B334" s="177">
        <v>135174</v>
      </c>
      <c r="C334" s="178"/>
      <c r="D334" s="177">
        <v>145568</v>
      </c>
      <c r="E334" s="179"/>
      <c r="F334" s="177">
        <v>158218</v>
      </c>
      <c r="G334" s="101"/>
      <c r="H334" s="37">
        <v>1166.26</v>
      </c>
      <c r="I334" s="15"/>
      <c r="J334" s="14">
        <f t="shared" si="102"/>
        <v>115.9038293347967</v>
      </c>
      <c r="K334" s="14">
        <f t="shared" si="103"/>
        <v>124.81607874744911</v>
      </c>
      <c r="L334" s="14">
        <f t="shared" si="104"/>
        <v>135.662716718399</v>
      </c>
      <c r="M334" s="14"/>
      <c r="N334" s="13">
        <f t="shared" si="99"/>
        <v>7.6893485433589346</v>
      </c>
      <c r="O334" s="13">
        <f t="shared" si="100"/>
        <v>17.047657093819833</v>
      </c>
      <c r="P334" s="13">
        <f t="shared" si="101"/>
        <v>8.6900967245548557</v>
      </c>
    </row>
    <row r="335" spans="1:16" s="27" customFormat="1" ht="15" customHeight="1" x14ac:dyDescent="0.2">
      <c r="A335" s="80" t="s">
        <v>359</v>
      </c>
      <c r="B335" s="177">
        <v>132804</v>
      </c>
      <c r="C335" s="178"/>
      <c r="D335" s="177">
        <v>134830</v>
      </c>
      <c r="E335" s="179"/>
      <c r="F335" s="177">
        <v>148580</v>
      </c>
      <c r="G335" s="101"/>
      <c r="H335" s="37">
        <v>255.5</v>
      </c>
      <c r="I335" s="15"/>
      <c r="J335" s="14">
        <f t="shared" si="102"/>
        <v>519.78082191780823</v>
      </c>
      <c r="K335" s="14">
        <f t="shared" si="103"/>
        <v>527.71037181996087</v>
      </c>
      <c r="L335" s="14">
        <f t="shared" si="104"/>
        <v>581.52641878669272</v>
      </c>
      <c r="M335" s="14"/>
      <c r="N335" s="13">
        <f t="shared" si="99"/>
        <v>1.5255564591427972</v>
      </c>
      <c r="O335" s="13">
        <f t="shared" si="100"/>
        <v>11.879160266257031</v>
      </c>
      <c r="P335" s="13">
        <f t="shared" si="101"/>
        <v>10.198027145294065</v>
      </c>
    </row>
    <row r="336" spans="1:16" s="162" customFormat="1" ht="12" customHeight="1" x14ac:dyDescent="0.2">
      <c r="A336" s="86"/>
      <c r="B336" s="161"/>
      <c r="C336" s="165"/>
      <c r="D336" s="161"/>
      <c r="E336" s="166"/>
      <c r="F336" s="161"/>
      <c r="G336" s="124"/>
      <c r="H336" s="164"/>
      <c r="I336" s="89"/>
      <c r="J336" s="90"/>
      <c r="K336" s="90"/>
      <c r="L336" s="90"/>
      <c r="M336" s="90"/>
      <c r="N336" s="91"/>
      <c r="O336" s="91"/>
      <c r="P336" s="91"/>
    </row>
    <row r="337" spans="1:16" s="163" customFormat="1" ht="15" customHeight="1" x14ac:dyDescent="0.2">
      <c r="A337" s="181" t="s">
        <v>49</v>
      </c>
      <c r="B337" s="182">
        <v>421355</v>
      </c>
      <c r="C337" s="182"/>
      <c r="D337" s="182">
        <v>452287</v>
      </c>
      <c r="E337" s="183"/>
      <c r="F337" s="182">
        <v>497432</v>
      </c>
      <c r="G337" s="121"/>
      <c r="H337" s="184">
        <f>SUM(H338:H352)</f>
        <v>4813.880000000001</v>
      </c>
      <c r="I337" s="89"/>
      <c r="J337" s="83">
        <f t="shared" ref="J337:J342" si="105">B337/$H337</f>
        <v>87.529186435889528</v>
      </c>
      <c r="K337" s="83">
        <f t="shared" ref="K337:K342" si="106">D337/$H337</f>
        <v>93.954772449666365</v>
      </c>
      <c r="L337" s="83">
        <f t="shared" ref="L337:L342" si="107">F337/$H337</f>
        <v>103.33286247268313</v>
      </c>
      <c r="M337" s="83"/>
      <c r="N337" s="132">
        <f>(K337-J337)/J337*100</f>
        <v>7.3410781882260912</v>
      </c>
      <c r="O337" s="132">
        <f>(L337-J337)/J337*100</f>
        <v>18.05532152223185</v>
      </c>
      <c r="P337" s="132">
        <f>(L337-K337)/K337*100</f>
        <v>9.981494051343498</v>
      </c>
    </row>
    <row r="338" spans="1:16" s="27" customFormat="1" ht="15" customHeight="1" x14ac:dyDescent="0.2">
      <c r="A338" s="18" t="s">
        <v>361</v>
      </c>
      <c r="B338" s="30">
        <v>7428</v>
      </c>
      <c r="C338" s="127"/>
      <c r="D338" s="30">
        <v>7940</v>
      </c>
      <c r="E338" s="126"/>
      <c r="F338" s="30">
        <v>8539</v>
      </c>
      <c r="G338" s="101"/>
      <c r="H338" s="37">
        <v>849.83</v>
      </c>
      <c r="I338" s="15"/>
      <c r="J338" s="14">
        <f t="shared" si="105"/>
        <v>8.7405716437405125</v>
      </c>
      <c r="K338" s="14">
        <f t="shared" si="106"/>
        <v>9.3430450796041562</v>
      </c>
      <c r="L338" s="14">
        <f t="shared" si="107"/>
        <v>10.047891931327442</v>
      </c>
      <c r="M338" s="14"/>
      <c r="N338" s="13">
        <f t="shared" ref="N338:N352" si="108">((K338-J338)/J338)*100</f>
        <v>6.8928379106085123</v>
      </c>
      <c r="O338" s="13">
        <f t="shared" ref="O338:O352" si="109">((L338-J338)/J338)*100</f>
        <v>14.956919763058698</v>
      </c>
      <c r="P338" s="13">
        <f t="shared" ref="P338:P352" si="110">((L338-K338)/K338)*100</f>
        <v>7.5440806045340025</v>
      </c>
    </row>
    <row r="339" spans="1:16" s="27" customFormat="1" ht="15" customHeight="1" x14ac:dyDescent="0.2">
      <c r="A339" s="18" t="s">
        <v>362</v>
      </c>
      <c r="B339" s="30">
        <v>13452</v>
      </c>
      <c r="C339" s="127"/>
      <c r="D339" s="30">
        <v>15250</v>
      </c>
      <c r="E339" s="126"/>
      <c r="F339" s="30">
        <v>15472</v>
      </c>
      <c r="G339" s="101"/>
      <c r="H339" s="37">
        <v>156.26</v>
      </c>
      <c r="I339" s="15"/>
      <c r="J339" s="14">
        <f t="shared" si="105"/>
        <v>86.087290413413541</v>
      </c>
      <c r="K339" s="14">
        <f t="shared" si="106"/>
        <v>97.593753999744024</v>
      </c>
      <c r="L339" s="14">
        <f t="shared" si="107"/>
        <v>99.014463074363249</v>
      </c>
      <c r="M339" s="14"/>
      <c r="N339" s="13">
        <f t="shared" si="108"/>
        <v>13.366042224204588</v>
      </c>
      <c r="O339" s="13">
        <f t="shared" si="109"/>
        <v>15.016354445435635</v>
      </c>
      <c r="P339" s="13">
        <f t="shared" si="110"/>
        <v>1.4557377049180333</v>
      </c>
    </row>
    <row r="340" spans="1:16" s="27" customFormat="1" ht="15" customHeight="1" x14ac:dyDescent="0.2">
      <c r="A340" s="18" t="s">
        <v>363</v>
      </c>
      <c r="B340" s="30">
        <v>37115</v>
      </c>
      <c r="C340" s="127"/>
      <c r="D340" s="30">
        <v>37225</v>
      </c>
      <c r="E340" s="126"/>
      <c r="F340" s="30">
        <v>42197</v>
      </c>
      <c r="G340" s="101"/>
      <c r="H340" s="37">
        <v>265.60000000000002</v>
      </c>
      <c r="I340" s="15"/>
      <c r="J340" s="14">
        <f t="shared" si="105"/>
        <v>139.74021084337349</v>
      </c>
      <c r="K340" s="14">
        <f t="shared" si="106"/>
        <v>140.1543674698795</v>
      </c>
      <c r="L340" s="14">
        <f t="shared" si="107"/>
        <v>158.87424698795181</v>
      </c>
      <c r="M340" s="14"/>
      <c r="N340" s="13">
        <f t="shared" si="108"/>
        <v>0.29637612825002613</v>
      </c>
      <c r="O340" s="13">
        <f t="shared" si="109"/>
        <v>13.692577125151558</v>
      </c>
      <c r="P340" s="13">
        <f t="shared" si="110"/>
        <v>13.356615177971806</v>
      </c>
    </row>
    <row r="341" spans="1:16" s="27" customFormat="1" ht="15" customHeight="1" x14ac:dyDescent="0.2">
      <c r="A341" s="18" t="s">
        <v>364</v>
      </c>
      <c r="B341" s="30">
        <v>35462</v>
      </c>
      <c r="C341" s="127"/>
      <c r="D341" s="30">
        <v>35501</v>
      </c>
      <c r="E341" s="126"/>
      <c r="F341" s="30">
        <v>37985</v>
      </c>
      <c r="G341" s="101"/>
      <c r="H341" s="37">
        <v>183.9</v>
      </c>
      <c r="I341" s="15"/>
      <c r="J341" s="14">
        <f t="shared" si="105"/>
        <v>192.83306144643828</v>
      </c>
      <c r="K341" s="14">
        <f t="shared" si="106"/>
        <v>193.04513322457856</v>
      </c>
      <c r="L341" s="14">
        <f t="shared" si="107"/>
        <v>206.55247417074497</v>
      </c>
      <c r="M341" s="14"/>
      <c r="N341" s="13">
        <f t="shared" si="108"/>
        <v>0.10997687665669822</v>
      </c>
      <c r="O341" s="13">
        <f t="shared" si="109"/>
        <v>7.1146579437144002</v>
      </c>
      <c r="P341" s="13">
        <f t="shared" si="110"/>
        <v>6.9969860003943634</v>
      </c>
    </row>
    <row r="342" spans="1:16" s="27" customFormat="1" ht="15" customHeight="1" x14ac:dyDescent="0.2">
      <c r="A342" s="18" t="s">
        <v>365</v>
      </c>
      <c r="B342" s="30">
        <v>47657</v>
      </c>
      <c r="C342" s="127"/>
      <c r="D342" s="30">
        <v>53433</v>
      </c>
      <c r="E342" s="126"/>
      <c r="F342" s="30">
        <v>55789</v>
      </c>
      <c r="G342" s="101"/>
      <c r="H342" s="37">
        <v>345</v>
      </c>
      <c r="I342" s="15"/>
      <c r="J342" s="14">
        <f t="shared" si="105"/>
        <v>138.13623188405796</v>
      </c>
      <c r="K342" s="14">
        <f t="shared" si="106"/>
        <v>154.87826086956522</v>
      </c>
      <c r="L342" s="14">
        <f t="shared" si="107"/>
        <v>161.70724637681158</v>
      </c>
      <c r="M342" s="14"/>
      <c r="N342" s="13">
        <f t="shared" si="108"/>
        <v>12.119940407495237</v>
      </c>
      <c r="O342" s="13">
        <f t="shared" si="109"/>
        <v>17.063600310552488</v>
      </c>
      <c r="P342" s="13">
        <f t="shared" si="110"/>
        <v>4.4092601950105612</v>
      </c>
    </row>
    <row r="343" spans="1:16" s="27" customFormat="1" ht="15" customHeight="1" x14ac:dyDescent="0.2">
      <c r="A343" s="18" t="s">
        <v>366</v>
      </c>
      <c r="B343" s="30">
        <v>57416</v>
      </c>
      <c r="C343" s="127"/>
      <c r="D343" s="30">
        <v>61512</v>
      </c>
      <c r="E343" s="126"/>
      <c r="F343" s="30">
        <v>67714</v>
      </c>
      <c r="G343" s="101"/>
      <c r="H343" s="37">
        <v>163.36000000000001</v>
      </c>
      <c r="I343" s="15"/>
      <c r="J343" s="14">
        <f t="shared" ref="J343:J352" si="111">B343/$H343</f>
        <v>351.46914789422129</v>
      </c>
      <c r="K343" s="14">
        <f t="shared" ref="K343:K352" si="112">D343/$H343</f>
        <v>376.54260528893241</v>
      </c>
      <c r="L343" s="14">
        <f t="shared" ref="L343:L352" si="113">F343/$H343</f>
        <v>414.50783545543584</v>
      </c>
      <c r="M343" s="14"/>
      <c r="N343" s="13">
        <f t="shared" si="108"/>
        <v>7.1338999581998186</v>
      </c>
      <c r="O343" s="13">
        <f t="shared" si="109"/>
        <v>17.935767033579506</v>
      </c>
      <c r="P343" s="13">
        <f t="shared" si="110"/>
        <v>10.082585511770063</v>
      </c>
    </row>
    <row r="344" spans="1:16" s="27" customFormat="1" ht="15" customHeight="1" x14ac:dyDescent="0.2">
      <c r="A344" s="18" t="s">
        <v>367</v>
      </c>
      <c r="B344" s="30">
        <v>16484</v>
      </c>
      <c r="C344" s="127"/>
      <c r="D344" s="30">
        <v>18122</v>
      </c>
      <c r="E344" s="126"/>
      <c r="F344" s="30">
        <v>19236</v>
      </c>
      <c r="G344" s="101"/>
      <c r="H344" s="37">
        <v>181.2</v>
      </c>
      <c r="I344" s="15"/>
      <c r="J344" s="14">
        <f t="shared" si="111"/>
        <v>90.971302428256081</v>
      </c>
      <c r="K344" s="14">
        <f t="shared" si="112"/>
        <v>100.01103752759383</v>
      </c>
      <c r="L344" s="14">
        <f t="shared" si="113"/>
        <v>106.158940397351</v>
      </c>
      <c r="M344" s="14"/>
      <c r="N344" s="13">
        <f t="shared" si="108"/>
        <v>9.9369085173501563</v>
      </c>
      <c r="O344" s="13">
        <f t="shared" si="109"/>
        <v>16.694976947342877</v>
      </c>
      <c r="P344" s="13">
        <f t="shared" si="110"/>
        <v>6.1472243681712833</v>
      </c>
    </row>
    <row r="345" spans="1:16" s="27" customFormat="1" ht="15" customHeight="1" x14ac:dyDescent="0.2">
      <c r="A345" s="18" t="s">
        <v>368</v>
      </c>
      <c r="B345" s="30">
        <v>25697</v>
      </c>
      <c r="C345" s="127"/>
      <c r="D345" s="30">
        <v>27514</v>
      </c>
      <c r="E345" s="126"/>
      <c r="F345" s="30">
        <v>33295</v>
      </c>
      <c r="G345" s="101"/>
      <c r="H345" s="37">
        <v>347.3</v>
      </c>
      <c r="I345" s="15"/>
      <c r="J345" s="14">
        <f t="shared" si="111"/>
        <v>73.990786063921675</v>
      </c>
      <c r="K345" s="14">
        <f t="shared" si="112"/>
        <v>79.222574143391881</v>
      </c>
      <c r="L345" s="14">
        <f t="shared" si="113"/>
        <v>95.86812553987906</v>
      </c>
      <c r="M345" s="14"/>
      <c r="N345" s="13">
        <f t="shared" si="108"/>
        <v>7.0708643032260685</v>
      </c>
      <c r="O345" s="13">
        <f t="shared" si="109"/>
        <v>29.567653811728995</v>
      </c>
      <c r="P345" s="13">
        <f t="shared" si="110"/>
        <v>21.0111216108163</v>
      </c>
    </row>
    <row r="346" spans="1:16" s="27" customFormat="1" ht="15" customHeight="1" x14ac:dyDescent="0.2">
      <c r="A346" s="18" t="s">
        <v>369</v>
      </c>
      <c r="B346" s="30">
        <v>18146</v>
      </c>
      <c r="C346" s="127"/>
      <c r="D346" s="30">
        <v>19111</v>
      </c>
      <c r="E346" s="126"/>
      <c r="F346" s="30">
        <v>21224</v>
      </c>
      <c r="G346" s="101"/>
      <c r="H346" s="37">
        <v>374.7</v>
      </c>
      <c r="I346" s="15"/>
      <c r="J346" s="14">
        <f t="shared" si="111"/>
        <v>48.42807579396851</v>
      </c>
      <c r="K346" s="14">
        <f t="shared" si="112"/>
        <v>51.003469442220442</v>
      </c>
      <c r="L346" s="14">
        <f t="shared" si="113"/>
        <v>56.642647451294373</v>
      </c>
      <c r="M346" s="14"/>
      <c r="N346" s="13">
        <f t="shared" si="108"/>
        <v>5.317976413534657</v>
      </c>
      <c r="O346" s="13">
        <f t="shared" si="109"/>
        <v>16.962415959440101</v>
      </c>
      <c r="P346" s="13">
        <f t="shared" si="110"/>
        <v>11.056459630579257</v>
      </c>
    </row>
    <row r="347" spans="1:16" s="27" customFormat="1" ht="15" customHeight="1" x14ac:dyDescent="0.2">
      <c r="A347" s="18" t="s">
        <v>370</v>
      </c>
      <c r="B347" s="30">
        <v>33379</v>
      </c>
      <c r="C347" s="127"/>
      <c r="D347" s="30">
        <v>37705</v>
      </c>
      <c r="E347" s="126"/>
      <c r="F347" s="30">
        <v>41776</v>
      </c>
      <c r="G347" s="101"/>
      <c r="H347" s="37">
        <v>318.8</v>
      </c>
      <c r="I347" s="15"/>
      <c r="J347" s="14">
        <f t="shared" si="111"/>
        <v>104.70200752823087</v>
      </c>
      <c r="K347" s="14">
        <f t="shared" si="112"/>
        <v>118.27164366373901</v>
      </c>
      <c r="L347" s="14">
        <f t="shared" si="113"/>
        <v>131.04140526976161</v>
      </c>
      <c r="M347" s="14"/>
      <c r="N347" s="13">
        <f t="shared" si="108"/>
        <v>12.960244465082829</v>
      </c>
      <c r="O347" s="13">
        <f t="shared" si="109"/>
        <v>25.156535546301573</v>
      </c>
      <c r="P347" s="13">
        <f t="shared" si="110"/>
        <v>10.796976528311907</v>
      </c>
    </row>
    <row r="348" spans="1:16" s="27" customFormat="1" ht="15" customHeight="1" x14ac:dyDescent="0.2">
      <c r="A348" s="18" t="s">
        <v>371</v>
      </c>
      <c r="B348" s="30">
        <v>21453</v>
      </c>
      <c r="C348" s="127"/>
      <c r="D348" s="30">
        <v>23714</v>
      </c>
      <c r="E348" s="126"/>
      <c r="F348" s="30">
        <v>26469</v>
      </c>
      <c r="G348" s="101"/>
      <c r="H348" s="37">
        <v>740.2</v>
      </c>
      <c r="I348" s="15"/>
      <c r="J348" s="14">
        <f t="shared" si="111"/>
        <v>28.982707376384759</v>
      </c>
      <c r="K348" s="14">
        <f t="shared" si="112"/>
        <v>32.037287219670354</v>
      </c>
      <c r="L348" s="14">
        <f t="shared" si="113"/>
        <v>35.759254255606592</v>
      </c>
      <c r="M348" s="14"/>
      <c r="N348" s="13">
        <f t="shared" si="108"/>
        <v>10.539318510231656</v>
      </c>
      <c r="O348" s="13">
        <f t="shared" si="109"/>
        <v>23.381345266396313</v>
      </c>
      <c r="P348" s="13">
        <f t="shared" si="110"/>
        <v>11.617609850721109</v>
      </c>
    </row>
    <row r="349" spans="1:16" s="27" customFormat="1" ht="15" customHeight="1" x14ac:dyDescent="0.2">
      <c r="A349" s="18" t="s">
        <v>349</v>
      </c>
      <c r="B349" s="30">
        <v>19385</v>
      </c>
      <c r="C349" s="127"/>
      <c r="D349" s="30">
        <v>21056</v>
      </c>
      <c r="E349" s="126"/>
      <c r="F349" s="30">
        <v>24055</v>
      </c>
      <c r="G349" s="101"/>
      <c r="H349" s="37">
        <v>266.62</v>
      </c>
      <c r="I349" s="15"/>
      <c r="J349" s="14">
        <f t="shared" si="111"/>
        <v>72.706473632885761</v>
      </c>
      <c r="K349" s="14">
        <f t="shared" si="112"/>
        <v>78.973820418573254</v>
      </c>
      <c r="L349" s="14">
        <f t="shared" si="113"/>
        <v>90.222038856799941</v>
      </c>
      <c r="M349" s="14"/>
      <c r="N349" s="13">
        <f t="shared" si="108"/>
        <v>8.6200670621614606</v>
      </c>
      <c r="O349" s="13">
        <f t="shared" si="109"/>
        <v>24.09079184936806</v>
      </c>
      <c r="P349" s="13">
        <f t="shared" si="110"/>
        <v>14.242971124620057</v>
      </c>
    </row>
    <row r="350" spans="1:16" s="27" customFormat="1" ht="15" customHeight="1" x14ac:dyDescent="0.2">
      <c r="A350" s="18" t="s">
        <v>372</v>
      </c>
      <c r="B350" s="30">
        <v>14427</v>
      </c>
      <c r="C350" s="127"/>
      <c r="D350" s="30">
        <v>16180</v>
      </c>
      <c r="E350" s="126"/>
      <c r="F350" s="30">
        <v>18276</v>
      </c>
      <c r="G350" s="101"/>
      <c r="H350" s="37">
        <v>399.81</v>
      </c>
      <c r="I350" s="15"/>
      <c r="J350" s="14">
        <f t="shared" si="111"/>
        <v>36.084640204096949</v>
      </c>
      <c r="K350" s="14">
        <f t="shared" si="112"/>
        <v>40.469222880868415</v>
      </c>
      <c r="L350" s="14">
        <f t="shared" si="113"/>
        <v>45.711713063705261</v>
      </c>
      <c r="M350" s="14"/>
      <c r="N350" s="13">
        <f t="shared" si="108"/>
        <v>12.150828308033544</v>
      </c>
      <c r="O350" s="13">
        <f t="shared" si="109"/>
        <v>26.679143273029727</v>
      </c>
      <c r="P350" s="13">
        <f t="shared" si="110"/>
        <v>12.954264524103829</v>
      </c>
    </row>
    <row r="351" spans="1:16" s="27" customFormat="1" ht="15" customHeight="1" x14ac:dyDescent="0.2">
      <c r="A351" s="18" t="s">
        <v>373</v>
      </c>
      <c r="B351" s="30">
        <v>56134</v>
      </c>
      <c r="C351" s="127"/>
      <c r="D351" s="30">
        <v>59517</v>
      </c>
      <c r="E351" s="126"/>
      <c r="F351" s="30">
        <v>65287</v>
      </c>
      <c r="G351" s="101"/>
      <c r="H351" s="37">
        <v>139.80000000000001</v>
      </c>
      <c r="I351" s="15"/>
      <c r="J351" s="14">
        <f t="shared" si="111"/>
        <v>401.53075822603716</v>
      </c>
      <c r="K351" s="14">
        <f t="shared" si="112"/>
        <v>425.72961373390552</v>
      </c>
      <c r="L351" s="14">
        <f t="shared" si="113"/>
        <v>467.00286123032902</v>
      </c>
      <c r="M351" s="14"/>
      <c r="N351" s="13">
        <f t="shared" si="108"/>
        <v>6.0266505148394858</v>
      </c>
      <c r="O351" s="13">
        <f t="shared" si="109"/>
        <v>16.305625823921336</v>
      </c>
      <c r="P351" s="13">
        <f t="shared" si="110"/>
        <v>9.6947090747181566</v>
      </c>
    </row>
    <row r="352" spans="1:16" s="27" customFormat="1" ht="15" customHeight="1" x14ac:dyDescent="0.2">
      <c r="A352" s="18" t="s">
        <v>374</v>
      </c>
      <c r="B352" s="30">
        <v>17720</v>
      </c>
      <c r="C352" s="127"/>
      <c r="D352" s="30">
        <v>18507</v>
      </c>
      <c r="E352" s="126"/>
      <c r="F352" s="30">
        <v>20118</v>
      </c>
      <c r="G352" s="101"/>
      <c r="H352" s="37">
        <v>81.5</v>
      </c>
      <c r="I352" s="15"/>
      <c r="J352" s="14">
        <f t="shared" si="111"/>
        <v>217.42331288343559</v>
      </c>
      <c r="K352" s="14">
        <f t="shared" si="112"/>
        <v>227.07975460122699</v>
      </c>
      <c r="L352" s="14">
        <f t="shared" si="113"/>
        <v>246.84662576687117</v>
      </c>
      <c r="M352" s="14"/>
      <c r="N352" s="13">
        <f t="shared" si="108"/>
        <v>4.4413092550790063</v>
      </c>
      <c r="O352" s="13">
        <f t="shared" si="109"/>
        <v>13.532731376975171</v>
      </c>
      <c r="P352" s="13">
        <f t="shared" si="110"/>
        <v>8.7048143945534147</v>
      </c>
    </row>
    <row r="353" spans="1:16" s="27" customFormat="1" ht="12" customHeight="1" x14ac:dyDescent="0.2">
      <c r="A353" s="18"/>
      <c r="B353" s="178"/>
      <c r="C353" s="180"/>
      <c r="D353" s="178"/>
      <c r="E353" s="179"/>
      <c r="F353" s="178"/>
      <c r="G353" s="101"/>
      <c r="H353" s="37" t="s">
        <v>26</v>
      </c>
      <c r="I353" s="15"/>
      <c r="J353" s="14"/>
      <c r="K353" s="14"/>
      <c r="L353" s="14"/>
      <c r="M353" s="14"/>
      <c r="N353" s="13"/>
      <c r="O353" s="13"/>
      <c r="P353" s="13"/>
    </row>
    <row r="354" spans="1:16" s="11" customFormat="1" ht="15" customHeight="1" x14ac:dyDescent="0.2">
      <c r="A354" s="176" t="s">
        <v>48</v>
      </c>
      <c r="B354" s="174">
        <v>176786</v>
      </c>
      <c r="C354" s="174"/>
      <c r="D354" s="174">
        <v>188991</v>
      </c>
      <c r="E354" s="175"/>
      <c r="F354" s="174">
        <v>203828</v>
      </c>
      <c r="G354" s="116"/>
      <c r="H354" s="33">
        <f>SUM(H355:H360)</f>
        <v>2319.6600000000003</v>
      </c>
      <c r="I354" s="15"/>
      <c r="J354" s="20">
        <f t="shared" ref="J354:J359" si="114">B354/$H354</f>
        <v>76.212031073519384</v>
      </c>
      <c r="K354" s="20">
        <f t="shared" ref="K354:K359" si="115">D354/$H354</f>
        <v>81.473578024365622</v>
      </c>
      <c r="L354" s="20">
        <f t="shared" ref="L354:L359" si="116">F354/$H354</f>
        <v>87.869774018606165</v>
      </c>
      <c r="M354" s="20"/>
      <c r="N354" s="19">
        <f>(K354-J354)/J354*100</f>
        <v>6.9038272261378086</v>
      </c>
      <c r="O354" s="19">
        <f>(L354-J354)/J354*100</f>
        <v>15.29646012693313</v>
      </c>
      <c r="P354" s="19">
        <f>(L354-K354)/K354*100</f>
        <v>7.8506383901879033</v>
      </c>
    </row>
    <row r="355" spans="1:16" s="27" customFormat="1" ht="15" customHeight="1" x14ac:dyDescent="0.2">
      <c r="A355" s="18" t="s">
        <v>375</v>
      </c>
      <c r="B355" s="30">
        <v>26187</v>
      </c>
      <c r="C355" s="127"/>
      <c r="D355" s="30">
        <v>27787</v>
      </c>
      <c r="E355" s="126"/>
      <c r="F355" s="30">
        <v>30714</v>
      </c>
      <c r="G355" s="101"/>
      <c r="H355" s="37">
        <v>161.69999999999999</v>
      </c>
      <c r="I355" s="15"/>
      <c r="J355" s="14">
        <f t="shared" si="114"/>
        <v>161.94805194805195</v>
      </c>
      <c r="K355" s="14">
        <f t="shared" si="115"/>
        <v>171.84291898577615</v>
      </c>
      <c r="L355" s="14">
        <f t="shared" si="116"/>
        <v>189.94434137291282</v>
      </c>
      <c r="M355" s="14"/>
      <c r="N355" s="13">
        <f t="shared" ref="N355:N360" si="117">((K355-J355)/J355)*100</f>
        <v>6.1099018597013881</v>
      </c>
      <c r="O355" s="13">
        <f t="shared" ref="O355:O360" si="118">((L355-J355)/J355)*100</f>
        <v>17.287203574292594</v>
      </c>
      <c r="P355" s="13">
        <f t="shared" ref="P355:P360" si="119">((L355-K355)/K355)*100</f>
        <v>10.533702810666853</v>
      </c>
    </row>
    <row r="356" spans="1:16" s="27" customFormat="1" ht="15" customHeight="1" x14ac:dyDescent="0.2">
      <c r="A356" s="18" t="s">
        <v>376</v>
      </c>
      <c r="B356" s="30">
        <v>29395</v>
      </c>
      <c r="C356" s="127"/>
      <c r="D356" s="30">
        <v>30582</v>
      </c>
      <c r="E356" s="126"/>
      <c r="F356" s="30">
        <v>33533</v>
      </c>
      <c r="G356" s="101"/>
      <c r="H356" s="37">
        <v>260.2</v>
      </c>
      <c r="I356" s="15"/>
      <c r="J356" s="14">
        <f t="shared" si="114"/>
        <v>112.97079169869332</v>
      </c>
      <c r="K356" s="14">
        <f t="shared" si="115"/>
        <v>117.53266717909301</v>
      </c>
      <c r="L356" s="14">
        <f t="shared" si="116"/>
        <v>128.87394312067642</v>
      </c>
      <c r="M356" s="14"/>
      <c r="N356" s="13">
        <f t="shared" si="117"/>
        <v>4.0381017179792478</v>
      </c>
      <c r="O356" s="13">
        <f t="shared" si="118"/>
        <v>14.077224017690087</v>
      </c>
      <c r="P356" s="13">
        <f t="shared" si="119"/>
        <v>9.6494670067359944</v>
      </c>
    </row>
    <row r="357" spans="1:16" s="27" customFormat="1" ht="15" customHeight="1" x14ac:dyDescent="0.2">
      <c r="A357" s="18" t="s">
        <v>377</v>
      </c>
      <c r="B357" s="30">
        <v>48501</v>
      </c>
      <c r="C357" s="127"/>
      <c r="D357" s="30">
        <v>52569</v>
      </c>
      <c r="E357" s="126"/>
      <c r="F357" s="30">
        <v>56102</v>
      </c>
      <c r="G357" s="101"/>
      <c r="H357" s="37">
        <v>320.10000000000002</v>
      </c>
      <c r="I357" s="15"/>
      <c r="J357" s="14">
        <f t="shared" si="114"/>
        <v>151.51827553889407</v>
      </c>
      <c r="K357" s="14">
        <f t="shared" si="115"/>
        <v>164.22680412371133</v>
      </c>
      <c r="L357" s="14">
        <f t="shared" si="116"/>
        <v>175.26398000624803</v>
      </c>
      <c r="M357" s="14"/>
      <c r="N357" s="13">
        <f t="shared" si="117"/>
        <v>8.3874559287437478</v>
      </c>
      <c r="O357" s="13">
        <f t="shared" si="118"/>
        <v>15.671841817694487</v>
      </c>
      <c r="P357" s="13">
        <f t="shared" si="119"/>
        <v>6.7206909014818583</v>
      </c>
    </row>
    <row r="358" spans="1:16" s="27" customFormat="1" ht="15" customHeight="1" x14ac:dyDescent="0.2">
      <c r="A358" s="18" t="s">
        <v>378</v>
      </c>
      <c r="B358" s="30">
        <v>35634</v>
      </c>
      <c r="C358" s="127"/>
      <c r="D358" s="30">
        <v>38499</v>
      </c>
      <c r="E358" s="126"/>
      <c r="F358" s="30">
        <v>40943</v>
      </c>
      <c r="G358" s="101"/>
      <c r="H358" s="37">
        <v>918.57</v>
      </c>
      <c r="I358" s="15"/>
      <c r="J358" s="14">
        <f t="shared" si="114"/>
        <v>38.792906365328719</v>
      </c>
      <c r="K358" s="14">
        <f t="shared" si="115"/>
        <v>41.911884777425776</v>
      </c>
      <c r="L358" s="14">
        <f t="shared" si="116"/>
        <v>44.572542103486938</v>
      </c>
      <c r="M358" s="14"/>
      <c r="N358" s="13">
        <f t="shared" si="117"/>
        <v>8.0400740865465394</v>
      </c>
      <c r="O358" s="13">
        <f t="shared" si="118"/>
        <v>14.898692260200919</v>
      </c>
      <c r="P358" s="13">
        <f t="shared" si="119"/>
        <v>6.3482168368009626</v>
      </c>
    </row>
    <row r="359" spans="1:16" s="27" customFormat="1" ht="15" customHeight="1" x14ac:dyDescent="0.2">
      <c r="A359" s="18" t="s">
        <v>379</v>
      </c>
      <c r="B359" s="30">
        <v>22473</v>
      </c>
      <c r="C359" s="127"/>
      <c r="D359" s="30">
        <v>23484</v>
      </c>
      <c r="E359" s="126"/>
      <c r="F359" s="30">
        <v>25399</v>
      </c>
      <c r="G359" s="101"/>
      <c r="H359" s="37">
        <v>607.4</v>
      </c>
      <c r="I359" s="15"/>
      <c r="J359" s="14">
        <f t="shared" si="114"/>
        <v>36.998682910767208</v>
      </c>
      <c r="K359" s="14">
        <f t="shared" si="115"/>
        <v>38.663154428712545</v>
      </c>
      <c r="L359" s="14">
        <f t="shared" si="116"/>
        <v>41.815936779716829</v>
      </c>
      <c r="M359" s="14"/>
      <c r="N359" s="13">
        <f t="shared" si="117"/>
        <v>4.4987318115071311</v>
      </c>
      <c r="O359" s="13">
        <f t="shared" si="118"/>
        <v>13.020068526676454</v>
      </c>
      <c r="P359" s="13">
        <f t="shared" si="119"/>
        <v>8.1544881621529637</v>
      </c>
    </row>
    <row r="360" spans="1:16" s="27" customFormat="1" ht="15" customHeight="1" x14ac:dyDescent="0.2">
      <c r="A360" s="18" t="s">
        <v>380</v>
      </c>
      <c r="B360" s="30">
        <v>14596</v>
      </c>
      <c r="C360" s="127"/>
      <c r="D360" s="30">
        <v>16070</v>
      </c>
      <c r="E360" s="126"/>
      <c r="F360" s="30">
        <v>17137</v>
      </c>
      <c r="G360" s="101"/>
      <c r="H360" s="37">
        <v>51.69</v>
      </c>
      <c r="I360" s="15"/>
      <c r="J360" s="14">
        <f>B360/$H360</f>
        <v>282.37570129618882</v>
      </c>
      <c r="K360" s="14">
        <f>D360/$H360</f>
        <v>310.89185529115883</v>
      </c>
      <c r="L360" s="14">
        <f>F360/$H360</f>
        <v>331.5341458696073</v>
      </c>
      <c r="M360" s="14"/>
      <c r="N360" s="13">
        <f t="shared" si="117"/>
        <v>10.098657166346943</v>
      </c>
      <c r="O360" s="13">
        <f t="shared" si="118"/>
        <v>17.40887914497123</v>
      </c>
      <c r="P360" s="13">
        <f t="shared" si="119"/>
        <v>6.6397013067828334</v>
      </c>
    </row>
    <row r="361" spans="1:16" s="27" customFormat="1" ht="12" customHeight="1" x14ac:dyDescent="0.2">
      <c r="A361" s="18"/>
      <c r="B361" s="14"/>
      <c r="C361" s="14"/>
      <c r="D361" s="14"/>
      <c r="E361" s="101"/>
      <c r="F361" s="14"/>
      <c r="G361" s="101"/>
      <c r="H361" s="37" t="s">
        <v>26</v>
      </c>
      <c r="I361" s="15"/>
      <c r="J361" s="14"/>
      <c r="K361" s="14"/>
      <c r="L361" s="14"/>
      <c r="M361" s="14"/>
      <c r="N361" s="13"/>
      <c r="O361" s="13"/>
      <c r="P361" s="13"/>
    </row>
    <row r="362" spans="1:16" s="11" customFormat="1" ht="15" customHeight="1" x14ac:dyDescent="0.2">
      <c r="A362" s="133" t="s">
        <v>1556</v>
      </c>
      <c r="B362" s="20">
        <f>B364+B374+B388+B414+B448+B471+B473+B493+B508</f>
        <v>10137737</v>
      </c>
      <c r="C362" s="39"/>
      <c r="D362" s="20">
        <f>D364+D374+D388+D414+D448+D471+D473+D493+D508</f>
        <v>11218177</v>
      </c>
      <c r="E362" s="117"/>
      <c r="F362" s="20">
        <f>F364+F374+F388+F414+F448+F471+F473+F493+F508</f>
        <v>12422172</v>
      </c>
      <c r="G362" s="116"/>
      <c r="H362" s="33">
        <f>H364+H374+H388+H414+H448+H471+H473+H493+H508</f>
        <v>21906.19</v>
      </c>
      <c r="I362" s="15"/>
      <c r="J362" s="20">
        <f>B362/$H362</f>
        <v>462.77956139337789</v>
      </c>
      <c r="K362" s="20">
        <f>D362/$H362</f>
        <v>512.1007806469313</v>
      </c>
      <c r="L362" s="20">
        <f>F362/$H362</f>
        <v>567.06218653266501</v>
      </c>
      <c r="M362" s="20"/>
      <c r="N362" s="19">
        <f>(K362-J362)/J362*100</f>
        <v>10.657605341310383</v>
      </c>
      <c r="O362" s="19">
        <f>(L362-J362)/J362*100</f>
        <v>22.533973805002042</v>
      </c>
      <c r="P362" s="19">
        <f>(L362-K362)/K362*100</f>
        <v>10.732537024509428</v>
      </c>
    </row>
    <row r="363" spans="1:16" s="11" customFormat="1" ht="12" customHeight="1" x14ac:dyDescent="0.2">
      <c r="A363" s="133"/>
      <c r="B363" s="20"/>
      <c r="C363" s="39"/>
      <c r="D363" s="20"/>
      <c r="E363" s="117"/>
      <c r="F363" s="20"/>
      <c r="G363" s="116"/>
      <c r="H363" s="33"/>
      <c r="I363" s="15"/>
      <c r="J363" s="20"/>
      <c r="K363" s="20"/>
      <c r="L363" s="20"/>
      <c r="M363" s="20"/>
      <c r="N363" s="19"/>
      <c r="O363" s="19"/>
      <c r="P363" s="19"/>
    </row>
    <row r="364" spans="1:16" s="11" customFormat="1" ht="15" customHeight="1" x14ac:dyDescent="0.2">
      <c r="A364" s="136" t="s">
        <v>15</v>
      </c>
      <c r="B364" s="35">
        <v>201233</v>
      </c>
      <c r="C364" s="39"/>
      <c r="D364" s="35">
        <v>214336</v>
      </c>
      <c r="E364" s="117"/>
      <c r="F364" s="35">
        <v>235750</v>
      </c>
      <c r="G364" s="116"/>
      <c r="H364" s="33">
        <f>SUM(H365:H372)</f>
        <v>3133.3999999999996</v>
      </c>
      <c r="I364" s="15"/>
      <c r="J364" s="20">
        <f t="shared" ref="J364:J369" si="120">B364/$H364</f>
        <v>64.221931448267071</v>
      </c>
      <c r="K364" s="20">
        <f t="shared" ref="K364:K369" si="121">D364/$H364</f>
        <v>68.403650986149245</v>
      </c>
      <c r="L364" s="20">
        <f t="shared" ref="L364:L369" si="122">F364/$H364</f>
        <v>75.237760898704295</v>
      </c>
      <c r="M364" s="20"/>
      <c r="N364" s="19">
        <f>(K364-J364)/J364*100</f>
        <v>6.5113574811288402</v>
      </c>
      <c r="O364" s="19">
        <f>(L364-J364)/J364*100</f>
        <v>17.152753276053126</v>
      </c>
      <c r="P364" s="19">
        <f>(L364-K364)/K364*100</f>
        <v>9.9908554792475321</v>
      </c>
    </row>
    <row r="365" spans="1:16" s="27" customFormat="1" ht="15" customHeight="1" x14ac:dyDescent="0.2">
      <c r="A365" s="18" t="s">
        <v>381</v>
      </c>
      <c r="B365" s="30">
        <v>36010</v>
      </c>
      <c r="C365" s="127"/>
      <c r="D365" s="30">
        <v>39562</v>
      </c>
      <c r="E365" s="126"/>
      <c r="F365" s="30">
        <v>43785</v>
      </c>
      <c r="G365" s="101"/>
      <c r="H365" s="37">
        <v>92.54</v>
      </c>
      <c r="I365" s="15"/>
      <c r="J365" s="14">
        <f t="shared" si="120"/>
        <v>389.12902528636261</v>
      </c>
      <c r="K365" s="14">
        <f t="shared" si="121"/>
        <v>427.51242705856924</v>
      </c>
      <c r="L365" s="14">
        <f t="shared" si="122"/>
        <v>473.14674735249616</v>
      </c>
      <c r="M365" s="14"/>
      <c r="N365" s="13">
        <f t="shared" ref="N365:N372" si="123">((K365-J365)/J365)*100</f>
        <v>9.8639266870313875</v>
      </c>
      <c r="O365" s="13">
        <f t="shared" ref="O365:O372" si="124">((L365-J365)/J365)*100</f>
        <v>21.591224659816717</v>
      </c>
      <c r="P365" s="13">
        <f t="shared" ref="P365:P372" si="125">((L365-K365)/K365)*100</f>
        <v>10.67438451038875</v>
      </c>
    </row>
    <row r="366" spans="1:16" s="27" customFormat="1" ht="15" customHeight="1" x14ac:dyDescent="0.2">
      <c r="A366" s="18" t="s">
        <v>382</v>
      </c>
      <c r="B366" s="30">
        <v>23865</v>
      </c>
      <c r="C366" s="127"/>
      <c r="D366" s="30">
        <v>24313</v>
      </c>
      <c r="E366" s="126"/>
      <c r="F366" s="30">
        <v>26564</v>
      </c>
      <c r="G366" s="101"/>
      <c r="H366" s="37">
        <v>715.43</v>
      </c>
      <c r="I366" s="15"/>
      <c r="J366" s="14">
        <f t="shared" si="120"/>
        <v>33.357561186978465</v>
      </c>
      <c r="K366" s="14">
        <f t="shared" si="121"/>
        <v>33.98375801965252</v>
      </c>
      <c r="L366" s="14">
        <f t="shared" si="122"/>
        <v>37.130117551682204</v>
      </c>
      <c r="M366" s="14"/>
      <c r="N366" s="13">
        <f t="shared" si="123"/>
        <v>1.8772260632725695</v>
      </c>
      <c r="O366" s="13">
        <f t="shared" si="124"/>
        <v>11.30944898386757</v>
      </c>
      <c r="P366" s="13">
        <f t="shared" si="125"/>
        <v>9.2584214206391522</v>
      </c>
    </row>
    <row r="367" spans="1:16" s="27" customFormat="1" ht="15" customHeight="1" x14ac:dyDescent="0.2">
      <c r="A367" s="18" t="s">
        <v>383</v>
      </c>
      <c r="B367" s="30">
        <v>15683</v>
      </c>
      <c r="C367" s="127"/>
      <c r="D367" s="30">
        <v>15835</v>
      </c>
      <c r="E367" s="126"/>
      <c r="F367" s="30">
        <v>17102</v>
      </c>
      <c r="G367" s="101"/>
      <c r="H367" s="37">
        <v>306.25</v>
      </c>
      <c r="I367" s="15"/>
      <c r="J367" s="14">
        <f t="shared" si="120"/>
        <v>51.209795918367348</v>
      </c>
      <c r="K367" s="14">
        <f t="shared" si="121"/>
        <v>51.706122448979592</v>
      </c>
      <c r="L367" s="14">
        <f t="shared" si="122"/>
        <v>55.843265306122447</v>
      </c>
      <c r="M367" s="14"/>
      <c r="N367" s="13">
        <f t="shared" si="123"/>
        <v>0.96920232098450332</v>
      </c>
      <c r="O367" s="13">
        <f t="shared" si="124"/>
        <v>9.0480137728750805</v>
      </c>
      <c r="P367" s="13">
        <f t="shared" si="125"/>
        <v>8.0012630249447394</v>
      </c>
    </row>
    <row r="368" spans="1:16" s="27" customFormat="1" ht="15" customHeight="1" x14ac:dyDescent="0.2">
      <c r="A368" s="18" t="s">
        <v>384</v>
      </c>
      <c r="B368" s="30">
        <v>10988</v>
      </c>
      <c r="C368" s="127"/>
      <c r="D368" s="30">
        <v>11322</v>
      </c>
      <c r="E368" s="126"/>
      <c r="F368" s="30">
        <v>12508</v>
      </c>
      <c r="G368" s="101"/>
      <c r="H368" s="37">
        <v>316.85000000000002</v>
      </c>
      <c r="I368" s="15"/>
      <c r="J368" s="14">
        <f t="shared" si="120"/>
        <v>34.67887012782073</v>
      </c>
      <c r="K368" s="14">
        <f t="shared" si="121"/>
        <v>35.732996686129077</v>
      </c>
      <c r="L368" s="14">
        <f t="shared" si="122"/>
        <v>39.476092788385671</v>
      </c>
      <c r="M368" s="14"/>
      <c r="N368" s="13">
        <f t="shared" si="123"/>
        <v>3.0396796505278476</v>
      </c>
      <c r="O368" s="13">
        <f t="shared" si="124"/>
        <v>13.833272661084836</v>
      </c>
      <c r="P368" s="13">
        <f t="shared" si="125"/>
        <v>10.475181063416375</v>
      </c>
    </row>
    <row r="369" spans="1:16" s="27" customFormat="1" ht="15" customHeight="1" x14ac:dyDescent="0.2">
      <c r="A369" s="18" t="s">
        <v>385</v>
      </c>
      <c r="B369" s="30">
        <v>23554</v>
      </c>
      <c r="C369" s="127"/>
      <c r="D369" s="30">
        <v>25482</v>
      </c>
      <c r="E369" s="126"/>
      <c r="F369" s="30">
        <v>27878</v>
      </c>
      <c r="G369" s="101"/>
      <c r="H369" s="37">
        <v>304.55</v>
      </c>
      <c r="I369" s="15"/>
      <c r="J369" s="14">
        <f t="shared" si="120"/>
        <v>77.340338203907407</v>
      </c>
      <c r="K369" s="14">
        <f t="shared" si="121"/>
        <v>83.670989985224097</v>
      </c>
      <c r="L369" s="14">
        <f t="shared" si="122"/>
        <v>91.538335248727634</v>
      </c>
      <c r="M369" s="14"/>
      <c r="N369" s="13">
        <f t="shared" si="123"/>
        <v>8.1854462087118858</v>
      </c>
      <c r="O369" s="13">
        <f t="shared" si="124"/>
        <v>18.357816082194105</v>
      </c>
      <c r="P369" s="13">
        <f t="shared" si="125"/>
        <v>9.4027156424142628</v>
      </c>
    </row>
    <row r="370" spans="1:16" s="27" customFormat="1" ht="15" customHeight="1" x14ac:dyDescent="0.2">
      <c r="A370" s="18" t="s">
        <v>386</v>
      </c>
      <c r="B370" s="30">
        <v>27729</v>
      </c>
      <c r="C370" s="127"/>
      <c r="D370" s="30">
        <v>29736</v>
      </c>
      <c r="E370" s="126"/>
      <c r="F370" s="30">
        <v>33131</v>
      </c>
      <c r="G370" s="101"/>
      <c r="H370" s="37">
        <v>361.64</v>
      </c>
      <c r="I370" s="15"/>
      <c r="J370" s="14">
        <f>B370/$H370</f>
        <v>76.67569959075324</v>
      </c>
      <c r="K370" s="14">
        <f>D370/$H370</f>
        <v>82.22541754230727</v>
      </c>
      <c r="L370" s="14">
        <f>F370/$H370</f>
        <v>91.613206503705342</v>
      </c>
      <c r="M370" s="14"/>
      <c r="N370" s="13">
        <f t="shared" si="123"/>
        <v>7.2379097695553352</v>
      </c>
      <c r="O370" s="13">
        <f t="shared" si="124"/>
        <v>19.481409354827068</v>
      </c>
      <c r="P370" s="13">
        <f t="shared" si="125"/>
        <v>11.417137476459507</v>
      </c>
    </row>
    <row r="371" spans="1:16" s="27" customFormat="1" ht="15" customHeight="1" x14ac:dyDescent="0.2">
      <c r="A371" s="18" t="s">
        <v>387</v>
      </c>
      <c r="B371" s="30">
        <v>38128</v>
      </c>
      <c r="C371" s="127"/>
      <c r="D371" s="30">
        <v>40734</v>
      </c>
      <c r="E371" s="126"/>
      <c r="F371" s="30">
        <v>44958</v>
      </c>
      <c r="G371" s="101"/>
      <c r="H371" s="37">
        <v>426.29</v>
      </c>
      <c r="I371" s="15"/>
      <c r="J371" s="14">
        <f>B371/$H371</f>
        <v>89.441460038940619</v>
      </c>
      <c r="K371" s="14">
        <f>D371/$H371</f>
        <v>95.554669356541311</v>
      </c>
      <c r="L371" s="14">
        <f>F371/$H371</f>
        <v>105.46341692275212</v>
      </c>
      <c r="M371" s="14"/>
      <c r="N371" s="13">
        <f t="shared" si="123"/>
        <v>6.8348720100713374</v>
      </c>
      <c r="O371" s="13">
        <f t="shared" si="124"/>
        <v>17.913344523709622</v>
      </c>
      <c r="P371" s="13">
        <f t="shared" si="125"/>
        <v>10.369715716600396</v>
      </c>
    </row>
    <row r="372" spans="1:16" s="27" customFormat="1" ht="15" customHeight="1" x14ac:dyDescent="0.2">
      <c r="A372" s="18" t="s">
        <v>388</v>
      </c>
      <c r="B372" s="30">
        <v>25276</v>
      </c>
      <c r="C372" s="127"/>
      <c r="D372" s="30">
        <v>27352</v>
      </c>
      <c r="E372" s="126"/>
      <c r="F372" s="30">
        <v>29824</v>
      </c>
      <c r="G372" s="101"/>
      <c r="H372" s="37">
        <v>609.85</v>
      </c>
      <c r="I372" s="15"/>
      <c r="J372" s="14">
        <f>B372/$H372</f>
        <v>41.446257276379434</v>
      </c>
      <c r="K372" s="14">
        <f>D372/$H372</f>
        <v>44.850373042551446</v>
      </c>
      <c r="L372" s="14">
        <f>F372/$H372</f>
        <v>48.903828810363201</v>
      </c>
      <c r="M372" s="14"/>
      <c r="N372" s="13">
        <f t="shared" si="123"/>
        <v>8.2133248931793084</v>
      </c>
      <c r="O372" s="13">
        <f t="shared" si="124"/>
        <v>17.993353378699165</v>
      </c>
      <c r="P372" s="13">
        <f t="shared" si="125"/>
        <v>9.0377303305059922</v>
      </c>
    </row>
    <row r="373" spans="1:16" s="27" customFormat="1" ht="12" customHeight="1" x14ac:dyDescent="0.2">
      <c r="A373" s="18"/>
      <c r="B373" s="125"/>
      <c r="C373" s="127"/>
      <c r="D373" s="125"/>
      <c r="E373" s="126"/>
      <c r="F373" s="125"/>
      <c r="G373" s="101"/>
      <c r="H373" s="37" t="s">
        <v>26</v>
      </c>
      <c r="I373" s="15"/>
      <c r="J373" s="14"/>
      <c r="K373" s="14"/>
      <c r="L373" s="14"/>
      <c r="M373" s="14"/>
      <c r="N373" s="13"/>
      <c r="O373" s="13"/>
      <c r="P373" s="13"/>
    </row>
    <row r="374" spans="1:16" s="11" customFormat="1" ht="15" customHeight="1" x14ac:dyDescent="0.2">
      <c r="A374" s="136" t="s">
        <v>47</v>
      </c>
      <c r="B374" s="35">
        <v>687482</v>
      </c>
      <c r="C374" s="39"/>
      <c r="D374" s="35">
        <v>760650</v>
      </c>
      <c r="E374" s="117"/>
      <c r="F374" s="35">
        <v>853373</v>
      </c>
      <c r="G374" s="116"/>
      <c r="H374" s="33">
        <f>SUM(H375:H386)</f>
        <v>1372.98</v>
      </c>
      <c r="I374" s="15"/>
      <c r="J374" s="20">
        <f t="shared" ref="J374:J379" si="126">B374/$H374</f>
        <v>500.7225159871229</v>
      </c>
      <c r="K374" s="20">
        <f t="shared" ref="K374:K379" si="127">D374/$H374</f>
        <v>554.01389677926841</v>
      </c>
      <c r="L374" s="20">
        <f t="shared" ref="L374:L379" si="128">F374/$H374</f>
        <v>621.54801963611999</v>
      </c>
      <c r="M374" s="20"/>
      <c r="N374" s="19">
        <f>(K374-J374)/J374*100</f>
        <v>10.642896832207962</v>
      </c>
      <c r="O374" s="19">
        <f>(L374-J374)/J374*100</f>
        <v>24.130231773340977</v>
      </c>
      <c r="P374" s="19">
        <f>(L374-K374)/K374*100</f>
        <v>12.189969105370418</v>
      </c>
    </row>
    <row r="375" spans="1:16" s="27" customFormat="1" ht="15" customHeight="1" x14ac:dyDescent="0.2">
      <c r="A375" s="18" t="s">
        <v>389</v>
      </c>
      <c r="B375" s="30">
        <v>37719</v>
      </c>
      <c r="C375" s="127"/>
      <c r="D375" s="30">
        <v>39880</v>
      </c>
      <c r="E375" s="126"/>
      <c r="F375" s="30">
        <v>42984</v>
      </c>
      <c r="G375" s="101"/>
      <c r="H375" s="37">
        <v>79.72</v>
      </c>
      <c r="I375" s="15"/>
      <c r="J375" s="14">
        <f t="shared" si="126"/>
        <v>473.14350225790264</v>
      </c>
      <c r="K375" s="14">
        <f t="shared" si="127"/>
        <v>500.25087807325639</v>
      </c>
      <c r="L375" s="14">
        <f t="shared" si="128"/>
        <v>539.18715504264924</v>
      </c>
      <c r="M375" s="14"/>
      <c r="N375" s="13">
        <f t="shared" ref="N375:N386" si="129">((K375-J375)/J375)*100</f>
        <v>5.7292080914128185</v>
      </c>
      <c r="O375" s="13">
        <f t="shared" ref="O375:O386" si="130">((L375-J375)/J375)*100</f>
        <v>13.958482462419466</v>
      </c>
      <c r="P375" s="13">
        <f t="shared" ref="P375:P386" si="131">((L375-K375)/K375)*100</f>
        <v>7.783350050150446</v>
      </c>
    </row>
    <row r="376" spans="1:16" s="27" customFormat="1" ht="15" customHeight="1" x14ac:dyDescent="0.2">
      <c r="A376" s="18" t="s">
        <v>390</v>
      </c>
      <c r="B376" s="30">
        <v>25568</v>
      </c>
      <c r="C376" s="127"/>
      <c r="D376" s="30">
        <v>26936</v>
      </c>
      <c r="E376" s="126"/>
      <c r="F376" s="30">
        <v>31365</v>
      </c>
      <c r="G376" s="101"/>
      <c r="H376" s="37">
        <v>231.2</v>
      </c>
      <c r="I376" s="15"/>
      <c r="J376" s="14">
        <f t="shared" si="126"/>
        <v>110.58823529411765</v>
      </c>
      <c r="K376" s="14">
        <f t="shared" si="127"/>
        <v>116.50519031141869</v>
      </c>
      <c r="L376" s="14">
        <f t="shared" si="128"/>
        <v>135.66176470588235</v>
      </c>
      <c r="M376" s="14"/>
      <c r="N376" s="13">
        <f t="shared" si="129"/>
        <v>5.3504380475594466</v>
      </c>
      <c r="O376" s="13">
        <f t="shared" si="130"/>
        <v>22.672872340425521</v>
      </c>
      <c r="P376" s="13">
        <f t="shared" si="131"/>
        <v>16.442678942678938</v>
      </c>
    </row>
    <row r="377" spans="1:16" s="27" customFormat="1" ht="15" customHeight="1" x14ac:dyDescent="0.2">
      <c r="A377" s="18" t="s">
        <v>392</v>
      </c>
      <c r="B377" s="30">
        <v>97275</v>
      </c>
      <c r="C377" s="127"/>
      <c r="D377" s="30">
        <v>106371</v>
      </c>
      <c r="E377" s="126"/>
      <c r="F377" s="30">
        <v>118209</v>
      </c>
      <c r="G377" s="101"/>
      <c r="H377" s="37">
        <v>92.52</v>
      </c>
      <c r="I377" s="15"/>
      <c r="J377" s="14">
        <f t="shared" si="126"/>
        <v>1051.3942931258107</v>
      </c>
      <c r="K377" s="14">
        <f t="shared" si="127"/>
        <v>1149.7081712062256</v>
      </c>
      <c r="L377" s="14">
        <f t="shared" si="128"/>
        <v>1277.6588845654994</v>
      </c>
      <c r="M377" s="14"/>
      <c r="N377" s="13">
        <f t="shared" si="129"/>
        <v>9.3508095605242776</v>
      </c>
      <c r="O377" s="13">
        <f t="shared" si="130"/>
        <v>21.520431765612951</v>
      </c>
      <c r="P377" s="13">
        <f t="shared" si="131"/>
        <v>11.128973122373589</v>
      </c>
    </row>
    <row r="378" spans="1:16" s="27" customFormat="1" ht="15" customHeight="1" x14ac:dyDescent="0.2">
      <c r="A378" s="18" t="s">
        <v>391</v>
      </c>
      <c r="B378" s="30">
        <v>56997</v>
      </c>
      <c r="C378" s="127"/>
      <c r="D378" s="30">
        <v>65862</v>
      </c>
      <c r="E378" s="126"/>
      <c r="F378" s="30">
        <v>77443</v>
      </c>
      <c r="G378" s="101"/>
      <c r="H378" s="37">
        <v>157</v>
      </c>
      <c r="I378" s="15"/>
      <c r="J378" s="14">
        <f t="shared" si="126"/>
        <v>363.03821656050957</v>
      </c>
      <c r="K378" s="14">
        <f t="shared" si="127"/>
        <v>419.50318471337579</v>
      </c>
      <c r="L378" s="14">
        <f t="shared" si="128"/>
        <v>493.26751592356686</v>
      </c>
      <c r="M378" s="14"/>
      <c r="N378" s="13">
        <f t="shared" si="129"/>
        <v>15.553450181588499</v>
      </c>
      <c r="O378" s="13">
        <f t="shared" si="130"/>
        <v>35.872063441935531</v>
      </c>
      <c r="P378" s="13">
        <f t="shared" si="131"/>
        <v>17.58373568977559</v>
      </c>
    </row>
    <row r="379" spans="1:16" s="27" customFormat="1" ht="15" customHeight="1" x14ac:dyDescent="0.2">
      <c r="A379" s="18" t="s">
        <v>393</v>
      </c>
      <c r="B379" s="30">
        <v>57207</v>
      </c>
      <c r="C379" s="127"/>
      <c r="D379" s="30">
        <v>68071</v>
      </c>
      <c r="E379" s="126"/>
      <c r="F379" s="30">
        <v>78272</v>
      </c>
      <c r="G379" s="101"/>
      <c r="H379" s="37">
        <v>103.6</v>
      </c>
      <c r="I379" s="15"/>
      <c r="J379" s="14">
        <f t="shared" si="126"/>
        <v>552.19111969111975</v>
      </c>
      <c r="K379" s="14">
        <f t="shared" si="127"/>
        <v>657.05598455598454</v>
      </c>
      <c r="L379" s="14">
        <f t="shared" si="128"/>
        <v>755.52123552123555</v>
      </c>
      <c r="M379" s="14"/>
      <c r="N379" s="13">
        <f t="shared" si="129"/>
        <v>18.990682958379203</v>
      </c>
      <c r="O379" s="13">
        <f t="shared" si="130"/>
        <v>36.822416837100349</v>
      </c>
      <c r="P379" s="13">
        <f t="shared" si="131"/>
        <v>14.985823625332381</v>
      </c>
    </row>
    <row r="380" spans="1:16" s="27" customFormat="1" ht="15" customHeight="1" x14ac:dyDescent="0.2">
      <c r="A380" s="18" t="s">
        <v>394</v>
      </c>
      <c r="B380" s="30">
        <v>112707</v>
      </c>
      <c r="C380" s="127"/>
      <c r="D380" s="30">
        <v>127536</v>
      </c>
      <c r="E380" s="126"/>
      <c r="F380" s="30">
        <v>149879</v>
      </c>
      <c r="G380" s="101"/>
      <c r="H380" s="37">
        <v>153.9</v>
      </c>
      <c r="I380" s="15"/>
      <c r="J380" s="14">
        <f t="shared" ref="J380:J386" si="132">B380/$H380</f>
        <v>732.33918128654966</v>
      </c>
      <c r="K380" s="14">
        <f t="shared" ref="K380:K386" si="133">D380/$H380</f>
        <v>828.69395711500977</v>
      </c>
      <c r="L380" s="14">
        <f t="shared" ref="L380:L386" si="134">F380/$H380</f>
        <v>973.87264457439892</v>
      </c>
      <c r="M380" s="14"/>
      <c r="N380" s="13">
        <f t="shared" si="129"/>
        <v>13.157124224759787</v>
      </c>
      <c r="O380" s="13">
        <f t="shared" si="130"/>
        <v>32.981092567453665</v>
      </c>
      <c r="P380" s="13">
        <f t="shared" si="131"/>
        <v>17.518975034500055</v>
      </c>
    </row>
    <row r="381" spans="1:16" s="27" customFormat="1" ht="15" customHeight="1" x14ac:dyDescent="0.2">
      <c r="A381" s="18" t="s">
        <v>395</v>
      </c>
      <c r="B381" s="30">
        <v>26171</v>
      </c>
      <c r="C381" s="127"/>
      <c r="D381" s="30">
        <v>29901</v>
      </c>
      <c r="E381" s="126"/>
      <c r="F381" s="30">
        <v>35394</v>
      </c>
      <c r="G381" s="101"/>
      <c r="H381" s="37">
        <v>219.2</v>
      </c>
      <c r="I381" s="15"/>
      <c r="J381" s="14">
        <f t="shared" si="132"/>
        <v>119.39324817518249</v>
      </c>
      <c r="K381" s="14">
        <f t="shared" si="133"/>
        <v>136.40967153284672</v>
      </c>
      <c r="L381" s="14">
        <f t="shared" si="134"/>
        <v>161.46897810218979</v>
      </c>
      <c r="M381" s="14"/>
      <c r="N381" s="13">
        <f t="shared" si="129"/>
        <v>14.252416797218284</v>
      </c>
      <c r="O381" s="13">
        <f t="shared" si="130"/>
        <v>35.241297619502504</v>
      </c>
      <c r="P381" s="13">
        <f t="shared" si="131"/>
        <v>18.37062305608509</v>
      </c>
    </row>
    <row r="382" spans="1:16" s="27" customFormat="1" ht="15" customHeight="1" x14ac:dyDescent="0.2">
      <c r="A382" s="18" t="s">
        <v>396</v>
      </c>
      <c r="B382" s="30">
        <v>61099</v>
      </c>
      <c r="C382" s="127"/>
      <c r="D382" s="30">
        <v>66909</v>
      </c>
      <c r="E382" s="126"/>
      <c r="F382" s="30">
        <v>70342</v>
      </c>
      <c r="G382" s="101"/>
      <c r="H382" s="37">
        <v>64.900000000000006</v>
      </c>
      <c r="I382" s="15"/>
      <c r="J382" s="14">
        <f t="shared" si="132"/>
        <v>941.43297380585511</v>
      </c>
      <c r="K382" s="14">
        <f t="shared" si="133"/>
        <v>1030.9553158705701</v>
      </c>
      <c r="L382" s="14">
        <f t="shared" si="134"/>
        <v>1083.8520801232664</v>
      </c>
      <c r="M382" s="14"/>
      <c r="N382" s="13">
        <f t="shared" si="129"/>
        <v>9.5091572693497461</v>
      </c>
      <c r="O382" s="13">
        <f t="shared" si="130"/>
        <v>15.127907167056737</v>
      </c>
      <c r="P382" s="13">
        <f t="shared" si="131"/>
        <v>5.1308493625670595</v>
      </c>
    </row>
    <row r="383" spans="1:16" s="27" customFormat="1" ht="15" customHeight="1" x14ac:dyDescent="0.2">
      <c r="A383" s="18" t="s">
        <v>397</v>
      </c>
      <c r="B383" s="30">
        <v>51454</v>
      </c>
      <c r="C383" s="127"/>
      <c r="D383" s="30">
        <v>56002</v>
      </c>
      <c r="E383" s="126"/>
      <c r="F383" s="30">
        <v>60771</v>
      </c>
      <c r="G383" s="101"/>
      <c r="H383" s="37">
        <v>65.41</v>
      </c>
      <c r="I383" s="15"/>
      <c r="J383" s="14">
        <f t="shared" si="132"/>
        <v>786.63812872649441</v>
      </c>
      <c r="K383" s="14">
        <f t="shared" si="133"/>
        <v>856.16878153187588</v>
      </c>
      <c r="L383" s="14">
        <f t="shared" si="134"/>
        <v>929.0781226112216</v>
      </c>
      <c r="M383" s="14"/>
      <c r="N383" s="13">
        <f t="shared" si="129"/>
        <v>8.8389629572044957</v>
      </c>
      <c r="O383" s="13">
        <f t="shared" si="130"/>
        <v>18.107435767870342</v>
      </c>
      <c r="P383" s="13">
        <f t="shared" si="131"/>
        <v>8.5157672940252205</v>
      </c>
    </row>
    <row r="384" spans="1:16" s="27" customFormat="1" ht="15" customHeight="1" x14ac:dyDescent="0.2">
      <c r="A384" s="18" t="s">
        <v>398</v>
      </c>
      <c r="B384" s="30">
        <v>39787</v>
      </c>
      <c r="C384" s="127"/>
      <c r="D384" s="30">
        <v>41823</v>
      </c>
      <c r="E384" s="126"/>
      <c r="F384" s="30">
        <v>46239</v>
      </c>
      <c r="G384" s="101"/>
      <c r="H384" s="37">
        <v>37.6</v>
      </c>
      <c r="I384" s="15"/>
      <c r="J384" s="14">
        <f t="shared" si="132"/>
        <v>1058.1648936170213</v>
      </c>
      <c r="K384" s="14">
        <f t="shared" si="133"/>
        <v>1112.313829787234</v>
      </c>
      <c r="L384" s="14">
        <f t="shared" si="134"/>
        <v>1229.7606382978722</v>
      </c>
      <c r="M384" s="14"/>
      <c r="N384" s="13">
        <f t="shared" si="129"/>
        <v>5.11724935280367</v>
      </c>
      <c r="O384" s="13">
        <f t="shared" si="130"/>
        <v>16.216352074798284</v>
      </c>
      <c r="P384" s="13">
        <f t="shared" si="131"/>
        <v>10.55878344451617</v>
      </c>
    </row>
    <row r="385" spans="1:16" s="27" customFormat="1" ht="15" customHeight="1" x14ac:dyDescent="0.2">
      <c r="A385" s="18" t="s">
        <v>399</v>
      </c>
      <c r="B385" s="30">
        <v>33578</v>
      </c>
      <c r="C385" s="127"/>
      <c r="D385" s="30">
        <v>35298</v>
      </c>
      <c r="E385" s="126"/>
      <c r="F385" s="30">
        <v>38302</v>
      </c>
      <c r="G385" s="101"/>
      <c r="H385" s="37">
        <v>56.3</v>
      </c>
      <c r="I385" s="15"/>
      <c r="J385" s="14">
        <f t="shared" si="132"/>
        <v>596.41207815275311</v>
      </c>
      <c r="K385" s="14">
        <f t="shared" si="133"/>
        <v>626.96269982238016</v>
      </c>
      <c r="L385" s="14">
        <f t="shared" si="134"/>
        <v>680.3197158081706</v>
      </c>
      <c r="M385" s="14"/>
      <c r="N385" s="13">
        <f t="shared" si="129"/>
        <v>5.1224015724581653</v>
      </c>
      <c r="O385" s="13">
        <f t="shared" si="130"/>
        <v>14.068735481565325</v>
      </c>
      <c r="P385" s="13">
        <f t="shared" si="131"/>
        <v>8.510397189642477</v>
      </c>
    </row>
    <row r="386" spans="1:16" s="27" customFormat="1" ht="15" customHeight="1" x14ac:dyDescent="0.2">
      <c r="A386" s="18" t="s">
        <v>400</v>
      </c>
      <c r="B386" s="150">
        <v>87920</v>
      </c>
      <c r="C386" s="127"/>
      <c r="D386" s="150">
        <v>96061</v>
      </c>
      <c r="E386" s="126"/>
      <c r="F386" s="150">
        <v>104173</v>
      </c>
      <c r="G386" s="101"/>
      <c r="H386" s="37">
        <v>111.63</v>
      </c>
      <c r="I386" s="15"/>
      <c r="J386" s="14">
        <f t="shared" si="132"/>
        <v>787.60189913105796</v>
      </c>
      <c r="K386" s="14">
        <f t="shared" si="133"/>
        <v>860.53032338976982</v>
      </c>
      <c r="L386" s="14">
        <f t="shared" si="134"/>
        <v>933.19896085281744</v>
      </c>
      <c r="M386" s="14"/>
      <c r="N386" s="13">
        <f t="shared" si="129"/>
        <v>9.2595541401273938</v>
      </c>
      <c r="O386" s="13">
        <f t="shared" si="130"/>
        <v>18.486123748862614</v>
      </c>
      <c r="P386" s="13">
        <f t="shared" si="131"/>
        <v>8.4446341387243571</v>
      </c>
    </row>
    <row r="387" spans="1:16" s="27" customFormat="1" ht="12" customHeight="1" x14ac:dyDescent="0.2">
      <c r="A387" s="18"/>
      <c r="B387" s="125"/>
      <c r="C387" s="127"/>
      <c r="D387" s="125"/>
      <c r="E387" s="126"/>
      <c r="F387" s="125"/>
      <c r="G387" s="101"/>
      <c r="H387" s="37" t="s">
        <v>26</v>
      </c>
      <c r="I387" s="15"/>
      <c r="J387" s="14"/>
      <c r="K387" s="14"/>
      <c r="L387" s="14"/>
      <c r="M387" s="14"/>
      <c r="N387" s="13"/>
      <c r="O387" s="13"/>
      <c r="P387" s="13"/>
    </row>
    <row r="388" spans="1:16" s="11" customFormat="1" ht="15" customHeight="1" x14ac:dyDescent="0.2">
      <c r="A388" s="136" t="s">
        <v>46</v>
      </c>
      <c r="B388" s="35">
        <v>2924433</v>
      </c>
      <c r="C388" s="39"/>
      <c r="D388" s="35">
        <v>3292071</v>
      </c>
      <c r="E388" s="117"/>
      <c r="F388" s="35">
        <v>3708890</v>
      </c>
      <c r="G388" s="116"/>
      <c r="H388" s="33">
        <f>SUM(H389:H412)</f>
        <v>2783.69</v>
      </c>
      <c r="I388" s="15"/>
      <c r="J388" s="20">
        <f t="shared" ref="J388:J393" si="135">B388/$H388</f>
        <v>1050.5598683761482</v>
      </c>
      <c r="K388" s="20">
        <f t="shared" ref="K388:K393" si="136">D388/$H388</f>
        <v>1182.6284535993591</v>
      </c>
      <c r="L388" s="20">
        <f t="shared" ref="L388:L393" si="137">F388/$H388</f>
        <v>1332.3645951955857</v>
      </c>
      <c r="M388" s="20"/>
      <c r="N388" s="19">
        <f>(K388-J388)/J388*100</f>
        <v>12.571257402717038</v>
      </c>
      <c r="O388" s="19">
        <f>(L388-J388)/J388*100</f>
        <v>26.824242511283387</v>
      </c>
      <c r="P388" s="19">
        <f>(L388-K388)/K388*100</f>
        <v>12.661300439753582</v>
      </c>
    </row>
    <row r="389" spans="1:16" s="27" customFormat="1" ht="15" customHeight="1" x14ac:dyDescent="0.2">
      <c r="A389" s="18" t="s">
        <v>401</v>
      </c>
      <c r="B389" s="30">
        <v>55332</v>
      </c>
      <c r="C389" s="127"/>
      <c r="D389" s="30">
        <v>59237</v>
      </c>
      <c r="E389" s="126"/>
      <c r="F389" s="30">
        <v>65617</v>
      </c>
      <c r="G389" s="101"/>
      <c r="H389" s="37">
        <v>61.59</v>
      </c>
      <c r="I389" s="15"/>
      <c r="J389" s="14">
        <f t="shared" si="135"/>
        <v>898.39259620068185</v>
      </c>
      <c r="K389" s="14">
        <f t="shared" si="136"/>
        <v>961.79574606267249</v>
      </c>
      <c r="L389" s="14">
        <f t="shared" si="137"/>
        <v>1065.3839909076148</v>
      </c>
      <c r="M389" s="14"/>
      <c r="N389" s="13">
        <f t="shared" ref="N389:N412" si="138">((K389-J389)/J389)*100</f>
        <v>7.0573989734692475</v>
      </c>
      <c r="O389" s="13">
        <f t="shared" ref="O389:O412" si="139">((L389-J389)/J389)*100</f>
        <v>18.587797296320396</v>
      </c>
      <c r="P389" s="13">
        <f t="shared" ref="P389:P412" si="140">((L389-K389)/K389)*100</f>
        <v>10.770295592281848</v>
      </c>
    </row>
    <row r="390" spans="1:16" s="27" customFormat="1" ht="15" customHeight="1" x14ac:dyDescent="0.2">
      <c r="A390" s="18" t="s">
        <v>402</v>
      </c>
      <c r="B390" s="30">
        <v>65440</v>
      </c>
      <c r="C390" s="127"/>
      <c r="D390" s="30">
        <v>73929</v>
      </c>
      <c r="E390" s="126"/>
      <c r="F390" s="30">
        <v>77018</v>
      </c>
      <c r="G390" s="101"/>
      <c r="H390" s="37">
        <v>28.66</v>
      </c>
      <c r="I390" s="15"/>
      <c r="J390" s="14">
        <f t="shared" si="135"/>
        <v>2283.3217027215633</v>
      </c>
      <c r="K390" s="14">
        <f t="shared" si="136"/>
        <v>2579.5184926727147</v>
      </c>
      <c r="L390" s="14">
        <f t="shared" si="137"/>
        <v>2687.2993719469646</v>
      </c>
      <c r="M390" s="14"/>
      <c r="N390" s="13">
        <f t="shared" si="138"/>
        <v>12.972188264058682</v>
      </c>
      <c r="O390" s="13">
        <f t="shared" si="139"/>
        <v>17.692542787286065</v>
      </c>
      <c r="P390" s="13">
        <f t="shared" si="140"/>
        <v>4.1783332657008758</v>
      </c>
    </row>
    <row r="391" spans="1:16" s="27" customFormat="1" ht="15" customHeight="1" x14ac:dyDescent="0.2">
      <c r="A391" s="18" t="s">
        <v>403</v>
      </c>
      <c r="B391" s="30">
        <v>143565</v>
      </c>
      <c r="C391" s="127"/>
      <c r="D391" s="30">
        <v>149954</v>
      </c>
      <c r="E391" s="126"/>
      <c r="F391" s="30">
        <v>168470</v>
      </c>
      <c r="G391" s="101"/>
      <c r="H391" s="37">
        <v>45.05</v>
      </c>
      <c r="I391" s="15"/>
      <c r="J391" s="14">
        <f t="shared" si="135"/>
        <v>3186.7924528301887</v>
      </c>
      <c r="K391" s="14">
        <f t="shared" si="136"/>
        <v>3328.6126526082135</v>
      </c>
      <c r="L391" s="14">
        <f t="shared" si="137"/>
        <v>3739.6226415094343</v>
      </c>
      <c r="M391" s="14"/>
      <c r="N391" s="13">
        <f t="shared" si="138"/>
        <v>4.4502490161251105</v>
      </c>
      <c r="O391" s="13">
        <f t="shared" si="139"/>
        <v>17.347542924807588</v>
      </c>
      <c r="P391" s="13">
        <f t="shared" si="140"/>
        <v>12.347786654574067</v>
      </c>
    </row>
    <row r="392" spans="1:16" s="27" customFormat="1" ht="15" customHeight="1" x14ac:dyDescent="0.2">
      <c r="A392" s="18" t="s">
        <v>404</v>
      </c>
      <c r="B392" s="30">
        <v>106407</v>
      </c>
      <c r="C392" s="127"/>
      <c r="D392" s="30">
        <v>119675</v>
      </c>
      <c r="E392" s="126"/>
      <c r="F392" s="30">
        <v>141412</v>
      </c>
      <c r="G392" s="101"/>
      <c r="H392" s="37">
        <v>31.87</v>
      </c>
      <c r="I392" s="15"/>
      <c r="J392" s="14">
        <f t="shared" si="135"/>
        <v>3338.7825541261373</v>
      </c>
      <c r="K392" s="14">
        <f t="shared" si="136"/>
        <v>3755.0988390335738</v>
      </c>
      <c r="L392" s="14">
        <f t="shared" si="137"/>
        <v>4437.1509256353938</v>
      </c>
      <c r="M392" s="14"/>
      <c r="N392" s="13">
        <f t="shared" si="138"/>
        <v>12.469104476209274</v>
      </c>
      <c r="O392" s="13">
        <f t="shared" si="139"/>
        <v>32.897271796028463</v>
      </c>
      <c r="P392" s="13">
        <f t="shared" si="140"/>
        <v>18.163359097555887</v>
      </c>
    </row>
    <row r="393" spans="1:16" s="27" customFormat="1" ht="15" customHeight="1" x14ac:dyDescent="0.2">
      <c r="A393" s="18" t="s">
        <v>405</v>
      </c>
      <c r="B393" s="30">
        <v>71751</v>
      </c>
      <c r="C393" s="127"/>
      <c r="D393" s="30">
        <v>76565</v>
      </c>
      <c r="E393" s="126"/>
      <c r="F393" s="30">
        <v>81232</v>
      </c>
      <c r="G393" s="101"/>
      <c r="H393" s="37">
        <v>72.900000000000006</v>
      </c>
      <c r="I393" s="15"/>
      <c r="J393" s="14">
        <f t="shared" si="135"/>
        <v>984.2386831275719</v>
      </c>
      <c r="K393" s="14">
        <f t="shared" si="136"/>
        <v>1050.2743484224966</v>
      </c>
      <c r="L393" s="14">
        <f t="shared" si="137"/>
        <v>1114.2935528120713</v>
      </c>
      <c r="M393" s="14"/>
      <c r="N393" s="13">
        <f t="shared" si="138"/>
        <v>6.7093141559002794</v>
      </c>
      <c r="O393" s="13">
        <f t="shared" si="139"/>
        <v>13.213753118423446</v>
      </c>
      <c r="P393" s="13">
        <f t="shared" si="140"/>
        <v>6.0954744334878823</v>
      </c>
    </row>
    <row r="394" spans="1:16" s="27" customFormat="1" ht="15" customHeight="1" x14ac:dyDescent="0.2">
      <c r="A394" s="18" t="s">
        <v>406</v>
      </c>
      <c r="B394" s="30">
        <v>62415</v>
      </c>
      <c r="C394" s="127"/>
      <c r="D394" s="30">
        <v>67039</v>
      </c>
      <c r="E394" s="126"/>
      <c r="F394" s="30">
        <v>77199</v>
      </c>
      <c r="G394" s="101"/>
      <c r="H394" s="37">
        <v>69.989999999999995</v>
      </c>
      <c r="I394" s="15"/>
      <c r="J394" s="14">
        <f t="shared" ref="J394:J412" si="141">B394/$H394</f>
        <v>891.77025289327048</v>
      </c>
      <c r="K394" s="14">
        <f t="shared" ref="K394:K412" si="142">D394/$H394</f>
        <v>957.83683383340485</v>
      </c>
      <c r="L394" s="14">
        <f t="shared" ref="L394:L412" si="143">F394/$H394</f>
        <v>1103.0004286326619</v>
      </c>
      <c r="M394" s="14"/>
      <c r="N394" s="13">
        <f t="shared" si="138"/>
        <v>7.4084755267163418</v>
      </c>
      <c r="O394" s="13">
        <f t="shared" si="139"/>
        <v>23.686613794760877</v>
      </c>
      <c r="P394" s="13">
        <f t="shared" si="140"/>
        <v>15.155357329315766</v>
      </c>
    </row>
    <row r="395" spans="1:16" s="27" customFormat="1" ht="15" customHeight="1" x14ac:dyDescent="0.2">
      <c r="A395" s="18" t="s">
        <v>407</v>
      </c>
      <c r="B395" s="30">
        <v>101068</v>
      </c>
      <c r="C395" s="127"/>
      <c r="D395" s="30">
        <v>108757</v>
      </c>
      <c r="E395" s="126"/>
      <c r="F395" s="30">
        <v>118471</v>
      </c>
      <c r="G395" s="101"/>
      <c r="H395" s="37">
        <v>56.25</v>
      </c>
      <c r="I395" s="15"/>
      <c r="J395" s="14">
        <f t="shared" si="141"/>
        <v>1796.7644444444445</v>
      </c>
      <c r="K395" s="14">
        <f t="shared" si="142"/>
        <v>1933.4577777777777</v>
      </c>
      <c r="L395" s="14">
        <f t="shared" si="143"/>
        <v>2106.1511111111113</v>
      </c>
      <c r="M395" s="14"/>
      <c r="N395" s="13">
        <f t="shared" si="138"/>
        <v>7.6077492381366909</v>
      </c>
      <c r="O395" s="13">
        <f t="shared" si="139"/>
        <v>17.219100011873202</v>
      </c>
      <c r="P395" s="13">
        <f t="shared" si="140"/>
        <v>8.9318388701417071</v>
      </c>
    </row>
    <row r="396" spans="1:16" s="27" customFormat="1" ht="15" customHeight="1" x14ac:dyDescent="0.2">
      <c r="A396" s="18" t="s">
        <v>408</v>
      </c>
      <c r="B396" s="30">
        <v>19878</v>
      </c>
      <c r="C396" s="127"/>
      <c r="D396" s="30">
        <v>22663</v>
      </c>
      <c r="E396" s="126"/>
      <c r="F396" s="30">
        <v>28656</v>
      </c>
      <c r="G396" s="101"/>
      <c r="H396" s="37">
        <v>932.96</v>
      </c>
      <c r="I396" s="15"/>
      <c r="J396" s="14">
        <f t="shared" si="141"/>
        <v>21.306379694735035</v>
      </c>
      <c r="K396" s="14">
        <f t="shared" si="142"/>
        <v>24.291502315211797</v>
      </c>
      <c r="L396" s="14">
        <f t="shared" si="143"/>
        <v>30.715143200137195</v>
      </c>
      <c r="M396" s="14"/>
      <c r="N396" s="13">
        <f t="shared" si="138"/>
        <v>14.010463829359091</v>
      </c>
      <c r="O396" s="13">
        <f t="shared" si="139"/>
        <v>44.159372170238456</v>
      </c>
      <c r="P396" s="13">
        <f t="shared" si="140"/>
        <v>26.443983585580018</v>
      </c>
    </row>
    <row r="397" spans="1:16" s="27" customFormat="1" ht="15" customHeight="1" x14ac:dyDescent="0.2">
      <c r="A397" s="18" t="s">
        <v>409</v>
      </c>
      <c r="B397" s="30">
        <v>90507</v>
      </c>
      <c r="C397" s="127"/>
      <c r="D397" s="30">
        <v>99730</v>
      </c>
      <c r="E397" s="126"/>
      <c r="F397" s="30">
        <v>113415</v>
      </c>
      <c r="G397" s="101"/>
      <c r="H397" s="37">
        <v>27.5</v>
      </c>
      <c r="I397" s="15"/>
      <c r="J397" s="14">
        <f t="shared" si="141"/>
        <v>3291.1636363636362</v>
      </c>
      <c r="K397" s="14">
        <f t="shared" si="142"/>
        <v>3626.5454545454545</v>
      </c>
      <c r="L397" s="14">
        <f t="shared" si="143"/>
        <v>4124.181818181818</v>
      </c>
      <c r="M397" s="14"/>
      <c r="N397" s="13">
        <f t="shared" si="138"/>
        <v>10.190372015424225</v>
      </c>
      <c r="O397" s="13">
        <f t="shared" si="139"/>
        <v>25.310749444794329</v>
      </c>
      <c r="P397" s="13">
        <f t="shared" si="140"/>
        <v>13.722049533741099</v>
      </c>
    </row>
    <row r="398" spans="1:16" s="27" customFormat="1" ht="15" customHeight="1" x14ac:dyDescent="0.2">
      <c r="A398" s="18" t="s">
        <v>410</v>
      </c>
      <c r="B398" s="30">
        <v>125689</v>
      </c>
      <c r="C398" s="127"/>
      <c r="D398" s="30">
        <v>129807</v>
      </c>
      <c r="E398" s="126"/>
      <c r="F398" s="30">
        <v>133448</v>
      </c>
      <c r="G398" s="101"/>
      <c r="H398" s="37">
        <v>103.1</v>
      </c>
      <c r="I398" s="15"/>
      <c r="J398" s="14">
        <f t="shared" si="141"/>
        <v>1219.0979631425801</v>
      </c>
      <c r="K398" s="14">
        <f t="shared" si="142"/>
        <v>1259.0397672162949</v>
      </c>
      <c r="L398" s="14">
        <f t="shared" si="143"/>
        <v>1294.3549951503396</v>
      </c>
      <c r="M398" s="14"/>
      <c r="N398" s="13">
        <f t="shared" si="138"/>
        <v>3.2763408094582642</v>
      </c>
      <c r="O398" s="13">
        <f t="shared" si="139"/>
        <v>6.1731734678452455</v>
      </c>
      <c r="P398" s="13">
        <f t="shared" si="140"/>
        <v>2.8049334781637452</v>
      </c>
    </row>
    <row r="399" spans="1:16" s="27" customFormat="1" ht="15" customHeight="1" x14ac:dyDescent="0.2">
      <c r="A399" s="18" t="s">
        <v>412</v>
      </c>
      <c r="B399" s="30">
        <v>185624</v>
      </c>
      <c r="C399" s="127"/>
      <c r="D399" s="30">
        <v>221965</v>
      </c>
      <c r="E399" s="126"/>
      <c r="F399" s="30">
        <v>254453</v>
      </c>
      <c r="G399" s="101"/>
      <c r="H399" s="37">
        <v>33.74</v>
      </c>
      <c r="I399" s="15"/>
      <c r="J399" s="14">
        <f t="shared" si="141"/>
        <v>5501.6004742145815</v>
      </c>
      <c r="K399" s="14">
        <f t="shared" si="142"/>
        <v>6578.6899822169526</v>
      </c>
      <c r="L399" s="14">
        <f t="shared" si="143"/>
        <v>7541.5826911677532</v>
      </c>
      <c r="M399" s="14"/>
      <c r="N399" s="13">
        <f t="shared" si="138"/>
        <v>19.577748566995648</v>
      </c>
      <c r="O399" s="13">
        <f t="shared" si="139"/>
        <v>37.079795716071203</v>
      </c>
      <c r="P399" s="13">
        <f t="shared" si="140"/>
        <v>14.636541797130183</v>
      </c>
    </row>
    <row r="400" spans="1:16" s="27" customFormat="1" ht="15" customHeight="1" x14ac:dyDescent="0.2">
      <c r="A400" s="18" t="s">
        <v>414</v>
      </c>
      <c r="B400" s="30">
        <v>103095</v>
      </c>
      <c r="C400" s="127"/>
      <c r="D400" s="30">
        <v>111348</v>
      </c>
      <c r="E400" s="126"/>
      <c r="F400" s="30">
        <v>136064</v>
      </c>
      <c r="G400" s="101"/>
      <c r="H400" s="37">
        <v>309.77</v>
      </c>
      <c r="I400" s="15"/>
      <c r="J400" s="14">
        <f t="shared" si="141"/>
        <v>332.81144074636023</v>
      </c>
      <c r="K400" s="14">
        <f t="shared" si="142"/>
        <v>359.45378829454114</v>
      </c>
      <c r="L400" s="14">
        <f t="shared" si="143"/>
        <v>439.24201827162091</v>
      </c>
      <c r="M400" s="14"/>
      <c r="N400" s="13">
        <f t="shared" si="138"/>
        <v>8.0052378873854213</v>
      </c>
      <c r="O400" s="13">
        <f t="shared" si="139"/>
        <v>31.979242446287397</v>
      </c>
      <c r="P400" s="13">
        <f t="shared" si="140"/>
        <v>22.197075834321225</v>
      </c>
    </row>
    <row r="401" spans="1:16" s="27" customFormat="1" ht="15" customHeight="1" x14ac:dyDescent="0.2">
      <c r="A401" s="18" t="s">
        <v>415</v>
      </c>
      <c r="B401" s="30">
        <v>58009</v>
      </c>
      <c r="C401" s="127"/>
      <c r="D401" s="30">
        <v>59197</v>
      </c>
      <c r="E401" s="126"/>
      <c r="F401" s="30">
        <v>59978</v>
      </c>
      <c r="G401" s="101"/>
      <c r="H401" s="37">
        <v>52.1</v>
      </c>
      <c r="I401" s="15"/>
      <c r="J401" s="14">
        <f t="shared" si="141"/>
        <v>1113.4165067178503</v>
      </c>
      <c r="K401" s="14">
        <f t="shared" si="142"/>
        <v>1136.2188099808061</v>
      </c>
      <c r="L401" s="14">
        <f t="shared" si="143"/>
        <v>1151.2092130518233</v>
      </c>
      <c r="M401" s="14"/>
      <c r="N401" s="13">
        <f t="shared" si="138"/>
        <v>2.0479580754710405</v>
      </c>
      <c r="O401" s="13">
        <f t="shared" si="139"/>
        <v>3.3943008843455211</v>
      </c>
      <c r="P401" s="13">
        <f t="shared" si="140"/>
        <v>1.3193236143723457</v>
      </c>
    </row>
    <row r="402" spans="1:16" s="27" customFormat="1" ht="15" customHeight="1" x14ac:dyDescent="0.2">
      <c r="A402" s="18" t="s">
        <v>416</v>
      </c>
      <c r="B402" s="30">
        <v>66650</v>
      </c>
      <c r="C402" s="127"/>
      <c r="D402" s="30">
        <v>89075</v>
      </c>
      <c r="E402" s="126"/>
      <c r="F402" s="30">
        <v>155115</v>
      </c>
      <c r="G402" s="101"/>
      <c r="H402" s="37">
        <v>31.2</v>
      </c>
      <c r="I402" s="15"/>
      <c r="J402" s="14">
        <f t="shared" si="141"/>
        <v>2136.2179487179487</v>
      </c>
      <c r="K402" s="14">
        <f t="shared" si="142"/>
        <v>2854.9679487179487</v>
      </c>
      <c r="L402" s="14">
        <f t="shared" si="143"/>
        <v>4971.6346153846152</v>
      </c>
      <c r="M402" s="14"/>
      <c r="N402" s="13">
        <f t="shared" si="138"/>
        <v>33.645911477869468</v>
      </c>
      <c r="O402" s="13">
        <f t="shared" si="139"/>
        <v>132.73068267066765</v>
      </c>
      <c r="P402" s="13">
        <f t="shared" si="140"/>
        <v>74.139769856862188</v>
      </c>
    </row>
    <row r="403" spans="1:16" s="27" customFormat="1" ht="15" customHeight="1" x14ac:dyDescent="0.2">
      <c r="A403" s="18" t="s">
        <v>417</v>
      </c>
      <c r="B403" s="30">
        <v>50940</v>
      </c>
      <c r="C403" s="127"/>
      <c r="D403" s="30">
        <v>53294</v>
      </c>
      <c r="E403" s="126"/>
      <c r="F403" s="30">
        <v>55696</v>
      </c>
      <c r="G403" s="101"/>
      <c r="H403" s="37">
        <v>46.34</v>
      </c>
      <c r="I403" s="15"/>
      <c r="J403" s="14">
        <f t="shared" si="141"/>
        <v>1099.2662926197668</v>
      </c>
      <c r="K403" s="14">
        <f t="shared" si="142"/>
        <v>1150.0647388864911</v>
      </c>
      <c r="L403" s="14">
        <f t="shared" si="143"/>
        <v>1201.8990073370737</v>
      </c>
      <c r="M403" s="14"/>
      <c r="N403" s="13">
        <f t="shared" si="138"/>
        <v>4.6211228896741385</v>
      </c>
      <c r="O403" s="13">
        <f t="shared" si="139"/>
        <v>9.3364742834707588</v>
      </c>
      <c r="P403" s="13">
        <f t="shared" si="140"/>
        <v>4.5070739670506965</v>
      </c>
    </row>
    <row r="404" spans="1:16" s="27" customFormat="1" ht="15" customHeight="1" x14ac:dyDescent="0.2">
      <c r="A404" s="18" t="s">
        <v>418</v>
      </c>
      <c r="B404" s="30">
        <v>101441</v>
      </c>
      <c r="C404" s="127"/>
      <c r="D404" s="30">
        <v>107805</v>
      </c>
      <c r="E404" s="126"/>
      <c r="F404" s="30">
        <v>114432</v>
      </c>
      <c r="G404" s="101"/>
      <c r="H404" s="37">
        <v>32.44</v>
      </c>
      <c r="I404" s="15"/>
      <c r="J404" s="14">
        <f t="shared" si="141"/>
        <v>3127.0345252774355</v>
      </c>
      <c r="K404" s="14">
        <f t="shared" si="142"/>
        <v>3323.2120838471023</v>
      </c>
      <c r="L404" s="14">
        <f t="shared" si="143"/>
        <v>3527.4969173859436</v>
      </c>
      <c r="M404" s="14"/>
      <c r="N404" s="13">
        <f t="shared" si="138"/>
        <v>6.2735974605928497</v>
      </c>
      <c r="O404" s="13">
        <f t="shared" si="139"/>
        <v>12.806458926863892</v>
      </c>
      <c r="P404" s="13">
        <f t="shared" si="140"/>
        <v>6.1472102407124058</v>
      </c>
    </row>
    <row r="405" spans="1:16" s="27" customFormat="1" ht="15" customHeight="1" x14ac:dyDescent="0.2">
      <c r="A405" s="18" t="s">
        <v>419</v>
      </c>
      <c r="B405" s="30">
        <v>85844</v>
      </c>
      <c r="C405" s="127"/>
      <c r="D405" s="30">
        <v>97323</v>
      </c>
      <c r="E405" s="126"/>
      <c r="F405" s="30">
        <v>108836</v>
      </c>
      <c r="G405" s="101"/>
      <c r="H405" s="37">
        <v>39.89</v>
      </c>
      <c r="I405" s="15"/>
      <c r="J405" s="14">
        <f t="shared" si="141"/>
        <v>2152.0180496365006</v>
      </c>
      <c r="K405" s="14">
        <f t="shared" si="142"/>
        <v>2439.7844071195786</v>
      </c>
      <c r="L405" s="14">
        <f t="shared" si="143"/>
        <v>2728.4031085485085</v>
      </c>
      <c r="M405" s="14"/>
      <c r="N405" s="13">
        <f t="shared" si="138"/>
        <v>13.371930478542454</v>
      </c>
      <c r="O405" s="13">
        <f t="shared" si="139"/>
        <v>26.783467685569168</v>
      </c>
      <c r="P405" s="13">
        <f t="shared" si="140"/>
        <v>11.829680548277398</v>
      </c>
    </row>
    <row r="406" spans="1:16" s="27" customFormat="1" ht="15" customHeight="1" x14ac:dyDescent="0.2">
      <c r="A406" s="18" t="s">
        <v>219</v>
      </c>
      <c r="B406" s="30">
        <v>95000</v>
      </c>
      <c r="C406" s="127"/>
      <c r="D406" s="30">
        <v>104471</v>
      </c>
      <c r="E406" s="126"/>
      <c r="F406" s="30">
        <v>115713</v>
      </c>
      <c r="G406" s="101"/>
      <c r="H406" s="37">
        <v>128.71</v>
      </c>
      <c r="I406" s="15"/>
      <c r="J406" s="14">
        <f t="shared" si="141"/>
        <v>738.09338823712221</v>
      </c>
      <c r="K406" s="14">
        <f t="shared" si="142"/>
        <v>811.67741434231993</v>
      </c>
      <c r="L406" s="14">
        <f t="shared" si="143"/>
        <v>899.02105508507486</v>
      </c>
      <c r="M406" s="14"/>
      <c r="N406" s="13">
        <f t="shared" si="138"/>
        <v>9.9694736842105254</v>
      </c>
      <c r="O406" s="13">
        <f t="shared" si="139"/>
        <v>21.803157894736827</v>
      </c>
      <c r="P406" s="13">
        <f t="shared" si="140"/>
        <v>10.760881010041052</v>
      </c>
    </row>
    <row r="407" spans="1:16" s="27" customFormat="1" ht="15" customHeight="1" x14ac:dyDescent="0.2">
      <c r="A407" s="18" t="s">
        <v>421</v>
      </c>
      <c r="B407" s="30">
        <v>142854</v>
      </c>
      <c r="C407" s="127"/>
      <c r="D407" s="30">
        <v>153882</v>
      </c>
      <c r="E407" s="126"/>
      <c r="F407" s="30">
        <v>172073</v>
      </c>
      <c r="G407" s="101"/>
      <c r="H407" s="37">
        <v>231.4</v>
      </c>
      <c r="I407" s="15"/>
      <c r="J407" s="14">
        <f t="shared" si="141"/>
        <v>617.34658599827139</v>
      </c>
      <c r="K407" s="14">
        <f t="shared" si="142"/>
        <v>665.00432152117548</v>
      </c>
      <c r="L407" s="14">
        <f t="shared" si="143"/>
        <v>743.61711322385474</v>
      </c>
      <c r="M407" s="14"/>
      <c r="N407" s="13">
        <f t="shared" si="138"/>
        <v>7.7197698349363728</v>
      </c>
      <c r="O407" s="13">
        <f t="shared" si="139"/>
        <v>20.453749982499605</v>
      </c>
      <c r="P407" s="13">
        <f t="shared" si="140"/>
        <v>11.821395614821734</v>
      </c>
    </row>
    <row r="408" spans="1:16" s="27" customFormat="1" ht="15" customHeight="1" x14ac:dyDescent="0.2">
      <c r="A408" s="18" t="s">
        <v>422</v>
      </c>
      <c r="B408" s="30">
        <v>85921</v>
      </c>
      <c r="C408" s="127"/>
      <c r="D408" s="30">
        <v>94655</v>
      </c>
      <c r="E408" s="126"/>
      <c r="F408" s="30">
        <v>103097</v>
      </c>
      <c r="G408" s="101"/>
      <c r="H408" s="37">
        <v>152.43</v>
      </c>
      <c r="I408" s="15"/>
      <c r="J408" s="14">
        <f t="shared" si="141"/>
        <v>563.67512956767041</v>
      </c>
      <c r="K408" s="14">
        <f t="shared" si="142"/>
        <v>620.97356163484881</v>
      </c>
      <c r="L408" s="14">
        <f t="shared" si="143"/>
        <v>676.35636029652949</v>
      </c>
      <c r="M408" s="14"/>
      <c r="N408" s="13">
        <f t="shared" si="138"/>
        <v>10.165151709128157</v>
      </c>
      <c r="O408" s="13">
        <f t="shared" si="139"/>
        <v>19.99045634943726</v>
      </c>
      <c r="P408" s="13">
        <f t="shared" si="140"/>
        <v>8.9187047699540294</v>
      </c>
    </row>
    <row r="409" spans="1:16" s="27" customFormat="1" ht="15" customHeight="1" x14ac:dyDescent="0.2">
      <c r="A409" s="18" t="s">
        <v>290</v>
      </c>
      <c r="B409" s="30">
        <v>218351</v>
      </c>
      <c r="C409" s="127"/>
      <c r="D409" s="30">
        <v>256454</v>
      </c>
      <c r="E409" s="126"/>
      <c r="F409" s="30">
        <v>289820</v>
      </c>
      <c r="G409" s="101"/>
      <c r="H409" s="37">
        <v>90.92</v>
      </c>
      <c r="I409" s="15"/>
      <c r="J409" s="14">
        <f t="shared" si="141"/>
        <v>2401.5728112626484</v>
      </c>
      <c r="K409" s="14">
        <f t="shared" si="142"/>
        <v>2820.6555213374395</v>
      </c>
      <c r="L409" s="14">
        <f t="shared" si="143"/>
        <v>3187.6374835019797</v>
      </c>
      <c r="M409" s="14"/>
      <c r="N409" s="13">
        <f t="shared" si="138"/>
        <v>17.450343712646156</v>
      </c>
      <c r="O409" s="13">
        <f t="shared" si="139"/>
        <v>32.731244647379675</v>
      </c>
      <c r="P409" s="13">
        <f t="shared" si="140"/>
        <v>13.010520405218868</v>
      </c>
    </row>
    <row r="410" spans="1:16" s="27" customFormat="1" ht="15" customHeight="1" x14ac:dyDescent="0.2">
      <c r="A410" s="18" t="s">
        <v>411</v>
      </c>
      <c r="B410" s="150">
        <v>234945</v>
      </c>
      <c r="C410" s="39"/>
      <c r="D410" s="150">
        <v>252074</v>
      </c>
      <c r="E410" s="117"/>
      <c r="F410" s="150">
        <v>261189</v>
      </c>
      <c r="G410" s="101"/>
      <c r="H410" s="37">
        <v>67.25</v>
      </c>
      <c r="I410" s="15"/>
      <c r="J410" s="14">
        <f t="shared" si="141"/>
        <v>3493.6059479553905</v>
      </c>
      <c r="K410" s="14">
        <f t="shared" si="142"/>
        <v>3748.3122676579924</v>
      </c>
      <c r="L410" s="14">
        <f t="shared" si="143"/>
        <v>3883.8513011152418</v>
      </c>
      <c r="M410" s="14"/>
      <c r="N410" s="13">
        <f t="shared" si="138"/>
        <v>7.2906424907957064</v>
      </c>
      <c r="O410" s="13">
        <f t="shared" si="139"/>
        <v>11.170273893890057</v>
      </c>
      <c r="P410" s="13">
        <f t="shared" si="140"/>
        <v>3.6160016503090446</v>
      </c>
    </row>
    <row r="411" spans="1:16" s="27" customFormat="1" ht="15" customHeight="1" x14ac:dyDescent="0.2">
      <c r="A411" s="18" t="s">
        <v>413</v>
      </c>
      <c r="B411" s="150">
        <v>199154</v>
      </c>
      <c r="C411" s="39"/>
      <c r="D411" s="150">
        <v>209083</v>
      </c>
      <c r="E411" s="117"/>
      <c r="F411" s="150">
        <v>225673</v>
      </c>
      <c r="G411" s="101"/>
      <c r="H411" s="37">
        <v>32.1</v>
      </c>
      <c r="I411" s="15"/>
      <c r="J411" s="14">
        <f t="shared" si="141"/>
        <v>6204.1744548286606</v>
      </c>
      <c r="K411" s="14">
        <f t="shared" si="142"/>
        <v>6513.4890965732084</v>
      </c>
      <c r="L411" s="14">
        <f t="shared" si="143"/>
        <v>7030.3115264797507</v>
      </c>
      <c r="M411" s="14"/>
      <c r="N411" s="13">
        <f t="shared" si="138"/>
        <v>4.9855890416461541</v>
      </c>
      <c r="O411" s="13">
        <f t="shared" si="139"/>
        <v>13.315825943742023</v>
      </c>
      <c r="P411" s="13">
        <f t="shared" si="140"/>
        <v>7.9346479627707707</v>
      </c>
    </row>
    <row r="412" spans="1:16" s="27" customFormat="1" ht="15" customHeight="1" x14ac:dyDescent="0.2">
      <c r="A412" s="18" t="s">
        <v>420</v>
      </c>
      <c r="B412" s="150">
        <v>454553</v>
      </c>
      <c r="C412" s="39"/>
      <c r="D412" s="150">
        <v>574089</v>
      </c>
      <c r="E412" s="117"/>
      <c r="F412" s="150">
        <v>651813</v>
      </c>
      <c r="G412" s="101"/>
      <c r="H412" s="37">
        <v>105.53</v>
      </c>
      <c r="I412" s="15"/>
      <c r="J412" s="14">
        <f t="shared" si="141"/>
        <v>4307.3344072775517</v>
      </c>
      <c r="K412" s="14">
        <f t="shared" si="142"/>
        <v>5440.0549606746899</v>
      </c>
      <c r="L412" s="14">
        <f t="shared" si="143"/>
        <v>6176.5659054297357</v>
      </c>
      <c r="M412" s="14"/>
      <c r="N412" s="13">
        <f t="shared" si="138"/>
        <v>26.297483461774533</v>
      </c>
      <c r="O412" s="13">
        <f t="shared" si="139"/>
        <v>43.396479618438327</v>
      </c>
      <c r="P412" s="13">
        <f t="shared" si="140"/>
        <v>13.538667349487618</v>
      </c>
    </row>
    <row r="413" spans="1:16" s="27" customFormat="1" ht="12" customHeight="1" x14ac:dyDescent="0.2">
      <c r="A413" s="18"/>
      <c r="B413" s="125"/>
      <c r="C413" s="127"/>
      <c r="D413" s="125"/>
      <c r="E413" s="126"/>
      <c r="F413" s="125"/>
      <c r="G413" s="101"/>
      <c r="H413" s="37" t="s">
        <v>26</v>
      </c>
      <c r="I413" s="15"/>
      <c r="J413" s="14"/>
      <c r="K413" s="14"/>
      <c r="L413" s="14"/>
      <c r="M413" s="14"/>
      <c r="N413" s="13"/>
      <c r="O413" s="13"/>
      <c r="P413" s="13"/>
    </row>
    <row r="414" spans="1:16" s="11" customFormat="1" ht="15" customHeight="1" x14ac:dyDescent="0.2">
      <c r="A414" s="136" t="s">
        <v>45</v>
      </c>
      <c r="B414" s="35">
        <v>1955373</v>
      </c>
      <c r="C414" s="39"/>
      <c r="D414" s="35">
        <v>2151461</v>
      </c>
      <c r="E414" s="117"/>
      <c r="F414" s="35">
        <v>2310134</v>
      </c>
      <c r="G414" s="116"/>
      <c r="H414" s="33">
        <f>SUM(H415:H446)</f>
        <v>5689.6899999999987</v>
      </c>
      <c r="I414" s="15"/>
      <c r="J414" s="20">
        <f t="shared" ref="J414:J419" si="144">B414/$H414</f>
        <v>343.66951450782034</v>
      </c>
      <c r="K414" s="20">
        <f t="shared" ref="K414:K419" si="145">D414/$H414</f>
        <v>378.13325506310548</v>
      </c>
      <c r="L414" s="20">
        <f t="shared" ref="L414:L419" si="146">F414/$H414</f>
        <v>406.02106617407986</v>
      </c>
      <c r="M414" s="20"/>
      <c r="N414" s="19">
        <f>(K414-J414)/J414*100</f>
        <v>10.028163424574252</v>
      </c>
      <c r="O414" s="19">
        <f>(L414-J414)/J414*100</f>
        <v>18.142881179191903</v>
      </c>
      <c r="P414" s="19">
        <f>(L414-K414)/K414*100</f>
        <v>7.3751278782185583</v>
      </c>
    </row>
    <row r="415" spans="1:16" s="27" customFormat="1" ht="15" customHeight="1" x14ac:dyDescent="0.2">
      <c r="A415" s="18" t="s">
        <v>423</v>
      </c>
      <c r="B415" s="150">
        <v>57805</v>
      </c>
      <c r="C415" s="39"/>
      <c r="D415" s="150">
        <v>63543</v>
      </c>
      <c r="E415" s="117"/>
      <c r="F415" s="150">
        <v>70363</v>
      </c>
      <c r="G415" s="101"/>
      <c r="H415" s="37">
        <v>90.04</v>
      </c>
      <c r="I415" s="15"/>
      <c r="J415" s="14">
        <f t="shared" si="144"/>
        <v>641.99244780097729</v>
      </c>
      <c r="K415" s="14">
        <f t="shared" si="145"/>
        <v>705.71968014215895</v>
      </c>
      <c r="L415" s="14">
        <f t="shared" si="146"/>
        <v>781.46379386939134</v>
      </c>
      <c r="M415" s="14"/>
      <c r="N415" s="13">
        <f t="shared" ref="N415:N446" si="147">((K415-J415)/J415)*100</f>
        <v>9.9264769483608646</v>
      </c>
      <c r="O415" s="13">
        <f t="shared" ref="O415:O446" si="148">((L415-J415)/J415)*100</f>
        <v>21.724764293746219</v>
      </c>
      <c r="P415" s="13">
        <f t="shared" ref="P415:P446" si="149">((L415-K415)/K415)*100</f>
        <v>10.732889539367051</v>
      </c>
    </row>
    <row r="416" spans="1:16" s="27" customFormat="1" ht="15" customHeight="1" x14ac:dyDescent="0.2">
      <c r="A416" s="18" t="s">
        <v>424</v>
      </c>
      <c r="B416" s="150">
        <v>59343</v>
      </c>
      <c r="C416" s="39"/>
      <c r="D416" s="150">
        <v>64173</v>
      </c>
      <c r="E416" s="117"/>
      <c r="F416" s="150">
        <v>66839</v>
      </c>
      <c r="G416" s="101"/>
      <c r="H416" s="37">
        <v>242.91</v>
      </c>
      <c r="I416" s="15"/>
      <c r="J416" s="14">
        <f t="shared" si="144"/>
        <v>244.30035815734223</v>
      </c>
      <c r="K416" s="14">
        <f t="shared" si="145"/>
        <v>264.18426577744845</v>
      </c>
      <c r="L416" s="14">
        <f t="shared" si="146"/>
        <v>275.15952410357744</v>
      </c>
      <c r="M416" s="14"/>
      <c r="N416" s="13">
        <f t="shared" si="147"/>
        <v>8.1391234012436176</v>
      </c>
      <c r="O416" s="13">
        <f t="shared" si="148"/>
        <v>12.631649899735425</v>
      </c>
      <c r="P416" s="13">
        <f t="shared" si="149"/>
        <v>4.1543951506085017</v>
      </c>
    </row>
    <row r="417" spans="1:16" s="27" customFormat="1" ht="15" customHeight="1" x14ac:dyDescent="0.2">
      <c r="A417" s="18" t="s">
        <v>425</v>
      </c>
      <c r="B417" s="150">
        <v>72081</v>
      </c>
      <c r="C417" s="39"/>
      <c r="D417" s="150">
        <v>79007</v>
      </c>
      <c r="E417" s="117"/>
      <c r="F417" s="150">
        <v>85862</v>
      </c>
      <c r="G417" s="101"/>
      <c r="H417" s="37">
        <v>111.83</v>
      </c>
      <c r="I417" s="15"/>
      <c r="J417" s="14">
        <f t="shared" si="144"/>
        <v>644.55870517750157</v>
      </c>
      <c r="K417" s="14">
        <f t="shared" si="145"/>
        <v>706.491996780828</v>
      </c>
      <c r="L417" s="14">
        <f t="shared" si="146"/>
        <v>767.79039613699365</v>
      </c>
      <c r="M417" s="14"/>
      <c r="N417" s="13">
        <f t="shared" si="147"/>
        <v>9.6086347303727688</v>
      </c>
      <c r="O417" s="13">
        <f t="shared" si="148"/>
        <v>19.118769162469999</v>
      </c>
      <c r="P417" s="13">
        <f t="shared" si="149"/>
        <v>8.6764463908261362</v>
      </c>
    </row>
    <row r="418" spans="1:16" s="27" customFormat="1" ht="15" customHeight="1" x14ac:dyDescent="0.2">
      <c r="A418" s="18" t="s">
        <v>426</v>
      </c>
      <c r="B418" s="150">
        <v>37124</v>
      </c>
      <c r="C418" s="39"/>
      <c r="D418" s="150">
        <v>41131</v>
      </c>
      <c r="E418" s="117"/>
      <c r="F418" s="150">
        <v>42420</v>
      </c>
      <c r="G418" s="101"/>
      <c r="H418" s="37">
        <v>705.31</v>
      </c>
      <c r="I418" s="15"/>
      <c r="J418" s="14">
        <f t="shared" si="144"/>
        <v>52.635011555202681</v>
      </c>
      <c r="K418" s="14">
        <f t="shared" si="145"/>
        <v>58.316201386624329</v>
      </c>
      <c r="L418" s="14">
        <f t="shared" si="146"/>
        <v>60.14376657072777</v>
      </c>
      <c r="M418" s="14"/>
      <c r="N418" s="13">
        <f t="shared" si="147"/>
        <v>10.79355672880078</v>
      </c>
      <c r="O418" s="13">
        <f t="shared" si="148"/>
        <v>14.265704126710485</v>
      </c>
      <c r="P418" s="13">
        <f t="shared" si="149"/>
        <v>3.1338892805912772</v>
      </c>
    </row>
    <row r="419" spans="1:16" s="27" customFormat="1" ht="15" customHeight="1" x14ac:dyDescent="0.2">
      <c r="A419" s="18" t="s">
        <v>427</v>
      </c>
      <c r="B419" s="150">
        <v>59396</v>
      </c>
      <c r="C419" s="39"/>
      <c r="D419" s="150">
        <v>65039</v>
      </c>
      <c r="E419" s="117"/>
      <c r="F419" s="150">
        <v>68066</v>
      </c>
      <c r="G419" s="101"/>
      <c r="H419" s="37">
        <v>215.73</v>
      </c>
      <c r="I419" s="15"/>
      <c r="J419" s="14">
        <f t="shared" si="144"/>
        <v>275.32563852964353</v>
      </c>
      <c r="K419" s="14">
        <f t="shared" si="145"/>
        <v>301.48333565104531</v>
      </c>
      <c r="L419" s="14">
        <f t="shared" si="146"/>
        <v>315.51476382515182</v>
      </c>
      <c r="M419" s="14"/>
      <c r="N419" s="13">
        <f t="shared" si="147"/>
        <v>9.5006397737221473</v>
      </c>
      <c r="O419" s="13">
        <f t="shared" si="148"/>
        <v>14.596942555054218</v>
      </c>
      <c r="P419" s="13">
        <f t="shared" si="149"/>
        <v>4.6541305985639339</v>
      </c>
    </row>
    <row r="420" spans="1:16" s="27" customFormat="1" ht="15" customHeight="1" x14ac:dyDescent="0.2">
      <c r="A420" s="18" t="s">
        <v>428</v>
      </c>
      <c r="B420" s="150">
        <v>32246</v>
      </c>
      <c r="C420" s="39"/>
      <c r="D420" s="150">
        <v>35383</v>
      </c>
      <c r="E420" s="117"/>
      <c r="F420" s="150">
        <v>38958</v>
      </c>
      <c r="G420" s="101"/>
      <c r="H420" s="37">
        <v>225.28</v>
      </c>
      <c r="I420" s="15"/>
      <c r="J420" s="14">
        <f t="shared" ref="J420:J446" si="150">B420/$H420</f>
        <v>143.13742897727272</v>
      </c>
      <c r="K420" s="14">
        <f t="shared" ref="K420:K446" si="151">D420/$H420</f>
        <v>157.06232244318181</v>
      </c>
      <c r="L420" s="14">
        <f t="shared" ref="L420:L446" si="152">F420/$H420</f>
        <v>172.93146306818181</v>
      </c>
      <c r="M420" s="14"/>
      <c r="N420" s="13">
        <f t="shared" si="147"/>
        <v>9.7283383985610641</v>
      </c>
      <c r="O420" s="13">
        <f t="shared" si="148"/>
        <v>20.814984804316815</v>
      </c>
      <c r="P420" s="13">
        <f t="shared" si="149"/>
        <v>10.103722126444904</v>
      </c>
    </row>
    <row r="421" spans="1:16" s="27" customFormat="1" ht="15" customHeight="1" x14ac:dyDescent="0.2">
      <c r="A421" s="18" t="s">
        <v>430</v>
      </c>
      <c r="B421" s="150">
        <v>36720</v>
      </c>
      <c r="C421" s="39"/>
      <c r="D421" s="150">
        <v>41656</v>
      </c>
      <c r="E421" s="117"/>
      <c r="F421" s="150">
        <v>44311</v>
      </c>
      <c r="G421" s="101"/>
      <c r="H421" s="37">
        <v>118</v>
      </c>
      <c r="I421" s="15"/>
      <c r="J421" s="14">
        <f t="shared" si="150"/>
        <v>311.18644067796612</v>
      </c>
      <c r="K421" s="14">
        <f t="shared" si="151"/>
        <v>353.0169491525424</v>
      </c>
      <c r="L421" s="14">
        <f t="shared" si="152"/>
        <v>375.5169491525424</v>
      </c>
      <c r="M421" s="14"/>
      <c r="N421" s="13">
        <f t="shared" si="147"/>
        <v>13.442265795206973</v>
      </c>
      <c r="O421" s="13">
        <f t="shared" si="148"/>
        <v>20.672657952069716</v>
      </c>
      <c r="P421" s="13">
        <f t="shared" si="149"/>
        <v>6.3736316497023227</v>
      </c>
    </row>
    <row r="422" spans="1:16" s="27" customFormat="1" ht="15" customHeight="1" x14ac:dyDescent="0.2">
      <c r="A422" s="18" t="s">
        <v>1501</v>
      </c>
      <c r="B422" s="150">
        <v>42634</v>
      </c>
      <c r="C422" s="39"/>
      <c r="D422" s="150">
        <v>47865</v>
      </c>
      <c r="E422" s="117"/>
      <c r="F422" s="150">
        <v>55925</v>
      </c>
      <c r="G422" s="101"/>
      <c r="H422" s="37">
        <v>533.08000000000004</v>
      </c>
      <c r="I422" s="15"/>
      <c r="J422" s="14">
        <f t="shared" si="150"/>
        <v>79.976738951001721</v>
      </c>
      <c r="K422" s="14">
        <f t="shared" si="151"/>
        <v>89.789525024386577</v>
      </c>
      <c r="L422" s="14">
        <f t="shared" si="152"/>
        <v>104.90920687326479</v>
      </c>
      <c r="M422" s="14"/>
      <c r="N422" s="13">
        <f t="shared" si="147"/>
        <v>12.269550124313927</v>
      </c>
      <c r="O422" s="13">
        <f t="shared" si="148"/>
        <v>31.174649340901627</v>
      </c>
      <c r="P422" s="13">
        <f t="shared" si="149"/>
        <v>16.839026428496815</v>
      </c>
    </row>
    <row r="423" spans="1:16" s="27" customFormat="1" ht="15" customHeight="1" x14ac:dyDescent="0.2">
      <c r="A423" s="18" t="s">
        <v>431</v>
      </c>
      <c r="B423" s="150">
        <v>104894</v>
      </c>
      <c r="C423" s="39"/>
      <c r="D423" s="150">
        <v>118655</v>
      </c>
      <c r="E423" s="117"/>
      <c r="F423" s="150">
        <v>127653</v>
      </c>
      <c r="G423" s="101"/>
      <c r="H423" s="37">
        <v>245.29</v>
      </c>
      <c r="I423" s="15"/>
      <c r="J423" s="14">
        <f t="shared" si="150"/>
        <v>427.63259814912959</v>
      </c>
      <c r="K423" s="14">
        <f t="shared" si="151"/>
        <v>483.73353989155697</v>
      </c>
      <c r="L423" s="14">
        <f t="shared" si="152"/>
        <v>520.41664967997065</v>
      </c>
      <c r="M423" s="14"/>
      <c r="N423" s="13">
        <f t="shared" si="147"/>
        <v>13.118958186359574</v>
      </c>
      <c r="O423" s="13">
        <f t="shared" si="148"/>
        <v>21.697141876561101</v>
      </c>
      <c r="P423" s="13">
        <f t="shared" si="149"/>
        <v>7.5833298217521303</v>
      </c>
    </row>
    <row r="424" spans="1:16" s="27" customFormat="1" ht="15" customHeight="1" x14ac:dyDescent="0.2">
      <c r="A424" s="18" t="s">
        <v>432</v>
      </c>
      <c r="B424" s="150">
        <v>67057</v>
      </c>
      <c r="C424" s="39"/>
      <c r="D424" s="150">
        <v>73184</v>
      </c>
      <c r="E424" s="117"/>
      <c r="F424" s="150">
        <v>79189</v>
      </c>
      <c r="G424" s="101"/>
      <c r="H424" s="37">
        <v>85.46</v>
      </c>
      <c r="I424" s="15"/>
      <c r="J424" s="14">
        <f t="shared" si="150"/>
        <v>784.65948981979875</v>
      </c>
      <c r="K424" s="14">
        <f t="shared" si="151"/>
        <v>856.3538497542711</v>
      </c>
      <c r="L424" s="14">
        <f t="shared" si="152"/>
        <v>926.62064123566586</v>
      </c>
      <c r="M424" s="14"/>
      <c r="N424" s="13">
        <f t="shared" si="147"/>
        <v>9.1370028483230783</v>
      </c>
      <c r="O424" s="13">
        <f t="shared" si="148"/>
        <v>18.092070924735676</v>
      </c>
      <c r="P424" s="13">
        <f t="shared" si="149"/>
        <v>8.2053454306952283</v>
      </c>
    </row>
    <row r="425" spans="1:16" s="27" customFormat="1" ht="15" customHeight="1" x14ac:dyDescent="0.2">
      <c r="A425" s="18" t="s">
        <v>433</v>
      </c>
      <c r="B425" s="150">
        <v>32205</v>
      </c>
      <c r="C425" s="39"/>
      <c r="D425" s="150">
        <v>35656</v>
      </c>
      <c r="E425" s="117"/>
      <c r="F425" s="150">
        <v>38263</v>
      </c>
      <c r="G425" s="101"/>
      <c r="H425" s="37">
        <v>295.88</v>
      </c>
      <c r="I425" s="15"/>
      <c r="J425" s="14">
        <f t="shared" si="150"/>
        <v>108.84480194673516</v>
      </c>
      <c r="K425" s="14">
        <f t="shared" si="151"/>
        <v>120.50831418142491</v>
      </c>
      <c r="L425" s="14">
        <f t="shared" si="152"/>
        <v>129.31931864269299</v>
      </c>
      <c r="M425" s="14"/>
      <c r="N425" s="13">
        <f t="shared" si="147"/>
        <v>10.715727371526167</v>
      </c>
      <c r="O425" s="13">
        <f t="shared" si="148"/>
        <v>18.81074367334266</v>
      </c>
      <c r="P425" s="13">
        <f t="shared" si="149"/>
        <v>7.311532420910928</v>
      </c>
    </row>
    <row r="426" spans="1:16" s="27" customFormat="1" ht="15" customHeight="1" x14ac:dyDescent="0.2">
      <c r="A426" s="18" t="s">
        <v>434</v>
      </c>
      <c r="B426" s="150">
        <v>26187</v>
      </c>
      <c r="C426" s="39"/>
      <c r="D426" s="150">
        <v>28254</v>
      </c>
      <c r="E426" s="117"/>
      <c r="F426" s="150">
        <v>29269</v>
      </c>
      <c r="G426" s="101"/>
      <c r="H426" s="37">
        <v>67.37</v>
      </c>
      <c r="I426" s="15"/>
      <c r="J426" s="14">
        <f t="shared" si="150"/>
        <v>388.70417099599223</v>
      </c>
      <c r="K426" s="14">
        <f t="shared" si="151"/>
        <v>419.38548315273857</v>
      </c>
      <c r="L426" s="14">
        <f t="shared" si="152"/>
        <v>434.45153629211813</v>
      </c>
      <c r="M426" s="14"/>
      <c r="N426" s="13">
        <f t="shared" si="147"/>
        <v>7.8932294650017232</v>
      </c>
      <c r="O426" s="13">
        <f t="shared" si="148"/>
        <v>11.769198457249791</v>
      </c>
      <c r="P426" s="13">
        <f t="shared" si="149"/>
        <v>3.5924116939194493</v>
      </c>
    </row>
    <row r="427" spans="1:16" s="27" customFormat="1" ht="15" customHeight="1" x14ac:dyDescent="0.2">
      <c r="A427" s="18" t="s">
        <v>435</v>
      </c>
      <c r="B427" s="150">
        <v>36200</v>
      </c>
      <c r="C427" s="39"/>
      <c r="D427" s="150">
        <v>39701</v>
      </c>
      <c r="E427" s="117"/>
      <c r="F427" s="150">
        <v>42281</v>
      </c>
      <c r="G427" s="101"/>
      <c r="H427" s="37">
        <v>114.44</v>
      </c>
      <c r="I427" s="15"/>
      <c r="J427" s="14">
        <f t="shared" si="150"/>
        <v>316.32296399860189</v>
      </c>
      <c r="K427" s="14">
        <f t="shared" si="151"/>
        <v>346.9154141908424</v>
      </c>
      <c r="L427" s="14">
        <f t="shared" si="152"/>
        <v>369.45997902831181</v>
      </c>
      <c r="M427" s="14"/>
      <c r="N427" s="13">
        <f t="shared" si="147"/>
        <v>9.671270718232055</v>
      </c>
      <c r="O427" s="13">
        <f t="shared" si="148"/>
        <v>16.798342541436469</v>
      </c>
      <c r="P427" s="13">
        <f t="shared" si="149"/>
        <v>6.498576862043774</v>
      </c>
    </row>
    <row r="428" spans="1:16" s="27" customFormat="1" ht="15" customHeight="1" x14ac:dyDescent="0.2">
      <c r="A428" s="18" t="s">
        <v>436</v>
      </c>
      <c r="B428" s="150">
        <v>40931</v>
      </c>
      <c r="C428" s="39"/>
      <c r="D428" s="150">
        <v>43788</v>
      </c>
      <c r="E428" s="117"/>
      <c r="F428" s="150">
        <v>45917</v>
      </c>
      <c r="G428" s="101"/>
      <c r="H428" s="37">
        <v>121.33</v>
      </c>
      <c r="I428" s="15"/>
      <c r="J428" s="14">
        <f t="shared" si="150"/>
        <v>337.35267452402542</v>
      </c>
      <c r="K428" s="14">
        <f t="shared" si="151"/>
        <v>360.90002472595404</v>
      </c>
      <c r="L428" s="14">
        <f t="shared" si="152"/>
        <v>378.44721008818925</v>
      </c>
      <c r="M428" s="14"/>
      <c r="N428" s="13">
        <f t="shared" si="147"/>
        <v>6.9800395788033516</v>
      </c>
      <c r="O428" s="13">
        <f t="shared" si="148"/>
        <v>12.181476142776862</v>
      </c>
      <c r="P428" s="13">
        <f t="shared" si="149"/>
        <v>4.8620626655704715</v>
      </c>
    </row>
    <row r="429" spans="1:16" s="27" customFormat="1" ht="15" customHeight="1" x14ac:dyDescent="0.2">
      <c r="A429" s="18" t="s">
        <v>437</v>
      </c>
      <c r="B429" s="150">
        <v>13303</v>
      </c>
      <c r="C429" s="39"/>
      <c r="D429" s="150">
        <v>14954</v>
      </c>
      <c r="E429" s="117"/>
      <c r="F429" s="150">
        <v>14471</v>
      </c>
      <c r="G429" s="101"/>
      <c r="H429" s="37">
        <v>52.6</v>
      </c>
      <c r="I429" s="15"/>
      <c r="J429" s="14">
        <f t="shared" si="150"/>
        <v>252.90874524714829</v>
      </c>
      <c r="K429" s="14">
        <f t="shared" si="151"/>
        <v>284.29657794676802</v>
      </c>
      <c r="L429" s="14">
        <f t="shared" si="152"/>
        <v>275.1140684410646</v>
      </c>
      <c r="M429" s="14"/>
      <c r="N429" s="13">
        <f t="shared" si="147"/>
        <v>12.410734420807321</v>
      </c>
      <c r="O429" s="13">
        <f t="shared" si="148"/>
        <v>8.7799744418552059</v>
      </c>
      <c r="P429" s="13">
        <f t="shared" si="149"/>
        <v>-3.2299050421291962</v>
      </c>
    </row>
    <row r="430" spans="1:16" s="27" customFormat="1" ht="15" customHeight="1" x14ac:dyDescent="0.2">
      <c r="A430" s="18" t="s">
        <v>438</v>
      </c>
      <c r="B430" s="150">
        <v>27353</v>
      </c>
      <c r="C430" s="39"/>
      <c r="D430" s="150">
        <v>29925</v>
      </c>
      <c r="E430" s="117"/>
      <c r="F430" s="150">
        <v>31763</v>
      </c>
      <c r="G430" s="101"/>
      <c r="H430" s="37">
        <v>392.56</v>
      </c>
      <c r="I430" s="15"/>
      <c r="J430" s="14">
        <f t="shared" si="150"/>
        <v>69.678520480945593</v>
      </c>
      <c r="K430" s="14">
        <f t="shared" si="151"/>
        <v>76.230385164051356</v>
      </c>
      <c r="L430" s="14">
        <f t="shared" si="152"/>
        <v>80.912471978805783</v>
      </c>
      <c r="M430" s="14"/>
      <c r="N430" s="13">
        <f t="shared" si="147"/>
        <v>9.4029905312031516</v>
      </c>
      <c r="O430" s="13">
        <f t="shared" si="148"/>
        <v>16.122545973019399</v>
      </c>
      <c r="P430" s="13">
        <f t="shared" si="149"/>
        <v>6.1420217209690824</v>
      </c>
    </row>
    <row r="431" spans="1:16" s="27" customFormat="1" ht="15" customHeight="1" x14ac:dyDescent="0.2">
      <c r="A431" s="18" t="s">
        <v>439</v>
      </c>
      <c r="B431" s="150">
        <v>27410</v>
      </c>
      <c r="C431" s="39"/>
      <c r="D431" s="150">
        <v>29882</v>
      </c>
      <c r="E431" s="117"/>
      <c r="F431" s="150">
        <v>32269</v>
      </c>
      <c r="G431" s="101"/>
      <c r="H431" s="37">
        <v>95</v>
      </c>
      <c r="I431" s="15"/>
      <c r="J431" s="14">
        <f t="shared" si="150"/>
        <v>288.5263157894737</v>
      </c>
      <c r="K431" s="14">
        <f t="shared" si="151"/>
        <v>314.54736842105262</v>
      </c>
      <c r="L431" s="14">
        <f t="shared" si="152"/>
        <v>339.67368421052629</v>
      </c>
      <c r="M431" s="14"/>
      <c r="N431" s="13">
        <f t="shared" si="147"/>
        <v>9.0186063480481504</v>
      </c>
      <c r="O431" s="13">
        <f t="shared" si="148"/>
        <v>17.727106895293673</v>
      </c>
      <c r="P431" s="13">
        <f t="shared" si="149"/>
        <v>7.9880864734622792</v>
      </c>
    </row>
    <row r="432" spans="1:16" s="27" customFormat="1" ht="15" customHeight="1" x14ac:dyDescent="0.2">
      <c r="A432" s="18" t="s">
        <v>349</v>
      </c>
      <c r="B432" s="150">
        <v>36660</v>
      </c>
      <c r="C432" s="39"/>
      <c r="D432" s="150">
        <v>40592</v>
      </c>
      <c r="E432" s="117"/>
      <c r="F432" s="150">
        <v>41845</v>
      </c>
      <c r="G432" s="101"/>
      <c r="H432" s="37">
        <v>68.53</v>
      </c>
      <c r="I432" s="15"/>
      <c r="J432" s="14">
        <f t="shared" si="150"/>
        <v>534.94819786954622</v>
      </c>
      <c r="K432" s="14">
        <f t="shared" si="151"/>
        <v>592.32452940318103</v>
      </c>
      <c r="L432" s="14">
        <f t="shared" si="152"/>
        <v>610.60849263096452</v>
      </c>
      <c r="M432" s="14"/>
      <c r="N432" s="13">
        <f t="shared" si="147"/>
        <v>10.725586470267304</v>
      </c>
      <c r="O432" s="13">
        <f t="shared" si="148"/>
        <v>14.143480632842323</v>
      </c>
      <c r="P432" s="13">
        <f t="shared" si="149"/>
        <v>3.086815135987393</v>
      </c>
    </row>
    <row r="433" spans="1:16" s="27" customFormat="1" ht="15" customHeight="1" x14ac:dyDescent="0.2">
      <c r="A433" s="18" t="s">
        <v>324</v>
      </c>
      <c r="B433" s="150">
        <v>57145</v>
      </c>
      <c r="C433" s="39"/>
      <c r="D433" s="150">
        <v>64087</v>
      </c>
      <c r="E433" s="117"/>
      <c r="F433" s="150">
        <v>70196</v>
      </c>
      <c r="G433" s="101"/>
      <c r="H433" s="37">
        <v>120.55</v>
      </c>
      <c r="I433" s="15"/>
      <c r="J433" s="14">
        <f t="shared" si="150"/>
        <v>474.03566984653673</v>
      </c>
      <c r="K433" s="14">
        <f t="shared" si="151"/>
        <v>531.62173372044799</v>
      </c>
      <c r="L433" s="14">
        <f t="shared" si="152"/>
        <v>582.29780174201574</v>
      </c>
      <c r="M433" s="14"/>
      <c r="N433" s="13">
        <f t="shared" si="147"/>
        <v>12.148044448333192</v>
      </c>
      <c r="O433" s="13">
        <f t="shared" si="148"/>
        <v>22.838393560241478</v>
      </c>
      <c r="P433" s="13">
        <f t="shared" si="149"/>
        <v>9.5323544556618209</v>
      </c>
    </row>
    <row r="434" spans="1:16" s="27" customFormat="1" ht="15" customHeight="1" x14ac:dyDescent="0.2">
      <c r="A434" s="18" t="s">
        <v>440</v>
      </c>
      <c r="B434" s="150">
        <v>73074</v>
      </c>
      <c r="C434" s="39"/>
      <c r="D434" s="150">
        <v>77836</v>
      </c>
      <c r="E434" s="117"/>
      <c r="F434" s="150">
        <v>83060</v>
      </c>
      <c r="G434" s="101"/>
      <c r="H434" s="37">
        <v>153.56</v>
      </c>
      <c r="I434" s="15"/>
      <c r="J434" s="14">
        <f t="shared" si="150"/>
        <v>475.86611096639751</v>
      </c>
      <c r="K434" s="14">
        <f t="shared" si="151"/>
        <v>506.87679083094554</v>
      </c>
      <c r="L434" s="14">
        <f t="shared" si="152"/>
        <v>540.89606668403235</v>
      </c>
      <c r="M434" s="14"/>
      <c r="N434" s="13">
        <f t="shared" si="147"/>
        <v>6.5166817199003679</v>
      </c>
      <c r="O434" s="13">
        <f t="shared" si="148"/>
        <v>13.665599255549177</v>
      </c>
      <c r="P434" s="13">
        <f t="shared" si="149"/>
        <v>6.7115473559792527</v>
      </c>
    </row>
    <row r="435" spans="1:16" s="27" customFormat="1" ht="15" customHeight="1" x14ac:dyDescent="0.2">
      <c r="A435" s="18" t="s">
        <v>355</v>
      </c>
      <c r="B435" s="150">
        <v>47800</v>
      </c>
      <c r="C435" s="39"/>
      <c r="D435" s="150">
        <v>51612</v>
      </c>
      <c r="E435" s="117"/>
      <c r="F435" s="150">
        <v>54372</v>
      </c>
      <c r="G435" s="101"/>
      <c r="H435" s="37">
        <v>56.49</v>
      </c>
      <c r="I435" s="15"/>
      <c r="J435" s="14">
        <f t="shared" si="150"/>
        <v>846.16746326783493</v>
      </c>
      <c r="K435" s="14">
        <f t="shared" si="151"/>
        <v>913.64843335103558</v>
      </c>
      <c r="L435" s="14">
        <f t="shared" si="152"/>
        <v>962.50663834306954</v>
      </c>
      <c r="M435" s="14"/>
      <c r="N435" s="13">
        <f t="shared" si="147"/>
        <v>7.9748953974895498</v>
      </c>
      <c r="O435" s="13">
        <f t="shared" si="148"/>
        <v>13.748953974895405</v>
      </c>
      <c r="P435" s="13">
        <f t="shared" si="149"/>
        <v>5.3475935828876979</v>
      </c>
    </row>
    <row r="436" spans="1:16" s="27" customFormat="1" ht="15" customHeight="1" x14ac:dyDescent="0.2">
      <c r="A436" s="18" t="s">
        <v>442</v>
      </c>
      <c r="B436" s="150">
        <v>58120</v>
      </c>
      <c r="C436" s="39"/>
      <c r="D436" s="150">
        <v>65299</v>
      </c>
      <c r="E436" s="117"/>
      <c r="F436" s="150">
        <v>68536</v>
      </c>
      <c r="G436" s="101"/>
      <c r="H436" s="37">
        <v>151.9</v>
      </c>
      <c r="I436" s="15"/>
      <c r="J436" s="14">
        <f t="shared" si="150"/>
        <v>382.62014483212636</v>
      </c>
      <c r="K436" s="14">
        <f t="shared" si="151"/>
        <v>429.88150098749173</v>
      </c>
      <c r="L436" s="14">
        <f t="shared" si="152"/>
        <v>451.19157340355497</v>
      </c>
      <c r="M436" s="14"/>
      <c r="N436" s="13">
        <f t="shared" si="147"/>
        <v>12.352030282174814</v>
      </c>
      <c r="O436" s="13">
        <f t="shared" si="148"/>
        <v>17.921541637990376</v>
      </c>
      <c r="P436" s="13">
        <f t="shared" si="149"/>
        <v>4.9571968942862918</v>
      </c>
    </row>
    <row r="437" spans="1:16" s="27" customFormat="1" ht="15" customHeight="1" x14ac:dyDescent="0.2">
      <c r="A437" s="18" t="s">
        <v>444</v>
      </c>
      <c r="B437" s="150">
        <v>64503</v>
      </c>
      <c r="C437" s="39"/>
      <c r="D437" s="150">
        <v>69467</v>
      </c>
      <c r="E437" s="117"/>
      <c r="F437" s="150">
        <v>75649</v>
      </c>
      <c r="G437" s="101"/>
      <c r="H437" s="37">
        <v>147.15</v>
      </c>
      <c r="I437" s="15"/>
      <c r="J437" s="14">
        <f t="shared" si="150"/>
        <v>438.348623853211</v>
      </c>
      <c r="K437" s="14">
        <f t="shared" si="151"/>
        <v>472.08290859667005</v>
      </c>
      <c r="L437" s="14">
        <f t="shared" si="152"/>
        <v>514.09446143391096</v>
      </c>
      <c r="M437" s="14"/>
      <c r="N437" s="13">
        <f t="shared" si="147"/>
        <v>7.6957660883989893</v>
      </c>
      <c r="O437" s="13">
        <f t="shared" si="148"/>
        <v>17.27981644264608</v>
      </c>
      <c r="P437" s="13">
        <f t="shared" si="149"/>
        <v>8.899189543236357</v>
      </c>
    </row>
    <row r="438" spans="1:16" s="27" customFormat="1" ht="15" customHeight="1" x14ac:dyDescent="0.2">
      <c r="A438" s="18" t="s">
        <v>227</v>
      </c>
      <c r="B438" s="150">
        <v>50983</v>
      </c>
      <c r="C438" s="39"/>
      <c r="D438" s="150">
        <v>57943</v>
      </c>
      <c r="E438" s="117"/>
      <c r="F438" s="150">
        <v>61092</v>
      </c>
      <c r="G438" s="101"/>
      <c r="H438" s="37">
        <v>74.88</v>
      </c>
      <c r="I438" s="15"/>
      <c r="J438" s="14">
        <f t="shared" si="150"/>
        <v>680.86271367521374</v>
      </c>
      <c r="K438" s="14">
        <f t="shared" si="151"/>
        <v>773.81143162393164</v>
      </c>
      <c r="L438" s="14">
        <f t="shared" si="152"/>
        <v>815.86538461538464</v>
      </c>
      <c r="M438" s="14"/>
      <c r="N438" s="13">
        <f t="shared" si="147"/>
        <v>13.65160935998273</v>
      </c>
      <c r="O438" s="13">
        <f t="shared" si="148"/>
        <v>19.828178020124348</v>
      </c>
      <c r="P438" s="13">
        <f t="shared" si="149"/>
        <v>5.4346512952384254</v>
      </c>
    </row>
    <row r="439" spans="1:16" s="27" customFormat="1" ht="15" customHeight="1" x14ac:dyDescent="0.2">
      <c r="A439" s="18" t="s">
        <v>445</v>
      </c>
      <c r="B439" s="150">
        <v>112515</v>
      </c>
      <c r="C439" s="39"/>
      <c r="D439" s="150">
        <v>124829</v>
      </c>
      <c r="E439" s="117"/>
      <c r="F439" s="150">
        <v>132338</v>
      </c>
      <c r="G439" s="101"/>
      <c r="H439" s="37">
        <v>140.91999999999999</v>
      </c>
      <c r="I439" s="15"/>
      <c r="J439" s="14">
        <f t="shared" si="150"/>
        <v>798.43173431734328</v>
      </c>
      <c r="K439" s="14">
        <f t="shared" si="151"/>
        <v>885.81464660800464</v>
      </c>
      <c r="L439" s="14">
        <f t="shared" si="152"/>
        <v>939.1001986942947</v>
      </c>
      <c r="M439" s="14"/>
      <c r="N439" s="13">
        <f t="shared" si="147"/>
        <v>10.944318535306401</v>
      </c>
      <c r="O439" s="13">
        <f t="shared" si="148"/>
        <v>17.618095365062427</v>
      </c>
      <c r="P439" s="13">
        <f t="shared" si="149"/>
        <v>6.0154291070183978</v>
      </c>
    </row>
    <row r="440" spans="1:16" s="27" customFormat="1" ht="15" customHeight="1" x14ac:dyDescent="0.2">
      <c r="A440" s="18" t="s">
        <v>446</v>
      </c>
      <c r="B440" s="150">
        <v>21291</v>
      </c>
      <c r="C440" s="39"/>
      <c r="D440" s="150">
        <v>23817</v>
      </c>
      <c r="E440" s="117"/>
      <c r="F440" s="150">
        <v>25236</v>
      </c>
      <c r="G440" s="101"/>
      <c r="H440" s="37">
        <v>93.95</v>
      </c>
      <c r="I440" s="15"/>
      <c r="J440" s="14">
        <f t="shared" si="150"/>
        <v>226.62054284193718</v>
      </c>
      <c r="K440" s="14">
        <f t="shared" si="151"/>
        <v>253.50718467269823</v>
      </c>
      <c r="L440" s="14">
        <f t="shared" si="152"/>
        <v>268.61096327833951</v>
      </c>
      <c r="M440" s="14"/>
      <c r="N440" s="13">
        <f t="shared" si="147"/>
        <v>11.86416795829224</v>
      </c>
      <c r="O440" s="13">
        <f t="shared" si="148"/>
        <v>18.528955896857823</v>
      </c>
      <c r="P440" s="13">
        <f t="shared" si="149"/>
        <v>5.9579292102279826</v>
      </c>
    </row>
    <row r="441" spans="1:16" s="27" customFormat="1" ht="15" customHeight="1" x14ac:dyDescent="0.2">
      <c r="A441" s="18" t="s">
        <v>447</v>
      </c>
      <c r="B441" s="150">
        <v>44124</v>
      </c>
      <c r="C441" s="39"/>
      <c r="D441" s="150">
        <v>49387</v>
      </c>
      <c r="E441" s="117"/>
      <c r="F441" s="150">
        <v>53090</v>
      </c>
      <c r="G441" s="101"/>
      <c r="H441" s="37">
        <v>72.02</v>
      </c>
      <c r="I441" s="15"/>
      <c r="J441" s="14">
        <f t="shared" si="150"/>
        <v>612.66314912524297</v>
      </c>
      <c r="K441" s="14">
        <f t="shared" si="151"/>
        <v>685.74007220216606</v>
      </c>
      <c r="L441" s="14">
        <f t="shared" si="152"/>
        <v>737.1563454595946</v>
      </c>
      <c r="M441" s="14"/>
      <c r="N441" s="13">
        <f t="shared" si="147"/>
        <v>11.927749070800475</v>
      </c>
      <c r="O441" s="13">
        <f t="shared" si="148"/>
        <v>20.320007252289017</v>
      </c>
      <c r="P441" s="13">
        <f t="shared" si="149"/>
        <v>7.4979245550448574</v>
      </c>
    </row>
    <row r="442" spans="1:16" s="27" customFormat="1" ht="15" customHeight="1" x14ac:dyDescent="0.2">
      <c r="A442" s="80" t="s">
        <v>1542</v>
      </c>
      <c r="B442" s="150">
        <v>272676</v>
      </c>
      <c r="C442" s="39"/>
      <c r="D442" s="150">
        <v>302231</v>
      </c>
      <c r="E442" s="117"/>
      <c r="F442" s="150">
        <v>327325</v>
      </c>
      <c r="G442" s="101"/>
      <c r="H442" s="37">
        <v>282.75</v>
      </c>
      <c r="I442" s="15"/>
      <c r="J442" s="14">
        <f t="shared" si="150"/>
        <v>964.37135278514586</v>
      </c>
      <c r="K442" s="14">
        <f t="shared" si="151"/>
        <v>1068.8983200707339</v>
      </c>
      <c r="L442" s="14">
        <f t="shared" si="152"/>
        <v>1157.6480990274094</v>
      </c>
      <c r="M442" s="14"/>
      <c r="N442" s="13">
        <f t="shared" si="147"/>
        <v>10.838871041089067</v>
      </c>
      <c r="O442" s="13">
        <f t="shared" si="148"/>
        <v>20.041734512755074</v>
      </c>
      <c r="P442" s="13">
        <f t="shared" si="149"/>
        <v>8.3029206137027654</v>
      </c>
    </row>
    <row r="443" spans="1:16" s="27" customFormat="1" ht="15" customHeight="1" x14ac:dyDescent="0.2">
      <c r="A443" s="80" t="s">
        <v>429</v>
      </c>
      <c r="B443" s="150">
        <v>101488</v>
      </c>
      <c r="C443" s="39"/>
      <c r="D443" s="150">
        <v>110303</v>
      </c>
      <c r="E443" s="117"/>
      <c r="F443" s="150">
        <v>122968</v>
      </c>
      <c r="G443" s="101"/>
      <c r="H443" s="37">
        <v>164.44</v>
      </c>
      <c r="I443" s="15"/>
      <c r="J443" s="14">
        <f t="shared" si="150"/>
        <v>617.17343711992214</v>
      </c>
      <c r="K443" s="14">
        <f t="shared" si="151"/>
        <v>670.77961566528825</v>
      </c>
      <c r="L443" s="14">
        <f t="shared" si="152"/>
        <v>747.7985891510582</v>
      </c>
      <c r="M443" s="14"/>
      <c r="N443" s="13">
        <f t="shared" si="147"/>
        <v>8.6857559514425375</v>
      </c>
      <c r="O443" s="13">
        <f t="shared" si="148"/>
        <v>21.165063849913306</v>
      </c>
      <c r="P443" s="13">
        <f t="shared" si="149"/>
        <v>11.482008648903484</v>
      </c>
    </row>
    <row r="444" spans="1:16" s="27" customFormat="1" ht="15" customHeight="1" x14ac:dyDescent="0.2">
      <c r="A444" s="80" t="s">
        <v>443</v>
      </c>
      <c r="B444" s="150">
        <v>75462</v>
      </c>
      <c r="C444" s="39"/>
      <c r="D444" s="150">
        <v>81483</v>
      </c>
      <c r="E444" s="117"/>
      <c r="F444" s="150">
        <v>84308</v>
      </c>
      <c r="G444" s="101"/>
      <c r="H444" s="37">
        <v>163.05000000000001</v>
      </c>
      <c r="I444" s="15"/>
      <c r="J444" s="14">
        <f t="shared" si="150"/>
        <v>462.81508739650411</v>
      </c>
      <c r="K444" s="14">
        <f t="shared" si="151"/>
        <v>499.7424103035878</v>
      </c>
      <c r="L444" s="14">
        <f t="shared" si="152"/>
        <v>517.06838393130943</v>
      </c>
      <c r="M444" s="14"/>
      <c r="N444" s="13">
        <f t="shared" si="147"/>
        <v>7.9788502822612655</v>
      </c>
      <c r="O444" s="13">
        <f t="shared" si="148"/>
        <v>11.722456335639139</v>
      </c>
      <c r="P444" s="13">
        <f t="shared" si="149"/>
        <v>3.4669808426297646</v>
      </c>
    </row>
    <row r="445" spans="1:16" s="27" customFormat="1" ht="15" customHeight="1" x14ac:dyDescent="0.2">
      <c r="A445" s="18" t="s">
        <v>1543</v>
      </c>
      <c r="B445" s="150">
        <v>37219</v>
      </c>
      <c r="C445" s="39"/>
      <c r="D445" s="150">
        <v>41041</v>
      </c>
      <c r="E445" s="117"/>
      <c r="F445" s="150">
        <v>45383</v>
      </c>
      <c r="G445" s="101"/>
      <c r="H445" s="37">
        <v>101.4</v>
      </c>
      <c r="I445" s="15"/>
      <c r="J445" s="14">
        <f t="shared" si="150"/>
        <v>367.05128205128204</v>
      </c>
      <c r="K445" s="14">
        <f t="shared" si="151"/>
        <v>404.74358974358972</v>
      </c>
      <c r="L445" s="14">
        <f t="shared" si="152"/>
        <v>447.56410256410254</v>
      </c>
      <c r="M445" s="14"/>
      <c r="N445" s="13">
        <f t="shared" si="147"/>
        <v>10.26894865525672</v>
      </c>
      <c r="O445" s="13">
        <f t="shared" si="148"/>
        <v>21.935033181976944</v>
      </c>
      <c r="P445" s="13">
        <f t="shared" si="149"/>
        <v>10.579664238200822</v>
      </c>
    </row>
    <row r="446" spans="1:16" s="27" customFormat="1" ht="15" customHeight="1" x14ac:dyDescent="0.2">
      <c r="A446" s="80" t="s">
        <v>441</v>
      </c>
      <c r="B446" s="150">
        <v>129424</v>
      </c>
      <c r="C446" s="39"/>
      <c r="D446" s="150">
        <v>139738</v>
      </c>
      <c r="E446" s="117"/>
      <c r="F446" s="150">
        <v>150917</v>
      </c>
      <c r="G446" s="101"/>
      <c r="H446" s="37">
        <v>185.99</v>
      </c>
      <c r="I446" s="15"/>
      <c r="J446" s="14">
        <f t="shared" si="150"/>
        <v>695.86536910586585</v>
      </c>
      <c r="K446" s="14">
        <f t="shared" si="151"/>
        <v>751.31996343889455</v>
      </c>
      <c r="L446" s="14">
        <f t="shared" si="152"/>
        <v>811.42534544867999</v>
      </c>
      <c r="M446" s="14"/>
      <c r="N446" s="13">
        <f t="shared" si="147"/>
        <v>7.9691556434664417</v>
      </c>
      <c r="O446" s="13">
        <f t="shared" si="148"/>
        <v>16.606657188774882</v>
      </c>
      <c r="P446" s="13">
        <f t="shared" si="149"/>
        <v>7.9999713750017856</v>
      </c>
    </row>
    <row r="447" spans="1:16" s="27" customFormat="1" ht="12" customHeight="1" x14ac:dyDescent="0.2">
      <c r="A447" s="18"/>
      <c r="B447" s="150"/>
      <c r="C447" s="39"/>
      <c r="D447" s="185"/>
      <c r="E447" s="117"/>
      <c r="F447" s="185"/>
      <c r="G447" s="101"/>
      <c r="H447" s="37" t="s">
        <v>26</v>
      </c>
      <c r="I447" s="15"/>
      <c r="J447" s="14"/>
      <c r="K447" s="14"/>
      <c r="L447" s="14"/>
      <c r="M447" s="14"/>
      <c r="N447" s="13"/>
      <c r="O447" s="13"/>
      <c r="P447" s="13"/>
    </row>
    <row r="448" spans="1:16" s="11" customFormat="1" ht="15" customHeight="1" x14ac:dyDescent="0.2">
      <c r="A448" s="136" t="s">
        <v>1697</v>
      </c>
      <c r="B448" s="35">
        <v>2014019</v>
      </c>
      <c r="C448" s="39"/>
      <c r="D448" s="35">
        <v>2198110</v>
      </c>
      <c r="E448" s="186"/>
      <c r="F448" s="35">
        <v>2437709</v>
      </c>
      <c r="G448" s="116"/>
      <c r="H448" s="33">
        <f>SUM(H449:H469)</f>
        <v>2001.2199999999996</v>
      </c>
      <c r="I448" s="15"/>
      <c r="J448" s="20">
        <f t="shared" ref="J448:J453" si="153">B448/$H448</f>
        <v>1006.3955986848025</v>
      </c>
      <c r="K448" s="20">
        <f t="shared" ref="K448:K453" si="154">D448/$H448</f>
        <v>1098.3849851590533</v>
      </c>
      <c r="L448" s="20">
        <f t="shared" ref="L448:L453" si="155">F448/$H448</f>
        <v>1218.1114520142717</v>
      </c>
      <c r="M448" s="20"/>
      <c r="N448" s="19">
        <f>(K448-J448)/J448*100</f>
        <v>9.1404798067942767</v>
      </c>
      <c r="O448" s="19">
        <f>(L448-J448)/J448*100</f>
        <v>21.037040862077276</v>
      </c>
      <c r="P448" s="19">
        <f>(L448-K448)/K448*100</f>
        <v>10.900227923079377</v>
      </c>
    </row>
    <row r="449" spans="1:16" s="27" customFormat="1" ht="15" customHeight="1" x14ac:dyDescent="0.2">
      <c r="A449" s="18" t="s">
        <v>448</v>
      </c>
      <c r="B449" s="150">
        <v>101537</v>
      </c>
      <c r="C449" s="39"/>
      <c r="D449" s="150">
        <v>107965</v>
      </c>
      <c r="E449" s="117"/>
      <c r="F449" s="150">
        <v>117160</v>
      </c>
      <c r="G449" s="101"/>
      <c r="H449" s="37">
        <v>61.47</v>
      </c>
      <c r="I449" s="15"/>
      <c r="J449" s="14">
        <f t="shared" si="153"/>
        <v>1651.8138929559134</v>
      </c>
      <c r="K449" s="14">
        <f t="shared" si="154"/>
        <v>1756.3852285667806</v>
      </c>
      <c r="L449" s="14">
        <f t="shared" si="155"/>
        <v>1905.970392061168</v>
      </c>
      <c r="M449" s="14"/>
      <c r="N449" s="13">
        <f t="shared" ref="N449:N469" si="156">((K449-J449)/J449)*100</f>
        <v>6.3306971842776605</v>
      </c>
      <c r="O449" s="13">
        <f t="shared" ref="O449:O469" si="157">((L449-J449)/J449)*100</f>
        <v>15.386509351270968</v>
      </c>
      <c r="P449" s="13">
        <f t="shared" ref="P449:P469" si="158">((L449-K449)/K449)*100</f>
        <v>8.5166489139999015</v>
      </c>
    </row>
    <row r="450" spans="1:16" s="27" customFormat="1" ht="15" customHeight="1" x14ac:dyDescent="0.2">
      <c r="A450" s="18" t="s">
        <v>449</v>
      </c>
      <c r="B450" s="150">
        <v>121348</v>
      </c>
      <c r="C450" s="39"/>
      <c r="D450" s="150">
        <v>133492</v>
      </c>
      <c r="E450" s="117"/>
      <c r="F450" s="150">
        <v>144875</v>
      </c>
      <c r="G450" s="101"/>
      <c r="H450" s="37">
        <v>134.47999999999999</v>
      </c>
      <c r="I450" s="15"/>
      <c r="J450" s="14">
        <f t="shared" si="153"/>
        <v>902.34979179060088</v>
      </c>
      <c r="K450" s="14">
        <f t="shared" si="154"/>
        <v>992.65318262938729</v>
      </c>
      <c r="L450" s="14">
        <f t="shared" si="155"/>
        <v>1077.2977394408092</v>
      </c>
      <c r="M450" s="14"/>
      <c r="N450" s="13">
        <f t="shared" si="156"/>
        <v>10.007581501137222</v>
      </c>
      <c r="O450" s="13">
        <f t="shared" si="157"/>
        <v>19.38804100603225</v>
      </c>
      <c r="P450" s="13">
        <f t="shared" si="158"/>
        <v>8.5271027477302148</v>
      </c>
    </row>
    <row r="451" spans="1:16" s="27" customFormat="1" ht="15" customHeight="1" x14ac:dyDescent="0.2">
      <c r="A451" s="18" t="s">
        <v>450</v>
      </c>
      <c r="B451" s="150">
        <v>31508</v>
      </c>
      <c r="C451" s="39"/>
      <c r="D451" s="150">
        <v>39460</v>
      </c>
      <c r="E451" s="117"/>
      <c r="F451" s="150">
        <v>48066</v>
      </c>
      <c r="G451" s="101"/>
      <c r="H451" s="37">
        <v>71.7</v>
      </c>
      <c r="I451" s="15"/>
      <c r="J451" s="14">
        <f t="shared" si="153"/>
        <v>439.44211994421198</v>
      </c>
      <c r="K451" s="14">
        <f t="shared" si="154"/>
        <v>550.34867503486748</v>
      </c>
      <c r="L451" s="14">
        <f t="shared" si="155"/>
        <v>670.37656903765685</v>
      </c>
      <c r="M451" s="14"/>
      <c r="N451" s="13">
        <f t="shared" si="156"/>
        <v>25.238034784816556</v>
      </c>
      <c r="O451" s="13">
        <f t="shared" si="157"/>
        <v>52.551732893233464</v>
      </c>
      <c r="P451" s="13">
        <f t="shared" si="158"/>
        <v>21.80942726811961</v>
      </c>
    </row>
    <row r="452" spans="1:16" s="27" customFormat="1" ht="15" customHeight="1" x14ac:dyDescent="0.2">
      <c r="A452" s="18" t="s">
        <v>451</v>
      </c>
      <c r="B452" s="150">
        <v>102399</v>
      </c>
      <c r="C452" s="39"/>
      <c r="D452" s="150">
        <v>111586</v>
      </c>
      <c r="E452" s="117"/>
      <c r="F452" s="150">
        <v>119497</v>
      </c>
      <c r="G452" s="101"/>
      <c r="H452" s="37">
        <v>176.4</v>
      </c>
      <c r="I452" s="15"/>
      <c r="J452" s="14">
        <f t="shared" si="153"/>
        <v>580.49319727891157</v>
      </c>
      <c r="K452" s="14">
        <f t="shared" si="154"/>
        <v>632.5736961451247</v>
      </c>
      <c r="L452" s="14">
        <f t="shared" si="155"/>
        <v>677.42063492063494</v>
      </c>
      <c r="M452" s="14"/>
      <c r="N452" s="13">
        <f t="shared" si="156"/>
        <v>8.9717673024150599</v>
      </c>
      <c r="O452" s="13">
        <f t="shared" si="157"/>
        <v>16.697428685827013</v>
      </c>
      <c r="P452" s="13">
        <f t="shared" si="158"/>
        <v>7.0895990536447284</v>
      </c>
    </row>
    <row r="453" spans="1:16" s="27" customFormat="1" ht="15" customHeight="1" x14ac:dyDescent="0.2">
      <c r="A453" s="18" t="s">
        <v>452</v>
      </c>
      <c r="B453" s="150">
        <v>110846</v>
      </c>
      <c r="C453" s="39"/>
      <c r="D453" s="150">
        <v>125163</v>
      </c>
      <c r="E453" s="117"/>
      <c r="F453" s="150">
        <v>135542</v>
      </c>
      <c r="G453" s="101"/>
      <c r="H453" s="37">
        <v>175.48</v>
      </c>
      <c r="I453" s="15"/>
      <c r="J453" s="14">
        <f t="shared" si="153"/>
        <v>631.67312514246646</v>
      </c>
      <c r="K453" s="14">
        <f t="shared" si="154"/>
        <v>713.26077045817192</v>
      </c>
      <c r="L453" s="14">
        <f t="shared" si="155"/>
        <v>772.40711192158653</v>
      </c>
      <c r="M453" s="14"/>
      <c r="N453" s="13">
        <f t="shared" si="156"/>
        <v>12.91611785720729</v>
      </c>
      <c r="O453" s="13">
        <f t="shared" si="157"/>
        <v>22.279559027840413</v>
      </c>
      <c r="P453" s="13">
        <f t="shared" si="158"/>
        <v>8.2923867277070666</v>
      </c>
    </row>
    <row r="454" spans="1:16" s="27" customFormat="1" ht="15" customHeight="1" x14ac:dyDescent="0.2">
      <c r="A454" s="18" t="s">
        <v>453</v>
      </c>
      <c r="B454" s="150">
        <v>111199</v>
      </c>
      <c r="C454" s="39"/>
      <c r="D454" s="150">
        <v>117430</v>
      </c>
      <c r="E454" s="117"/>
      <c r="F454" s="150">
        <v>128893</v>
      </c>
      <c r="G454" s="101"/>
      <c r="H454" s="37">
        <v>48.67</v>
      </c>
      <c r="I454" s="15"/>
      <c r="J454" s="14">
        <f t="shared" ref="J454:J471" si="159">B454/$H454</f>
        <v>2284.754468871995</v>
      </c>
      <c r="K454" s="14">
        <f t="shared" ref="K454:K471" si="160">D454/$H454</f>
        <v>2412.7799465790013</v>
      </c>
      <c r="L454" s="14">
        <f t="shared" ref="L454:L471" si="161">F454/$H454</f>
        <v>2648.3049106225599</v>
      </c>
      <c r="M454" s="14"/>
      <c r="N454" s="13">
        <f t="shared" si="156"/>
        <v>5.603467657083244</v>
      </c>
      <c r="O454" s="13">
        <f t="shared" si="157"/>
        <v>15.912013597244576</v>
      </c>
      <c r="P454" s="13">
        <f t="shared" si="158"/>
        <v>9.7615600783445444</v>
      </c>
    </row>
    <row r="455" spans="1:16" s="27" customFormat="1" ht="15" customHeight="1" x14ac:dyDescent="0.2">
      <c r="A455" s="18" t="s">
        <v>454</v>
      </c>
      <c r="B455" s="150">
        <v>150843</v>
      </c>
      <c r="C455" s="39"/>
      <c r="D455" s="150">
        <v>160838</v>
      </c>
      <c r="E455" s="117"/>
      <c r="F455" s="150">
        <v>173502</v>
      </c>
      <c r="G455" s="101"/>
      <c r="H455" s="37">
        <v>155.77000000000001</v>
      </c>
      <c r="I455" s="15"/>
      <c r="J455" s="14">
        <f t="shared" si="159"/>
        <v>968.37003274057895</v>
      </c>
      <c r="K455" s="14">
        <f t="shared" si="160"/>
        <v>1032.5351479745777</v>
      </c>
      <c r="L455" s="14">
        <f t="shared" si="161"/>
        <v>1113.8344995827181</v>
      </c>
      <c r="M455" s="14"/>
      <c r="N455" s="13">
        <f t="shared" si="156"/>
        <v>6.6260946812248447</v>
      </c>
      <c r="O455" s="13">
        <f t="shared" si="157"/>
        <v>15.021578727551171</v>
      </c>
      <c r="P455" s="13">
        <f t="shared" si="158"/>
        <v>7.873761175841544</v>
      </c>
    </row>
    <row r="456" spans="1:16" s="27" customFormat="1" ht="15" customHeight="1" x14ac:dyDescent="0.2">
      <c r="A456" s="18" t="s">
        <v>455</v>
      </c>
      <c r="B456" s="150">
        <v>70777</v>
      </c>
      <c r="C456" s="39"/>
      <c r="D456" s="150">
        <v>75850</v>
      </c>
      <c r="E456" s="117"/>
      <c r="F456" s="150">
        <v>78151</v>
      </c>
      <c r="G456" s="101"/>
      <c r="H456" s="37">
        <v>105.16</v>
      </c>
      <c r="I456" s="15"/>
      <c r="J456" s="14">
        <f t="shared" si="159"/>
        <v>673.04108025865355</v>
      </c>
      <c r="K456" s="14">
        <f t="shared" si="160"/>
        <v>721.28185621909472</v>
      </c>
      <c r="L456" s="14">
        <f t="shared" si="161"/>
        <v>743.16279954355275</v>
      </c>
      <c r="M456" s="14"/>
      <c r="N456" s="13">
        <f t="shared" si="156"/>
        <v>7.1675826892917085</v>
      </c>
      <c r="O456" s="13">
        <f t="shared" si="157"/>
        <v>10.418638823346566</v>
      </c>
      <c r="P456" s="13">
        <f t="shared" si="158"/>
        <v>3.0336189848385056</v>
      </c>
    </row>
    <row r="457" spans="1:16" s="27" customFormat="1" ht="15" customHeight="1" x14ac:dyDescent="0.2">
      <c r="A457" s="18" t="s">
        <v>456</v>
      </c>
      <c r="B457" s="150">
        <v>103597</v>
      </c>
      <c r="C457" s="39"/>
      <c r="D457" s="150">
        <v>113147</v>
      </c>
      <c r="E457" s="117"/>
      <c r="F457" s="150">
        <v>124188</v>
      </c>
      <c r="G457" s="101"/>
      <c r="H457" s="37">
        <v>97.32</v>
      </c>
      <c r="I457" s="15"/>
      <c r="J457" s="14">
        <f t="shared" si="159"/>
        <v>1064.4985614467737</v>
      </c>
      <c r="K457" s="14">
        <f t="shared" si="160"/>
        <v>1162.6284422523634</v>
      </c>
      <c r="L457" s="14">
        <f t="shared" si="161"/>
        <v>1276.0789149198522</v>
      </c>
      <c r="M457" s="14"/>
      <c r="N457" s="13">
        <f t="shared" si="156"/>
        <v>9.218413660627224</v>
      </c>
      <c r="O457" s="13">
        <f t="shared" si="157"/>
        <v>19.876058187013136</v>
      </c>
      <c r="P457" s="13">
        <f t="shared" si="158"/>
        <v>9.7581022917090277</v>
      </c>
    </row>
    <row r="458" spans="1:16" s="27" customFormat="1" ht="15" customHeight="1" x14ac:dyDescent="0.2">
      <c r="A458" s="18" t="s">
        <v>457</v>
      </c>
      <c r="B458" s="150">
        <v>52407</v>
      </c>
      <c r="C458" s="39"/>
      <c r="D458" s="150">
        <v>57063</v>
      </c>
      <c r="E458" s="117"/>
      <c r="F458" s="150">
        <v>57990</v>
      </c>
      <c r="G458" s="101"/>
      <c r="H458" s="37">
        <v>48.25</v>
      </c>
      <c r="I458" s="15"/>
      <c r="J458" s="14">
        <f t="shared" si="159"/>
        <v>1086.1554404145077</v>
      </c>
      <c r="K458" s="14">
        <f t="shared" si="160"/>
        <v>1182.6528497409327</v>
      </c>
      <c r="L458" s="14">
        <f t="shared" si="161"/>
        <v>1201.8652849740934</v>
      </c>
      <c r="M458" s="14"/>
      <c r="N458" s="13">
        <f t="shared" si="156"/>
        <v>8.8843093479878767</v>
      </c>
      <c r="O458" s="13">
        <f t="shared" si="157"/>
        <v>10.653157021008663</v>
      </c>
      <c r="P458" s="13">
        <f t="shared" si="158"/>
        <v>1.6245202670732417</v>
      </c>
    </row>
    <row r="459" spans="1:16" s="27" customFormat="1" ht="15" customHeight="1" x14ac:dyDescent="0.2">
      <c r="A459" s="18" t="s">
        <v>458</v>
      </c>
      <c r="B459" s="150">
        <v>146851</v>
      </c>
      <c r="C459" s="39"/>
      <c r="D459" s="150">
        <v>154624</v>
      </c>
      <c r="E459" s="117"/>
      <c r="F459" s="150">
        <v>173403</v>
      </c>
      <c r="G459" s="101"/>
      <c r="H459" s="37">
        <v>117.41</v>
      </c>
      <c r="I459" s="15"/>
      <c r="J459" s="14">
        <f t="shared" si="159"/>
        <v>1250.7537688442212</v>
      </c>
      <c r="K459" s="14">
        <f t="shared" si="160"/>
        <v>1316.9576697044545</v>
      </c>
      <c r="L459" s="14">
        <f t="shared" si="161"/>
        <v>1476.901456434716</v>
      </c>
      <c r="M459" s="14"/>
      <c r="N459" s="13">
        <f t="shared" si="156"/>
        <v>5.2931202375196538</v>
      </c>
      <c r="O459" s="13">
        <f t="shared" si="157"/>
        <v>18.080911944760331</v>
      </c>
      <c r="P459" s="13">
        <f t="shared" si="158"/>
        <v>12.144945157284774</v>
      </c>
    </row>
    <row r="460" spans="1:16" s="27" customFormat="1" ht="15" customHeight="1" x14ac:dyDescent="0.2">
      <c r="A460" s="18" t="s">
        <v>459</v>
      </c>
      <c r="B460" s="150">
        <v>44001</v>
      </c>
      <c r="C460" s="39"/>
      <c r="D460" s="150">
        <v>47713</v>
      </c>
      <c r="E460" s="117"/>
      <c r="F460" s="150">
        <v>48380</v>
      </c>
      <c r="G460" s="101"/>
      <c r="H460" s="37">
        <v>48.27</v>
      </c>
      <c r="I460" s="15"/>
      <c r="J460" s="14">
        <f t="shared" si="159"/>
        <v>911.55997513983834</v>
      </c>
      <c r="K460" s="14">
        <f t="shared" si="160"/>
        <v>988.46074166148742</v>
      </c>
      <c r="L460" s="14">
        <f t="shared" si="161"/>
        <v>1002.2788481458463</v>
      </c>
      <c r="M460" s="14"/>
      <c r="N460" s="13">
        <f t="shared" si="156"/>
        <v>8.4361719051839756</v>
      </c>
      <c r="O460" s="13">
        <f t="shared" si="157"/>
        <v>9.9520465443967261</v>
      </c>
      <c r="P460" s="13">
        <f t="shared" si="158"/>
        <v>1.3979418607088252</v>
      </c>
    </row>
    <row r="461" spans="1:16" s="27" customFormat="1" ht="15" customHeight="1" x14ac:dyDescent="0.2">
      <c r="A461" s="18" t="s">
        <v>460</v>
      </c>
      <c r="B461" s="150">
        <v>111441</v>
      </c>
      <c r="C461" s="39"/>
      <c r="D461" s="150">
        <v>124381</v>
      </c>
      <c r="E461" s="117"/>
      <c r="F461" s="150">
        <v>140751</v>
      </c>
      <c r="G461" s="101"/>
      <c r="H461" s="37">
        <v>314</v>
      </c>
      <c r="I461" s="15"/>
      <c r="J461" s="14">
        <f t="shared" si="159"/>
        <v>354.90764331210192</v>
      </c>
      <c r="K461" s="14">
        <f t="shared" si="160"/>
        <v>396.11783439490443</v>
      </c>
      <c r="L461" s="14">
        <f t="shared" si="161"/>
        <v>448.25159235668792</v>
      </c>
      <c r="M461" s="14"/>
      <c r="N461" s="13">
        <f t="shared" si="156"/>
        <v>11.611525381143375</v>
      </c>
      <c r="O461" s="13">
        <f t="shared" si="157"/>
        <v>26.300912590518749</v>
      </c>
      <c r="P461" s="13">
        <f t="shared" si="158"/>
        <v>13.16117413431313</v>
      </c>
    </row>
    <row r="462" spans="1:16" s="27" customFormat="1" ht="15" customHeight="1" x14ac:dyDescent="0.2">
      <c r="A462" s="18" t="s">
        <v>388</v>
      </c>
      <c r="B462" s="150">
        <v>49311</v>
      </c>
      <c r="C462" s="39"/>
      <c r="D462" s="150">
        <v>54106</v>
      </c>
      <c r="E462" s="117"/>
      <c r="F462" s="150">
        <v>58551</v>
      </c>
      <c r="G462" s="101"/>
      <c r="H462" s="37">
        <v>56.83</v>
      </c>
      <c r="I462" s="15"/>
      <c r="J462" s="14">
        <f t="shared" si="159"/>
        <v>867.69311983107514</v>
      </c>
      <c r="K462" s="14">
        <f t="shared" si="160"/>
        <v>952.0675699454514</v>
      </c>
      <c r="L462" s="14">
        <f t="shared" si="161"/>
        <v>1030.2833010733768</v>
      </c>
      <c r="M462" s="14"/>
      <c r="N462" s="13">
        <f t="shared" si="156"/>
        <v>9.7239966741700705</v>
      </c>
      <c r="O462" s="13">
        <f t="shared" si="157"/>
        <v>18.738212569203636</v>
      </c>
      <c r="P462" s="13">
        <f t="shared" si="158"/>
        <v>8.2153550438029086</v>
      </c>
    </row>
    <row r="463" spans="1:16" s="27" customFormat="1" ht="15" customHeight="1" x14ac:dyDescent="0.2">
      <c r="A463" s="18" t="s">
        <v>462</v>
      </c>
      <c r="B463" s="150">
        <v>48353</v>
      </c>
      <c r="C463" s="39"/>
      <c r="D463" s="150">
        <v>53198</v>
      </c>
      <c r="E463" s="117"/>
      <c r="F463" s="150">
        <v>59182</v>
      </c>
      <c r="G463" s="101"/>
      <c r="H463" s="37">
        <v>57.37</v>
      </c>
      <c r="I463" s="15"/>
      <c r="J463" s="14">
        <f t="shared" si="159"/>
        <v>842.82726163500092</v>
      </c>
      <c r="K463" s="14">
        <f t="shared" si="160"/>
        <v>927.27906571378776</v>
      </c>
      <c r="L463" s="14">
        <f t="shared" si="161"/>
        <v>1031.5844518040788</v>
      </c>
      <c r="M463" s="14"/>
      <c r="N463" s="13">
        <f t="shared" si="156"/>
        <v>10.020060802845739</v>
      </c>
      <c r="O463" s="13">
        <f t="shared" si="157"/>
        <v>22.395714847062216</v>
      </c>
      <c r="P463" s="13">
        <f t="shared" si="158"/>
        <v>11.248543178314963</v>
      </c>
    </row>
    <row r="464" spans="1:16" s="27" customFormat="1" ht="15" customHeight="1" x14ac:dyDescent="0.2">
      <c r="A464" s="18" t="s">
        <v>327</v>
      </c>
      <c r="B464" s="150">
        <v>52001</v>
      </c>
      <c r="C464" s="39"/>
      <c r="D464" s="150">
        <v>55178</v>
      </c>
      <c r="E464" s="117"/>
      <c r="F464" s="150">
        <v>61537</v>
      </c>
      <c r="G464" s="101"/>
      <c r="H464" s="37">
        <v>39.840000000000003</v>
      </c>
      <c r="I464" s="15"/>
      <c r="J464" s="14">
        <f t="shared" si="159"/>
        <v>1305.245983935743</v>
      </c>
      <c r="K464" s="14">
        <f t="shared" si="160"/>
        <v>1384.9899598393572</v>
      </c>
      <c r="L464" s="14">
        <f t="shared" si="161"/>
        <v>1544.6034136546184</v>
      </c>
      <c r="M464" s="14"/>
      <c r="N464" s="13">
        <f t="shared" si="156"/>
        <v>6.1094978942712466</v>
      </c>
      <c r="O464" s="13">
        <f t="shared" si="157"/>
        <v>18.338108882521485</v>
      </c>
      <c r="P464" s="13">
        <f t="shared" si="158"/>
        <v>11.524520642284983</v>
      </c>
    </row>
    <row r="465" spans="1:16" s="27" customFormat="1" ht="15" customHeight="1" x14ac:dyDescent="0.2">
      <c r="A465" s="18" t="s">
        <v>463</v>
      </c>
      <c r="B465" s="150">
        <v>38762</v>
      </c>
      <c r="C465" s="39"/>
      <c r="D465" s="150">
        <v>40979</v>
      </c>
      <c r="E465" s="117"/>
      <c r="F465" s="150">
        <v>48209</v>
      </c>
      <c r="G465" s="101"/>
      <c r="H465" s="37">
        <v>29.76</v>
      </c>
      <c r="I465" s="15"/>
      <c r="J465" s="14">
        <f t="shared" si="159"/>
        <v>1302.486559139785</v>
      </c>
      <c r="K465" s="14">
        <f t="shared" si="160"/>
        <v>1376.9825268817203</v>
      </c>
      <c r="L465" s="14">
        <f t="shared" si="161"/>
        <v>1619.9260752688172</v>
      </c>
      <c r="M465" s="14"/>
      <c r="N465" s="13">
        <f t="shared" si="156"/>
        <v>5.7195191166606385</v>
      </c>
      <c r="O465" s="13">
        <f t="shared" si="157"/>
        <v>24.371807440276555</v>
      </c>
      <c r="P465" s="13">
        <f t="shared" si="158"/>
        <v>17.643183093779747</v>
      </c>
    </row>
    <row r="466" spans="1:16" s="27" customFormat="1" ht="15" customHeight="1" x14ac:dyDescent="0.2">
      <c r="A466" s="18" t="s">
        <v>249</v>
      </c>
      <c r="B466" s="150">
        <v>38062</v>
      </c>
      <c r="C466" s="39"/>
      <c r="D466" s="150">
        <v>40475</v>
      </c>
      <c r="E466" s="117"/>
      <c r="F466" s="150">
        <v>42846</v>
      </c>
      <c r="G466" s="101"/>
      <c r="H466" s="37">
        <v>21.3</v>
      </c>
      <c r="I466" s="15"/>
      <c r="J466" s="14">
        <f t="shared" si="159"/>
        <v>1786.9483568075116</v>
      </c>
      <c r="K466" s="14">
        <f t="shared" si="160"/>
        <v>1900.2347417840374</v>
      </c>
      <c r="L466" s="14">
        <f t="shared" si="161"/>
        <v>2011.5492957746478</v>
      </c>
      <c r="M466" s="14"/>
      <c r="N466" s="13">
        <f t="shared" si="156"/>
        <v>6.3396563501655203</v>
      </c>
      <c r="O466" s="13">
        <f t="shared" si="157"/>
        <v>12.568966423204254</v>
      </c>
      <c r="P466" s="13">
        <f t="shared" si="158"/>
        <v>5.85793699814701</v>
      </c>
    </row>
    <row r="467" spans="1:16" s="27" customFormat="1" ht="15" customHeight="1" x14ac:dyDescent="0.2">
      <c r="A467" s="18" t="s">
        <v>464</v>
      </c>
      <c r="B467" s="150">
        <v>27254</v>
      </c>
      <c r="C467" s="39"/>
      <c r="D467" s="150">
        <v>28004</v>
      </c>
      <c r="E467" s="117"/>
      <c r="F467" s="150">
        <v>29076</v>
      </c>
      <c r="G467" s="101"/>
      <c r="H467" s="37">
        <v>91.8</v>
      </c>
      <c r="I467" s="15"/>
      <c r="J467" s="14">
        <f t="shared" si="159"/>
        <v>296.88453159041393</v>
      </c>
      <c r="K467" s="14">
        <f t="shared" si="160"/>
        <v>305.05446623093684</v>
      </c>
      <c r="L467" s="14">
        <f t="shared" si="161"/>
        <v>316.73202614379085</v>
      </c>
      <c r="M467" s="14"/>
      <c r="N467" s="13">
        <f t="shared" si="156"/>
        <v>2.7518896308798828</v>
      </c>
      <c r="O467" s="13">
        <f t="shared" si="157"/>
        <v>6.6852572099508372</v>
      </c>
      <c r="P467" s="13">
        <f t="shared" si="158"/>
        <v>3.8280245679188614</v>
      </c>
    </row>
    <row r="468" spans="1:16" s="27" customFormat="1" ht="15" customHeight="1" x14ac:dyDescent="0.2">
      <c r="A468" s="80" t="s">
        <v>1612</v>
      </c>
      <c r="B468" s="150">
        <v>215610</v>
      </c>
      <c r="C468" s="39"/>
      <c r="D468" s="150">
        <v>250799</v>
      </c>
      <c r="E468" s="117"/>
      <c r="F468" s="150">
        <v>293244</v>
      </c>
      <c r="G468" s="101"/>
      <c r="H468" s="37">
        <v>82.2</v>
      </c>
      <c r="I468" s="15"/>
      <c r="J468" s="14">
        <f t="shared" si="159"/>
        <v>2622.992700729927</v>
      </c>
      <c r="K468" s="14">
        <f t="shared" si="160"/>
        <v>3051.0827250608272</v>
      </c>
      <c r="L468" s="14">
        <f t="shared" si="161"/>
        <v>3567.4452554744526</v>
      </c>
      <c r="M468" s="14"/>
      <c r="N468" s="13">
        <f t="shared" si="156"/>
        <v>16.320671582950695</v>
      </c>
      <c r="O468" s="13">
        <f t="shared" si="157"/>
        <v>36.006678725476554</v>
      </c>
      <c r="P468" s="13">
        <f t="shared" si="158"/>
        <v>16.92391117986914</v>
      </c>
    </row>
    <row r="469" spans="1:16" s="27" customFormat="1" ht="15" customHeight="1" x14ac:dyDescent="0.2">
      <c r="A469" s="18" t="s">
        <v>461</v>
      </c>
      <c r="B469" s="150">
        <v>285912</v>
      </c>
      <c r="C469" s="39"/>
      <c r="D469" s="150">
        <v>306659</v>
      </c>
      <c r="E469" s="117"/>
      <c r="F469" s="150">
        <v>354666</v>
      </c>
      <c r="G469" s="101"/>
      <c r="H469" s="37">
        <v>67.739999999999995</v>
      </c>
      <c r="I469" s="15"/>
      <c r="J469" s="14">
        <f t="shared" si="159"/>
        <v>4220.7263064658991</v>
      </c>
      <c r="K469" s="14">
        <f t="shared" si="160"/>
        <v>4527.0002952465311</v>
      </c>
      <c r="L469" s="14">
        <f t="shared" si="161"/>
        <v>5235.6953055801596</v>
      </c>
      <c r="M469" s="14"/>
      <c r="N469" s="13">
        <f t="shared" si="156"/>
        <v>7.2564285514424052</v>
      </c>
      <c r="O469" s="13">
        <f t="shared" si="157"/>
        <v>24.047259296566775</v>
      </c>
      <c r="P469" s="13">
        <f t="shared" si="158"/>
        <v>15.654847892936452</v>
      </c>
    </row>
    <row r="470" spans="1:16" s="27" customFormat="1" ht="12" customHeight="1" x14ac:dyDescent="0.2">
      <c r="A470" s="18"/>
      <c r="B470" s="150"/>
      <c r="C470" s="39"/>
      <c r="D470" s="150"/>
      <c r="E470" s="117"/>
      <c r="F470" s="150"/>
      <c r="G470" s="101"/>
      <c r="H470" s="37"/>
      <c r="I470" s="15"/>
      <c r="J470" s="14"/>
      <c r="K470" s="14"/>
      <c r="L470" s="14"/>
      <c r="M470" s="14"/>
      <c r="N470" s="13"/>
      <c r="O470" s="13"/>
      <c r="P470" s="13"/>
    </row>
    <row r="471" spans="1:16" s="11" customFormat="1" ht="15" customHeight="1" x14ac:dyDescent="0.2">
      <c r="A471" s="79" t="s">
        <v>1613</v>
      </c>
      <c r="B471" s="187">
        <v>326336</v>
      </c>
      <c r="C471" s="188"/>
      <c r="D471" s="187">
        <v>411634</v>
      </c>
      <c r="E471" s="189"/>
      <c r="F471" s="187">
        <v>462928</v>
      </c>
      <c r="G471" s="116"/>
      <c r="H471" s="33">
        <v>63.37</v>
      </c>
      <c r="I471" s="15"/>
      <c r="J471" s="20">
        <f t="shared" si="159"/>
        <v>5149.6922834148654</v>
      </c>
      <c r="K471" s="20">
        <f t="shared" si="160"/>
        <v>6495.7235284835097</v>
      </c>
      <c r="L471" s="20">
        <f t="shared" si="161"/>
        <v>7305.1601704276472</v>
      </c>
      <c r="M471" s="20"/>
      <c r="N471" s="19">
        <f>(K471-J471)/J471*100</f>
        <v>26.138090802118057</v>
      </c>
      <c r="O471" s="19">
        <f>(L471-J471)/J471*100</f>
        <v>41.856246322808389</v>
      </c>
      <c r="P471" s="19">
        <f>(L471-K471)/K471*100</f>
        <v>12.461069785294702</v>
      </c>
    </row>
    <row r="472" spans="1:16" s="27" customFormat="1" ht="12" customHeight="1" x14ac:dyDescent="0.2">
      <c r="A472" s="18"/>
      <c r="B472" s="30"/>
      <c r="C472" s="39"/>
      <c r="D472" s="30"/>
      <c r="E472" s="117"/>
      <c r="F472" s="30"/>
      <c r="G472" s="101"/>
      <c r="H472" s="37" t="s">
        <v>26</v>
      </c>
      <c r="I472" s="15"/>
      <c r="J472" s="14"/>
      <c r="K472" s="14"/>
      <c r="L472" s="14"/>
      <c r="M472" s="14"/>
      <c r="N472" s="13"/>
      <c r="O472" s="13"/>
      <c r="P472" s="13"/>
    </row>
    <row r="473" spans="1:16" s="11" customFormat="1" ht="15" customHeight="1" x14ac:dyDescent="0.2">
      <c r="A473" s="136" t="s">
        <v>44</v>
      </c>
      <c r="B473" s="35">
        <v>1273240</v>
      </c>
      <c r="C473" s="39"/>
      <c r="D473" s="35">
        <v>1366027</v>
      </c>
      <c r="E473" s="117"/>
      <c r="F473" s="35">
        <v>1503456</v>
      </c>
      <c r="G473" s="116"/>
      <c r="H473" s="33">
        <f>SUM(H474:H491)</f>
        <v>3046.4900000000002</v>
      </c>
      <c r="I473" s="15"/>
      <c r="J473" s="20">
        <f t="shared" ref="J473:J478" si="162">B473/$H473</f>
        <v>417.93670748960278</v>
      </c>
      <c r="K473" s="20">
        <f t="shared" ref="K473:K478" si="163">D473/$H473</f>
        <v>448.39372523789672</v>
      </c>
      <c r="L473" s="20">
        <f t="shared" ref="L473:L478" si="164">F473/$H473</f>
        <v>493.50432793148832</v>
      </c>
      <c r="M473" s="20"/>
      <c r="N473" s="19">
        <f>(K473-J473)/J473*100</f>
        <v>7.2874713329772858</v>
      </c>
      <c r="O473" s="19">
        <f>(L473-J473)/J473*100</f>
        <v>18.081115893311541</v>
      </c>
      <c r="P473" s="19">
        <f>(L473-K473)/K473*100</f>
        <v>10.060489287547018</v>
      </c>
    </row>
    <row r="474" spans="1:16" s="27" customFormat="1" ht="15" customHeight="1" x14ac:dyDescent="0.2">
      <c r="A474" s="18" t="s">
        <v>465</v>
      </c>
      <c r="B474" s="150">
        <v>10873</v>
      </c>
      <c r="C474" s="159"/>
      <c r="D474" s="150">
        <v>11528</v>
      </c>
      <c r="E474" s="190"/>
      <c r="F474" s="150">
        <v>12208</v>
      </c>
      <c r="G474" s="101"/>
      <c r="H474" s="37">
        <v>23.87</v>
      </c>
      <c r="I474" s="15"/>
      <c r="J474" s="14">
        <f t="shared" si="162"/>
        <v>455.50900712191032</v>
      </c>
      <c r="K474" s="14">
        <f t="shared" si="163"/>
        <v>482.94930875576034</v>
      </c>
      <c r="L474" s="14">
        <f t="shared" si="164"/>
        <v>511.43695014662757</v>
      </c>
      <c r="M474" s="14"/>
      <c r="N474" s="13">
        <f t="shared" ref="N474:N491" si="165">((K474-J474)/J474)*100</f>
        <v>6.0240963855421699</v>
      </c>
      <c r="O474" s="13">
        <f t="shared" ref="O474:O491" si="166">((L474-J474)/J474)*100</f>
        <v>12.27812011404397</v>
      </c>
      <c r="P474" s="13">
        <f t="shared" ref="P474:P491" si="167">((L474-K474)/K474)*100</f>
        <v>5.8986814712005611</v>
      </c>
    </row>
    <row r="475" spans="1:16" s="27" customFormat="1" ht="15" customHeight="1" x14ac:dyDescent="0.2">
      <c r="A475" s="18" t="s">
        <v>466</v>
      </c>
      <c r="B475" s="150">
        <v>62413</v>
      </c>
      <c r="C475" s="159"/>
      <c r="D475" s="150">
        <v>69466</v>
      </c>
      <c r="E475" s="190"/>
      <c r="F475" s="150">
        <v>78260</v>
      </c>
      <c r="G475" s="101"/>
      <c r="H475" s="37">
        <v>251.98</v>
      </c>
      <c r="I475" s="15"/>
      <c r="J475" s="14">
        <f t="shared" si="162"/>
        <v>247.69029288038735</v>
      </c>
      <c r="K475" s="14">
        <f t="shared" si="163"/>
        <v>275.6806095721883</v>
      </c>
      <c r="L475" s="14">
        <f t="shared" si="164"/>
        <v>310.580204778157</v>
      </c>
      <c r="M475" s="14"/>
      <c r="N475" s="13">
        <f t="shared" si="165"/>
        <v>11.300530338230825</v>
      </c>
      <c r="O475" s="13">
        <f t="shared" si="166"/>
        <v>25.39054363674234</v>
      </c>
      <c r="P475" s="13">
        <f t="shared" si="167"/>
        <v>12.659430512768823</v>
      </c>
    </row>
    <row r="476" spans="1:16" s="27" customFormat="1" ht="15" customHeight="1" x14ac:dyDescent="0.2">
      <c r="A476" s="18" t="s">
        <v>467</v>
      </c>
      <c r="B476" s="150">
        <v>80241</v>
      </c>
      <c r="C476" s="159"/>
      <c r="D476" s="150">
        <v>83248</v>
      </c>
      <c r="E476" s="190"/>
      <c r="F476" s="150">
        <v>87319</v>
      </c>
      <c r="G476" s="101"/>
      <c r="H476" s="37">
        <v>140.53</v>
      </c>
      <c r="I476" s="15"/>
      <c r="J476" s="14">
        <f t="shared" si="162"/>
        <v>570.98840105315594</v>
      </c>
      <c r="K476" s="14">
        <f t="shared" si="163"/>
        <v>592.38596740909418</v>
      </c>
      <c r="L476" s="14">
        <f t="shared" si="164"/>
        <v>621.35487084608269</v>
      </c>
      <c r="M476" s="14"/>
      <c r="N476" s="13">
        <f t="shared" si="165"/>
        <v>3.7474607744170689</v>
      </c>
      <c r="O476" s="13">
        <f t="shared" si="166"/>
        <v>8.8209269575404043</v>
      </c>
      <c r="P476" s="13">
        <f t="shared" si="167"/>
        <v>4.8902075725542904</v>
      </c>
    </row>
    <row r="477" spans="1:16" s="27" customFormat="1" ht="15" customHeight="1" x14ac:dyDescent="0.2">
      <c r="A477" s="18" t="s">
        <v>468</v>
      </c>
      <c r="B477" s="150">
        <v>125852</v>
      </c>
      <c r="C477" s="159"/>
      <c r="D477" s="150">
        <v>140202</v>
      </c>
      <c r="E477" s="190"/>
      <c r="F477" s="150">
        <v>156056</v>
      </c>
      <c r="G477" s="101"/>
      <c r="H477" s="37">
        <v>377.6</v>
      </c>
      <c r="I477" s="15"/>
      <c r="J477" s="14">
        <f t="shared" si="162"/>
        <v>333.29449152542372</v>
      </c>
      <c r="K477" s="14">
        <f t="shared" si="163"/>
        <v>371.29766949152543</v>
      </c>
      <c r="L477" s="14">
        <f t="shared" si="164"/>
        <v>413.28389830508473</v>
      </c>
      <c r="M477" s="14"/>
      <c r="N477" s="13">
        <f t="shared" si="165"/>
        <v>11.402282045577348</v>
      </c>
      <c r="O477" s="13">
        <f t="shared" si="166"/>
        <v>23.999618599624956</v>
      </c>
      <c r="P477" s="13">
        <f t="shared" si="167"/>
        <v>11.307969929102292</v>
      </c>
    </row>
    <row r="478" spans="1:16" s="27" customFormat="1" ht="15" customHeight="1" x14ac:dyDescent="0.2">
      <c r="A478" s="18" t="s">
        <v>469</v>
      </c>
      <c r="B478" s="150">
        <v>139832</v>
      </c>
      <c r="C478" s="159"/>
      <c r="D478" s="150">
        <v>154188</v>
      </c>
      <c r="E478" s="190"/>
      <c r="F478" s="150">
        <v>169953</v>
      </c>
      <c r="G478" s="101"/>
      <c r="H478" s="37">
        <v>234.67</v>
      </c>
      <c r="I478" s="15"/>
      <c r="J478" s="14">
        <f t="shared" si="162"/>
        <v>595.86653598670478</v>
      </c>
      <c r="K478" s="14">
        <f t="shared" si="163"/>
        <v>657.04180338347476</v>
      </c>
      <c r="L478" s="14">
        <f t="shared" si="164"/>
        <v>724.22124685728897</v>
      </c>
      <c r="M478" s="14"/>
      <c r="N478" s="13">
        <f t="shared" si="165"/>
        <v>10.266605641054987</v>
      </c>
      <c r="O478" s="13">
        <f t="shared" si="166"/>
        <v>21.540849018822581</v>
      </c>
      <c r="P478" s="13">
        <f t="shared" si="167"/>
        <v>10.224531091913756</v>
      </c>
    </row>
    <row r="479" spans="1:16" s="27" customFormat="1" ht="15" customHeight="1" x14ac:dyDescent="0.2">
      <c r="A479" s="18" t="s">
        <v>470</v>
      </c>
      <c r="B479" s="150">
        <v>83084</v>
      </c>
      <c r="C479" s="159"/>
      <c r="D479" s="150">
        <v>87531</v>
      </c>
      <c r="E479" s="190"/>
      <c r="F479" s="150">
        <v>94485</v>
      </c>
      <c r="G479" s="101"/>
      <c r="H479" s="37">
        <v>128.88999999999999</v>
      </c>
      <c r="I479" s="15"/>
      <c r="J479" s="14">
        <f t="shared" ref="J479:J491" si="168">B479/$H479</f>
        <v>644.61168438203129</v>
      </c>
      <c r="K479" s="14">
        <f t="shared" ref="K479:K491" si="169">D479/$H479</f>
        <v>679.11397315540387</v>
      </c>
      <c r="L479" s="14">
        <f t="shared" ref="L479:L491" si="170">F479/$H479</f>
        <v>733.06695631934213</v>
      </c>
      <c r="M479" s="14"/>
      <c r="N479" s="13">
        <f t="shared" si="165"/>
        <v>5.3524144239564677</v>
      </c>
      <c r="O479" s="13">
        <f t="shared" si="166"/>
        <v>13.722256992922816</v>
      </c>
      <c r="P479" s="13">
        <f t="shared" si="167"/>
        <v>7.9446139082153771</v>
      </c>
    </row>
    <row r="480" spans="1:16" s="27" customFormat="1" ht="15" customHeight="1" x14ac:dyDescent="0.2">
      <c r="A480" s="18" t="s">
        <v>97</v>
      </c>
      <c r="B480" s="150">
        <v>60982</v>
      </c>
      <c r="C480" s="159"/>
      <c r="D480" s="150">
        <v>64017</v>
      </c>
      <c r="E480" s="190"/>
      <c r="F480" s="150">
        <v>68952</v>
      </c>
      <c r="G480" s="101"/>
      <c r="H480" s="37">
        <v>114.33</v>
      </c>
      <c r="I480" s="15"/>
      <c r="J480" s="14">
        <f t="shared" si="168"/>
        <v>533.38581299746352</v>
      </c>
      <c r="K480" s="14">
        <f t="shared" si="169"/>
        <v>559.9317764366308</v>
      </c>
      <c r="L480" s="14">
        <f t="shared" si="170"/>
        <v>603.09630018367886</v>
      </c>
      <c r="M480" s="14"/>
      <c r="N480" s="13">
        <f t="shared" si="165"/>
        <v>4.9768784231412466</v>
      </c>
      <c r="O480" s="13">
        <f t="shared" si="166"/>
        <v>13.069430323702075</v>
      </c>
      <c r="P480" s="13">
        <f t="shared" si="167"/>
        <v>7.7088898261399406</v>
      </c>
    </row>
    <row r="481" spans="1:16" s="27" customFormat="1" ht="15" customHeight="1" x14ac:dyDescent="0.2">
      <c r="A481" s="18" t="s">
        <v>471</v>
      </c>
      <c r="B481" s="150">
        <v>29987</v>
      </c>
      <c r="C481" s="159"/>
      <c r="D481" s="150">
        <v>32232</v>
      </c>
      <c r="E481" s="190"/>
      <c r="F481" s="150">
        <v>32597</v>
      </c>
      <c r="G481" s="101"/>
      <c r="H481" s="37">
        <v>311.42</v>
      </c>
      <c r="I481" s="15"/>
      <c r="J481" s="14">
        <f t="shared" si="168"/>
        <v>96.291182326119056</v>
      </c>
      <c r="K481" s="14">
        <f t="shared" si="169"/>
        <v>103.50009633292659</v>
      </c>
      <c r="L481" s="14">
        <f t="shared" si="170"/>
        <v>104.67214693982403</v>
      </c>
      <c r="M481" s="14"/>
      <c r="N481" s="13">
        <f t="shared" si="165"/>
        <v>7.4865775169240072</v>
      </c>
      <c r="O481" s="13">
        <f t="shared" si="166"/>
        <v>8.7037716343749079</v>
      </c>
      <c r="P481" s="13">
        <f t="shared" si="167"/>
        <v>1.1324149913129862</v>
      </c>
    </row>
    <row r="482" spans="1:16" s="27" customFormat="1" ht="15" customHeight="1" x14ac:dyDescent="0.2">
      <c r="A482" s="18" t="s">
        <v>472</v>
      </c>
      <c r="B482" s="150">
        <v>56183</v>
      </c>
      <c r="C482" s="159"/>
      <c r="D482" s="150">
        <v>57787</v>
      </c>
      <c r="E482" s="190"/>
      <c r="F482" s="150">
        <v>62819</v>
      </c>
      <c r="G482" s="101"/>
      <c r="H482" s="37">
        <v>85.75</v>
      </c>
      <c r="I482" s="15"/>
      <c r="J482" s="14">
        <f t="shared" si="168"/>
        <v>655.19533527696797</v>
      </c>
      <c r="K482" s="14">
        <f t="shared" si="169"/>
        <v>673.90087463556847</v>
      </c>
      <c r="L482" s="14">
        <f t="shared" si="170"/>
        <v>732.58309037900869</v>
      </c>
      <c r="M482" s="14"/>
      <c r="N482" s="13">
        <f t="shared" si="165"/>
        <v>2.8549561255183828</v>
      </c>
      <c r="O482" s="13">
        <f t="shared" si="166"/>
        <v>11.811402025523721</v>
      </c>
      <c r="P482" s="13">
        <f t="shared" si="167"/>
        <v>8.7078408638621134</v>
      </c>
    </row>
    <row r="483" spans="1:16" s="27" customFormat="1" ht="15" customHeight="1" x14ac:dyDescent="0.2">
      <c r="A483" s="18" t="s">
        <v>473</v>
      </c>
      <c r="B483" s="150">
        <v>87730</v>
      </c>
      <c r="C483" s="159"/>
      <c r="D483" s="150">
        <v>92606</v>
      </c>
      <c r="E483" s="190"/>
      <c r="F483" s="150">
        <v>103003</v>
      </c>
      <c r="G483" s="101"/>
      <c r="H483" s="37">
        <v>105.16</v>
      </c>
      <c r="I483" s="15"/>
      <c r="J483" s="14">
        <f t="shared" si="168"/>
        <v>834.25256751616587</v>
      </c>
      <c r="K483" s="14">
        <f t="shared" si="169"/>
        <v>880.62000760745536</v>
      </c>
      <c r="L483" s="14">
        <f t="shared" si="170"/>
        <v>979.48839863065803</v>
      </c>
      <c r="M483" s="14"/>
      <c r="N483" s="13">
        <f t="shared" si="165"/>
        <v>5.5579619286447093</v>
      </c>
      <c r="O483" s="13">
        <f t="shared" si="166"/>
        <v>17.409096090276979</v>
      </c>
      <c r="P483" s="13">
        <f t="shared" si="167"/>
        <v>11.227134310951763</v>
      </c>
    </row>
    <row r="484" spans="1:16" s="27" customFormat="1" ht="15" customHeight="1" x14ac:dyDescent="0.2">
      <c r="A484" s="18" t="s">
        <v>474</v>
      </c>
      <c r="B484" s="150">
        <v>22949</v>
      </c>
      <c r="C484" s="159"/>
      <c r="D484" s="150">
        <v>23712</v>
      </c>
      <c r="E484" s="190"/>
      <c r="F484" s="150">
        <v>25781</v>
      </c>
      <c r="G484" s="101"/>
      <c r="H484" s="37">
        <v>31.01</v>
      </c>
      <c r="I484" s="15"/>
      <c r="J484" s="14">
        <f t="shared" si="168"/>
        <v>740.05159625927115</v>
      </c>
      <c r="K484" s="14">
        <f t="shared" si="169"/>
        <v>764.656562399226</v>
      </c>
      <c r="L484" s="14">
        <f t="shared" si="170"/>
        <v>831.37697516930018</v>
      </c>
      <c r="M484" s="14"/>
      <c r="N484" s="13">
        <f t="shared" si="165"/>
        <v>3.3247636062573536</v>
      </c>
      <c r="O484" s="13">
        <f t="shared" si="166"/>
        <v>12.340406989411305</v>
      </c>
      <c r="P484" s="13">
        <f t="shared" si="167"/>
        <v>8.7255398110661275</v>
      </c>
    </row>
    <row r="485" spans="1:16" s="27" customFormat="1" ht="15" customHeight="1" x14ac:dyDescent="0.2">
      <c r="A485" s="18" t="s">
        <v>475</v>
      </c>
      <c r="B485" s="150">
        <v>20249</v>
      </c>
      <c r="C485" s="159"/>
      <c r="D485" s="150">
        <v>21350</v>
      </c>
      <c r="E485" s="190"/>
      <c r="F485" s="150">
        <v>22879</v>
      </c>
      <c r="G485" s="101"/>
      <c r="H485" s="37">
        <v>24.4</v>
      </c>
      <c r="I485" s="15"/>
      <c r="J485" s="14">
        <f t="shared" si="168"/>
        <v>829.87704918032796</v>
      </c>
      <c r="K485" s="14">
        <f t="shared" si="169"/>
        <v>875</v>
      </c>
      <c r="L485" s="14">
        <f t="shared" si="170"/>
        <v>937.66393442622962</v>
      </c>
      <c r="M485" s="14"/>
      <c r="N485" s="13">
        <f t="shared" si="165"/>
        <v>5.4373055459528752</v>
      </c>
      <c r="O485" s="13">
        <f t="shared" si="166"/>
        <v>12.988295718307077</v>
      </c>
      <c r="P485" s="13">
        <f t="shared" si="167"/>
        <v>7.1615925058548138</v>
      </c>
    </row>
    <row r="486" spans="1:16" s="27" customFormat="1" ht="15" customHeight="1" x14ac:dyDescent="0.2">
      <c r="A486" s="18" t="s">
        <v>476</v>
      </c>
      <c r="B486" s="150">
        <v>12510</v>
      </c>
      <c r="C486" s="159"/>
      <c r="D486" s="150">
        <v>12657</v>
      </c>
      <c r="E486" s="190"/>
      <c r="F486" s="150">
        <v>13181</v>
      </c>
      <c r="G486" s="101"/>
      <c r="H486" s="37">
        <v>49.73</v>
      </c>
      <c r="I486" s="15"/>
      <c r="J486" s="14">
        <f t="shared" si="168"/>
        <v>251.55841544339435</v>
      </c>
      <c r="K486" s="14">
        <f t="shared" si="169"/>
        <v>254.51437763925199</v>
      </c>
      <c r="L486" s="14">
        <f t="shared" si="170"/>
        <v>265.05127689523431</v>
      </c>
      <c r="M486" s="14"/>
      <c r="N486" s="13">
        <f t="shared" si="165"/>
        <v>1.1750599520383715</v>
      </c>
      <c r="O486" s="13">
        <f t="shared" si="166"/>
        <v>5.3637090327737891</v>
      </c>
      <c r="P486" s="13">
        <f t="shared" si="167"/>
        <v>4.1400015801532808</v>
      </c>
    </row>
    <row r="487" spans="1:16" s="27" customFormat="1" ht="15" customHeight="1" x14ac:dyDescent="0.2">
      <c r="A487" s="18" t="s">
        <v>477</v>
      </c>
      <c r="B487" s="150">
        <v>33960</v>
      </c>
      <c r="C487" s="159"/>
      <c r="D487" s="150">
        <v>36253</v>
      </c>
      <c r="E487" s="190"/>
      <c r="F487" s="150">
        <v>41182</v>
      </c>
      <c r="G487" s="101"/>
      <c r="H487" s="37">
        <v>592.80999999999995</v>
      </c>
      <c r="I487" s="15"/>
      <c r="J487" s="14">
        <f t="shared" si="168"/>
        <v>57.286483021541478</v>
      </c>
      <c r="K487" s="14">
        <f t="shared" si="169"/>
        <v>61.154501442283369</v>
      </c>
      <c r="L487" s="14">
        <f t="shared" si="170"/>
        <v>69.469138509809227</v>
      </c>
      <c r="M487" s="14"/>
      <c r="N487" s="13">
        <f t="shared" si="165"/>
        <v>6.7520612485276787</v>
      </c>
      <c r="O487" s="13">
        <f t="shared" si="166"/>
        <v>21.266195524146063</v>
      </c>
      <c r="P487" s="13">
        <f t="shared" si="167"/>
        <v>13.596116183488272</v>
      </c>
    </row>
    <row r="488" spans="1:16" s="27" customFormat="1" ht="15" customHeight="1" x14ac:dyDescent="0.2">
      <c r="A488" s="18" t="s">
        <v>285</v>
      </c>
      <c r="B488" s="150">
        <v>24289</v>
      </c>
      <c r="C488" s="159"/>
      <c r="D488" s="150">
        <v>25504</v>
      </c>
      <c r="E488" s="190"/>
      <c r="F488" s="150">
        <v>28387</v>
      </c>
      <c r="G488" s="101"/>
      <c r="H488" s="37">
        <v>42.1</v>
      </c>
      <c r="I488" s="15"/>
      <c r="J488" s="14">
        <f t="shared" si="168"/>
        <v>576.93586698337288</v>
      </c>
      <c r="K488" s="14">
        <f t="shared" si="169"/>
        <v>605.79572446555812</v>
      </c>
      <c r="L488" s="14">
        <f t="shared" si="170"/>
        <v>674.27553444180523</v>
      </c>
      <c r="M488" s="14"/>
      <c r="N488" s="13">
        <f t="shared" si="165"/>
        <v>5.0022643995224136</v>
      </c>
      <c r="O488" s="13">
        <f t="shared" si="166"/>
        <v>16.871834987031178</v>
      </c>
      <c r="P488" s="13">
        <f t="shared" si="167"/>
        <v>11.304109159347568</v>
      </c>
    </row>
    <row r="489" spans="1:16" s="27" customFormat="1" ht="15" customHeight="1" x14ac:dyDescent="0.2">
      <c r="A489" s="18" t="s">
        <v>478</v>
      </c>
      <c r="B489" s="150">
        <v>43787</v>
      </c>
      <c r="C489" s="159"/>
      <c r="D489" s="150">
        <v>47538</v>
      </c>
      <c r="E489" s="190"/>
      <c r="F489" s="150">
        <v>51626</v>
      </c>
      <c r="G489" s="101"/>
      <c r="H489" s="37">
        <v>146.07</v>
      </c>
      <c r="I489" s="15"/>
      <c r="J489" s="14">
        <f t="shared" si="168"/>
        <v>299.76723488738276</v>
      </c>
      <c r="K489" s="14">
        <f t="shared" si="169"/>
        <v>325.44670363524341</v>
      </c>
      <c r="L489" s="14">
        <f t="shared" si="170"/>
        <v>353.43328541110429</v>
      </c>
      <c r="M489" s="14"/>
      <c r="N489" s="13">
        <f t="shared" si="165"/>
        <v>8.5664695000799451</v>
      </c>
      <c r="O489" s="13">
        <f t="shared" si="166"/>
        <v>17.902573823280893</v>
      </c>
      <c r="P489" s="13">
        <f t="shared" si="167"/>
        <v>8.5994362404812961</v>
      </c>
    </row>
    <row r="490" spans="1:16" s="27" customFormat="1" ht="15" customHeight="1" x14ac:dyDescent="0.2">
      <c r="A490" s="18" t="s">
        <v>480</v>
      </c>
      <c r="B490" s="150">
        <v>59987</v>
      </c>
      <c r="C490" s="159"/>
      <c r="D490" s="150">
        <v>63715</v>
      </c>
      <c r="E490" s="190"/>
      <c r="F490" s="150">
        <v>69370</v>
      </c>
      <c r="G490" s="101"/>
      <c r="H490" s="37">
        <v>111.51</v>
      </c>
      <c r="I490" s="15"/>
      <c r="J490" s="14">
        <f t="shared" si="168"/>
        <v>537.95175320599049</v>
      </c>
      <c r="K490" s="14">
        <f t="shared" si="169"/>
        <v>571.38373240068154</v>
      </c>
      <c r="L490" s="14">
        <f t="shared" si="170"/>
        <v>622.09667294413055</v>
      </c>
      <c r="M490" s="14"/>
      <c r="N490" s="13">
        <f t="shared" si="165"/>
        <v>6.2146798473002471</v>
      </c>
      <c r="O490" s="13">
        <f t="shared" si="166"/>
        <v>15.641722373180853</v>
      </c>
      <c r="P490" s="13">
        <f t="shared" si="167"/>
        <v>8.8754610374323146</v>
      </c>
    </row>
    <row r="491" spans="1:16" s="27" customFormat="1" ht="15" customHeight="1" x14ac:dyDescent="0.2">
      <c r="A491" s="18" t="s">
        <v>479</v>
      </c>
      <c r="B491" s="150">
        <v>318332</v>
      </c>
      <c r="C491" s="159"/>
      <c r="D491" s="150">
        <v>342493</v>
      </c>
      <c r="E491" s="190"/>
      <c r="F491" s="150">
        <v>385398</v>
      </c>
      <c r="G491" s="101"/>
      <c r="H491" s="37">
        <v>274.66000000000003</v>
      </c>
      <c r="I491" s="15"/>
      <c r="J491" s="14">
        <f t="shared" si="168"/>
        <v>1159.0038593169736</v>
      </c>
      <c r="K491" s="14">
        <f t="shared" si="169"/>
        <v>1246.9708002621421</v>
      </c>
      <c r="L491" s="14">
        <f t="shared" si="170"/>
        <v>1403.1821160707782</v>
      </c>
      <c r="M491" s="14"/>
      <c r="N491" s="13">
        <f t="shared" si="165"/>
        <v>7.5898747219883598</v>
      </c>
      <c r="O491" s="13">
        <f t="shared" si="166"/>
        <v>21.067941645828874</v>
      </c>
      <c r="P491" s="13">
        <f t="shared" si="167"/>
        <v>12.527263330929388</v>
      </c>
    </row>
    <row r="492" spans="1:16" s="27" customFormat="1" ht="12" customHeight="1" x14ac:dyDescent="0.2">
      <c r="A492" s="18"/>
      <c r="B492" s="35"/>
      <c r="C492" s="39"/>
      <c r="D492" s="35"/>
      <c r="E492" s="117"/>
      <c r="F492" s="35"/>
      <c r="G492" s="101"/>
      <c r="H492" s="37" t="s">
        <v>26</v>
      </c>
      <c r="I492" s="15"/>
      <c r="J492" s="14"/>
      <c r="K492" s="14"/>
      <c r="L492" s="14"/>
      <c r="M492" s="14"/>
      <c r="N492" s="13"/>
      <c r="O492" s="13"/>
      <c r="P492" s="13"/>
    </row>
    <row r="493" spans="1:16" s="11" customFormat="1" ht="15" customHeight="1" x14ac:dyDescent="0.2">
      <c r="A493" s="136" t="s">
        <v>1698</v>
      </c>
      <c r="B493" s="35">
        <v>534443</v>
      </c>
      <c r="C493" s="39"/>
      <c r="D493" s="35">
        <v>590848</v>
      </c>
      <c r="E493" s="117"/>
      <c r="F493" s="35">
        <v>649615</v>
      </c>
      <c r="G493" s="116"/>
      <c r="H493" s="33">
        <f>SUM(H494:H506)</f>
        <v>3630.3499999999995</v>
      </c>
      <c r="I493" s="15"/>
      <c r="J493" s="20">
        <f t="shared" ref="J493:J498" si="171">B493/$H493</f>
        <v>147.2152822730591</v>
      </c>
      <c r="K493" s="20">
        <f t="shared" ref="K493:K498" si="172">D493/$H493</f>
        <v>162.75235170162659</v>
      </c>
      <c r="L493" s="20">
        <f t="shared" ref="L493:L498" si="173">F493/$H493</f>
        <v>178.94004710289644</v>
      </c>
      <c r="M493" s="20"/>
      <c r="N493" s="19">
        <f>(K493-J493)/J493*100</f>
        <v>10.553978628216663</v>
      </c>
      <c r="O493" s="19">
        <f>(L493-J493)/J493*100</f>
        <v>21.549912712861797</v>
      </c>
      <c r="P493" s="19">
        <f>(L493-K493)/K493*100</f>
        <v>9.9462129007798943</v>
      </c>
    </row>
    <row r="494" spans="1:16" s="27" customFormat="1" ht="15" customHeight="1" x14ac:dyDescent="0.2">
      <c r="A494" s="18" t="s">
        <v>481</v>
      </c>
      <c r="B494" s="150">
        <v>54434</v>
      </c>
      <c r="C494" s="159"/>
      <c r="D494" s="150">
        <v>57707</v>
      </c>
      <c r="E494" s="190"/>
      <c r="F494" s="150">
        <v>66739</v>
      </c>
      <c r="G494" s="101"/>
      <c r="H494" s="37">
        <v>735.28</v>
      </c>
      <c r="I494" s="15"/>
      <c r="J494" s="14">
        <f t="shared" si="171"/>
        <v>74.031661407899037</v>
      </c>
      <c r="K494" s="14">
        <f t="shared" si="172"/>
        <v>78.483026874115993</v>
      </c>
      <c r="L494" s="14">
        <f t="shared" si="173"/>
        <v>90.766782722228271</v>
      </c>
      <c r="M494" s="14"/>
      <c r="N494" s="13">
        <f t="shared" ref="N494:N506" si="174">((K494-J494)/J494)*100</f>
        <v>6.0127861263181153</v>
      </c>
      <c r="O494" s="13">
        <f t="shared" ref="O494:O506" si="175">((L494-J494)/J494)*100</f>
        <v>22.605356946026379</v>
      </c>
      <c r="P494" s="13">
        <f t="shared" ref="P494:P506" si="176">((L494-K494)/K494)*100</f>
        <v>15.65148075623407</v>
      </c>
    </row>
    <row r="495" spans="1:16" s="27" customFormat="1" ht="15" customHeight="1" x14ac:dyDescent="0.2">
      <c r="A495" s="18" t="s">
        <v>482</v>
      </c>
      <c r="B495" s="150">
        <v>23082</v>
      </c>
      <c r="C495" s="159"/>
      <c r="D495" s="150">
        <v>25163</v>
      </c>
      <c r="E495" s="190"/>
      <c r="F495" s="150">
        <v>28118</v>
      </c>
      <c r="G495" s="101"/>
      <c r="H495" s="37">
        <v>175.29</v>
      </c>
      <c r="I495" s="15"/>
      <c r="J495" s="14">
        <f t="shared" si="171"/>
        <v>131.67893205545099</v>
      </c>
      <c r="K495" s="14">
        <f t="shared" si="172"/>
        <v>143.55068743225513</v>
      </c>
      <c r="L495" s="14">
        <f t="shared" si="173"/>
        <v>160.40846597067718</v>
      </c>
      <c r="M495" s="14"/>
      <c r="N495" s="13">
        <f t="shared" si="174"/>
        <v>9.0156832163590614</v>
      </c>
      <c r="O495" s="13">
        <f t="shared" si="175"/>
        <v>21.817866735984747</v>
      </c>
      <c r="P495" s="13">
        <f t="shared" si="176"/>
        <v>11.743432818026474</v>
      </c>
    </row>
    <row r="496" spans="1:16" s="27" customFormat="1" ht="15" customHeight="1" x14ac:dyDescent="0.2">
      <c r="A496" s="18" t="s">
        <v>483</v>
      </c>
      <c r="B496" s="150">
        <v>25020</v>
      </c>
      <c r="C496" s="159"/>
      <c r="D496" s="150">
        <v>27174</v>
      </c>
      <c r="E496" s="190"/>
      <c r="F496" s="150">
        <v>30263</v>
      </c>
      <c r="G496" s="101"/>
      <c r="H496" s="37">
        <v>333.59</v>
      </c>
      <c r="I496" s="15"/>
      <c r="J496" s="14">
        <f t="shared" si="171"/>
        <v>75.002248268833</v>
      </c>
      <c r="K496" s="14">
        <f t="shared" si="172"/>
        <v>81.459276357204956</v>
      </c>
      <c r="L496" s="14">
        <f t="shared" si="173"/>
        <v>90.719146257381823</v>
      </c>
      <c r="M496" s="14"/>
      <c r="N496" s="13">
        <f t="shared" si="174"/>
        <v>8.6091127098321376</v>
      </c>
      <c r="O496" s="13">
        <f t="shared" si="175"/>
        <v>20.955235811350924</v>
      </c>
      <c r="P496" s="13">
        <f t="shared" si="176"/>
        <v>11.367483624052406</v>
      </c>
    </row>
    <row r="497" spans="1:16" s="27" customFormat="1" ht="15" customHeight="1" x14ac:dyDescent="0.2">
      <c r="A497" s="18" t="s">
        <v>484</v>
      </c>
      <c r="B497" s="150">
        <v>48845</v>
      </c>
      <c r="C497" s="159"/>
      <c r="D497" s="150">
        <v>64841</v>
      </c>
      <c r="E497" s="190"/>
      <c r="F497" s="150">
        <v>67889</v>
      </c>
      <c r="G497" s="101"/>
      <c r="H497" s="37">
        <v>92.99</v>
      </c>
      <c r="I497" s="15"/>
      <c r="J497" s="14">
        <f t="shared" si="171"/>
        <v>525.2715345736101</v>
      </c>
      <c r="K497" s="14">
        <f t="shared" si="172"/>
        <v>697.29003118614912</v>
      </c>
      <c r="L497" s="14">
        <f t="shared" si="173"/>
        <v>730.06774922034629</v>
      </c>
      <c r="M497" s="14"/>
      <c r="N497" s="13">
        <f t="shared" si="174"/>
        <v>32.748490121813909</v>
      </c>
      <c r="O497" s="13">
        <f t="shared" si="175"/>
        <v>38.988637526870704</v>
      </c>
      <c r="P497" s="13">
        <f t="shared" si="176"/>
        <v>4.7007294767199674</v>
      </c>
    </row>
    <row r="498" spans="1:16" s="27" customFormat="1" ht="15" customHeight="1" x14ac:dyDescent="0.2">
      <c r="A498" s="18" t="s">
        <v>485</v>
      </c>
      <c r="B498" s="150">
        <v>46761</v>
      </c>
      <c r="C498" s="159"/>
      <c r="D498" s="150">
        <v>50506</v>
      </c>
      <c r="E498" s="190"/>
      <c r="F498" s="150">
        <v>55581</v>
      </c>
      <c r="G498" s="101"/>
      <c r="H498" s="37">
        <v>153.38</v>
      </c>
      <c r="I498" s="15"/>
      <c r="J498" s="14">
        <f t="shared" si="171"/>
        <v>304.87025687834137</v>
      </c>
      <c r="K498" s="14">
        <f t="shared" si="172"/>
        <v>329.28673881862045</v>
      </c>
      <c r="L498" s="14">
        <f t="shared" si="173"/>
        <v>362.37449471899856</v>
      </c>
      <c r="M498" s="14"/>
      <c r="N498" s="13">
        <f t="shared" si="174"/>
        <v>8.0088107611043515</v>
      </c>
      <c r="O498" s="13">
        <f t="shared" si="175"/>
        <v>18.861872072881251</v>
      </c>
      <c r="P498" s="13">
        <f t="shared" si="176"/>
        <v>10.048311091751465</v>
      </c>
    </row>
    <row r="499" spans="1:16" s="27" customFormat="1" ht="15" customHeight="1" x14ac:dyDescent="0.2">
      <c r="A499" s="18" t="s">
        <v>486</v>
      </c>
      <c r="B499" s="150">
        <v>44342</v>
      </c>
      <c r="C499" s="159"/>
      <c r="D499" s="150">
        <v>47719</v>
      </c>
      <c r="E499" s="190"/>
      <c r="F499" s="150">
        <v>54529</v>
      </c>
      <c r="G499" s="101"/>
      <c r="H499" s="37">
        <v>316.02</v>
      </c>
      <c r="I499" s="15"/>
      <c r="J499" s="14">
        <f t="shared" ref="J499:J508" si="177">B499/$H499</f>
        <v>140.31390418327956</v>
      </c>
      <c r="K499" s="14">
        <f t="shared" ref="K499:K508" si="178">D499/$H499</f>
        <v>150.99993671286629</v>
      </c>
      <c r="L499" s="14">
        <f t="shared" ref="L499:L508" si="179">F499/$H499</f>
        <v>172.54920574647176</v>
      </c>
      <c r="M499" s="14"/>
      <c r="N499" s="13">
        <f t="shared" si="174"/>
        <v>7.6158044292093194</v>
      </c>
      <c r="O499" s="13">
        <f t="shared" si="175"/>
        <v>22.973704388615751</v>
      </c>
      <c r="P499" s="13">
        <f t="shared" si="176"/>
        <v>14.271045076384667</v>
      </c>
    </row>
    <row r="500" spans="1:16" s="27" customFormat="1" ht="15" customHeight="1" x14ac:dyDescent="0.2">
      <c r="A500" s="18" t="s">
        <v>487</v>
      </c>
      <c r="B500" s="150">
        <v>33286</v>
      </c>
      <c r="C500" s="159"/>
      <c r="D500" s="150">
        <v>34947</v>
      </c>
      <c r="E500" s="190"/>
      <c r="F500" s="150">
        <v>39784</v>
      </c>
      <c r="G500" s="101"/>
      <c r="H500" s="37">
        <v>310</v>
      </c>
      <c r="I500" s="15"/>
      <c r="J500" s="14">
        <f t="shared" si="177"/>
        <v>107.3741935483871</v>
      </c>
      <c r="K500" s="14">
        <f t="shared" si="178"/>
        <v>112.73225806451613</v>
      </c>
      <c r="L500" s="14">
        <f t="shared" si="179"/>
        <v>128.33548387096775</v>
      </c>
      <c r="M500" s="14"/>
      <c r="N500" s="13">
        <f t="shared" si="174"/>
        <v>4.9900859220092544</v>
      </c>
      <c r="O500" s="13">
        <f t="shared" si="175"/>
        <v>19.521720843597915</v>
      </c>
      <c r="P500" s="13">
        <f t="shared" si="176"/>
        <v>13.840959166738209</v>
      </c>
    </row>
    <row r="501" spans="1:16" s="27" customFormat="1" ht="15" customHeight="1" x14ac:dyDescent="0.2">
      <c r="A501" s="18" t="s">
        <v>488</v>
      </c>
      <c r="B501" s="150">
        <v>34217</v>
      </c>
      <c r="C501" s="159"/>
      <c r="D501" s="150">
        <v>34661</v>
      </c>
      <c r="E501" s="190"/>
      <c r="F501" s="150">
        <v>37450</v>
      </c>
      <c r="G501" s="101"/>
      <c r="H501" s="37">
        <v>188.12</v>
      </c>
      <c r="I501" s="15"/>
      <c r="J501" s="14">
        <f t="shared" si="177"/>
        <v>181.8892196470338</v>
      </c>
      <c r="K501" s="14">
        <f t="shared" si="178"/>
        <v>184.24941526685095</v>
      </c>
      <c r="L501" s="14">
        <f t="shared" si="179"/>
        <v>199.0750584733149</v>
      </c>
      <c r="M501" s="14"/>
      <c r="N501" s="13">
        <f t="shared" si="174"/>
        <v>1.2976006078849749</v>
      </c>
      <c r="O501" s="13">
        <f t="shared" si="175"/>
        <v>9.4485197416488891</v>
      </c>
      <c r="P501" s="13">
        <f t="shared" si="176"/>
        <v>8.0465076022042012</v>
      </c>
    </row>
    <row r="502" spans="1:16" s="27" customFormat="1" ht="15" customHeight="1" x14ac:dyDescent="0.2">
      <c r="A502" s="18" t="s">
        <v>489</v>
      </c>
      <c r="B502" s="150">
        <v>22020</v>
      </c>
      <c r="C502" s="159"/>
      <c r="D502" s="150">
        <v>23183</v>
      </c>
      <c r="E502" s="190"/>
      <c r="F502" s="150">
        <v>25033</v>
      </c>
      <c r="G502" s="101"/>
      <c r="H502" s="37">
        <v>111.6</v>
      </c>
      <c r="I502" s="15"/>
      <c r="J502" s="14">
        <f t="shared" si="177"/>
        <v>197.31182795698925</v>
      </c>
      <c r="K502" s="14">
        <f t="shared" si="178"/>
        <v>207.73297491039426</v>
      </c>
      <c r="L502" s="14">
        <f t="shared" si="179"/>
        <v>224.31003584229393</v>
      </c>
      <c r="M502" s="14"/>
      <c r="N502" s="13">
        <f t="shared" si="174"/>
        <v>5.281562216167119</v>
      </c>
      <c r="O502" s="13">
        <f t="shared" si="175"/>
        <v>13.683015440508639</v>
      </c>
      <c r="P502" s="13">
        <f t="shared" si="176"/>
        <v>7.979985334081019</v>
      </c>
    </row>
    <row r="503" spans="1:16" s="27" customFormat="1" ht="15" customHeight="1" x14ac:dyDescent="0.2">
      <c r="A503" s="18" t="s">
        <v>490</v>
      </c>
      <c r="B503" s="150">
        <v>31879</v>
      </c>
      <c r="C503" s="159"/>
      <c r="D503" s="150">
        <v>33665</v>
      </c>
      <c r="E503" s="190"/>
      <c r="F503" s="150">
        <v>37719</v>
      </c>
      <c r="G503" s="101"/>
      <c r="H503" s="37">
        <v>416.86</v>
      </c>
      <c r="I503" s="15"/>
      <c r="J503" s="14">
        <f t="shared" si="177"/>
        <v>76.474116010171272</v>
      </c>
      <c r="K503" s="14">
        <f t="shared" si="178"/>
        <v>80.758528042988047</v>
      </c>
      <c r="L503" s="14">
        <f t="shared" si="179"/>
        <v>90.483615602360501</v>
      </c>
      <c r="M503" s="14"/>
      <c r="N503" s="13">
        <f t="shared" si="174"/>
        <v>5.6024342043351449</v>
      </c>
      <c r="O503" s="13">
        <f t="shared" si="175"/>
        <v>18.319269738699465</v>
      </c>
      <c r="P503" s="13">
        <f t="shared" si="176"/>
        <v>12.042180305955744</v>
      </c>
    </row>
    <row r="504" spans="1:16" s="27" customFormat="1" ht="15" customHeight="1" x14ac:dyDescent="0.2">
      <c r="A504" s="18" t="s">
        <v>491</v>
      </c>
      <c r="B504" s="150">
        <v>26966</v>
      </c>
      <c r="C504" s="159"/>
      <c r="D504" s="150">
        <v>28360</v>
      </c>
      <c r="E504" s="190"/>
      <c r="F504" s="150">
        <v>30759</v>
      </c>
      <c r="G504" s="101"/>
      <c r="H504" s="37">
        <v>71.599999999999994</v>
      </c>
      <c r="I504" s="15"/>
      <c r="J504" s="14">
        <f t="shared" si="177"/>
        <v>376.62011173184362</v>
      </c>
      <c r="K504" s="14">
        <f t="shared" si="178"/>
        <v>396.08938547486036</v>
      </c>
      <c r="L504" s="14">
        <f t="shared" si="179"/>
        <v>429.59497206703912</v>
      </c>
      <c r="M504" s="14"/>
      <c r="N504" s="13">
        <f t="shared" si="174"/>
        <v>5.1694726692872459</v>
      </c>
      <c r="O504" s="13">
        <f t="shared" si="175"/>
        <v>14.065860713491055</v>
      </c>
      <c r="P504" s="13">
        <f t="shared" si="176"/>
        <v>8.4590973201692474</v>
      </c>
    </row>
    <row r="505" spans="1:16" s="27" customFormat="1" ht="15" customHeight="1" x14ac:dyDescent="0.2">
      <c r="A505" s="18" t="s">
        <v>492</v>
      </c>
      <c r="B505" s="150">
        <v>53867</v>
      </c>
      <c r="C505" s="159"/>
      <c r="D505" s="150">
        <v>58151</v>
      </c>
      <c r="E505" s="190"/>
      <c r="F505" s="150">
        <v>63839</v>
      </c>
      <c r="G505" s="101"/>
      <c r="H505" s="37">
        <v>438.46</v>
      </c>
      <c r="I505" s="15"/>
      <c r="J505" s="14">
        <f t="shared" si="177"/>
        <v>122.8549924736578</v>
      </c>
      <c r="K505" s="14">
        <f t="shared" si="178"/>
        <v>132.62555307211605</v>
      </c>
      <c r="L505" s="14">
        <f t="shared" si="179"/>
        <v>145.59823016922866</v>
      </c>
      <c r="M505" s="14"/>
      <c r="N505" s="13">
        <f t="shared" si="174"/>
        <v>7.9529210834091426</v>
      </c>
      <c r="O505" s="13">
        <f t="shared" si="175"/>
        <v>18.512261681548996</v>
      </c>
      <c r="P505" s="13">
        <f t="shared" si="176"/>
        <v>9.7814311017867173</v>
      </c>
    </row>
    <row r="506" spans="1:16" s="27" customFormat="1" ht="15" customHeight="1" x14ac:dyDescent="0.2">
      <c r="A506" s="18" t="s">
        <v>493</v>
      </c>
      <c r="B506" s="150">
        <v>89724</v>
      </c>
      <c r="C506" s="159"/>
      <c r="D506" s="150">
        <v>104771</v>
      </c>
      <c r="E506" s="190"/>
      <c r="F506" s="150">
        <v>111912</v>
      </c>
      <c r="G506" s="101"/>
      <c r="H506" s="37">
        <v>287.16000000000003</v>
      </c>
      <c r="I506" s="15"/>
      <c r="J506" s="14">
        <f t="shared" si="177"/>
        <v>312.4529878813205</v>
      </c>
      <c r="K506" s="14">
        <f t="shared" si="178"/>
        <v>364.85234712355481</v>
      </c>
      <c r="L506" s="14">
        <f t="shared" si="179"/>
        <v>389.72001671541994</v>
      </c>
      <c r="M506" s="14"/>
      <c r="N506" s="13">
        <f t="shared" si="174"/>
        <v>16.770317863670819</v>
      </c>
      <c r="O506" s="13">
        <f t="shared" si="175"/>
        <v>24.729169452989165</v>
      </c>
      <c r="P506" s="13">
        <f t="shared" si="176"/>
        <v>6.8158173540388018</v>
      </c>
    </row>
    <row r="507" spans="1:16" s="27" customFormat="1" ht="12" customHeight="1" x14ac:dyDescent="0.2">
      <c r="A507" s="18"/>
      <c r="B507" s="150"/>
      <c r="C507" s="159"/>
      <c r="D507" s="150"/>
      <c r="E507" s="190"/>
      <c r="F507" s="150"/>
      <c r="G507" s="101"/>
      <c r="H507" s="37"/>
      <c r="I507" s="15"/>
      <c r="J507" s="14"/>
      <c r="K507" s="14"/>
      <c r="L507" s="14"/>
      <c r="M507" s="14"/>
      <c r="N507" s="13"/>
      <c r="O507" s="13"/>
      <c r="P507" s="13"/>
    </row>
    <row r="508" spans="1:16" s="11" customFormat="1" ht="15" customHeight="1" x14ac:dyDescent="0.2">
      <c r="A508" s="79" t="s">
        <v>1544</v>
      </c>
      <c r="B508" s="187">
        <v>221178</v>
      </c>
      <c r="C508" s="188"/>
      <c r="D508" s="187">
        <v>233040</v>
      </c>
      <c r="E508" s="189"/>
      <c r="F508" s="187">
        <v>260317</v>
      </c>
      <c r="G508" s="101"/>
      <c r="H508" s="33">
        <v>185</v>
      </c>
      <c r="I508" s="15"/>
      <c r="J508" s="20">
        <f t="shared" si="177"/>
        <v>1195.5567567567568</v>
      </c>
      <c r="K508" s="20">
        <f t="shared" si="178"/>
        <v>1259.6756756756756</v>
      </c>
      <c r="L508" s="20">
        <f t="shared" si="179"/>
        <v>1407.118918918919</v>
      </c>
      <c r="M508" s="20"/>
      <c r="N508" s="19">
        <f>(K508-J508)/J508*100</f>
        <v>5.3631012125979858</v>
      </c>
      <c r="O508" s="19">
        <f>(L508-J508)/J508*100</f>
        <v>17.695702104187578</v>
      </c>
      <c r="P508" s="19">
        <f>(L508-K508)/K508*100</f>
        <v>11.704857535187104</v>
      </c>
    </row>
    <row r="509" spans="1:16" s="11" customFormat="1" ht="12" customHeight="1" x14ac:dyDescent="0.2">
      <c r="A509" s="79"/>
      <c r="B509" s="187"/>
      <c r="C509" s="188"/>
      <c r="D509" s="187"/>
      <c r="E509" s="189"/>
      <c r="F509" s="187"/>
      <c r="G509" s="101"/>
      <c r="H509" s="33" t="s">
        <v>26</v>
      </c>
      <c r="I509" s="15"/>
      <c r="J509" s="20"/>
      <c r="K509" s="20"/>
      <c r="L509" s="20"/>
      <c r="M509" s="20"/>
      <c r="N509" s="19"/>
      <c r="O509" s="19"/>
      <c r="P509" s="19"/>
    </row>
    <row r="510" spans="1:16" s="11" customFormat="1" ht="15" customHeight="1" x14ac:dyDescent="0.2">
      <c r="A510" s="133" t="s">
        <v>1555</v>
      </c>
      <c r="B510" s="20">
        <f>B512+B548+B573+B605+B647+B649</f>
        <v>12609803</v>
      </c>
      <c r="C510" s="39"/>
      <c r="D510" s="20">
        <f>D512+D548+D573+D605+D647+D649</f>
        <v>14414774</v>
      </c>
      <c r="E510" s="117"/>
      <c r="F510" s="20">
        <f>F512+F548+F573+F605+F647+F649</f>
        <v>16195042</v>
      </c>
      <c r="G510" s="116"/>
      <c r="H510" s="33">
        <f>H512+H548+H573+H605+H647+H649</f>
        <v>16576.259999999998</v>
      </c>
      <c r="I510" s="15"/>
      <c r="J510" s="20">
        <f>B510/$H510</f>
        <v>760.71460027774663</v>
      </c>
      <c r="K510" s="20">
        <f>D510/$H510</f>
        <v>869.60351731934713</v>
      </c>
      <c r="L510" s="20">
        <f>F510/$H510</f>
        <v>977.00217057406201</v>
      </c>
      <c r="M510" s="20"/>
      <c r="N510" s="19">
        <f>(K510-J510)/J510*100</f>
        <v>14.314030124023356</v>
      </c>
      <c r="O510" s="19">
        <f>(L510-J510)/J510*100</f>
        <v>28.432157108243487</v>
      </c>
      <c r="P510" s="19">
        <f>(L510-K510)/K510*100</f>
        <v>12.350301156299778</v>
      </c>
    </row>
    <row r="511" spans="1:16" s="11" customFormat="1" ht="12" customHeight="1" x14ac:dyDescent="0.2">
      <c r="A511" s="133"/>
      <c r="B511" s="20"/>
      <c r="C511" s="39"/>
      <c r="D511" s="20"/>
      <c r="E511" s="117"/>
      <c r="F511" s="20"/>
      <c r="G511" s="116"/>
      <c r="H511" s="33"/>
      <c r="I511" s="15"/>
      <c r="J511" s="20"/>
      <c r="K511" s="20"/>
      <c r="L511" s="20"/>
      <c r="M511" s="20"/>
      <c r="N511" s="19"/>
      <c r="O511" s="19"/>
      <c r="P511" s="19"/>
    </row>
    <row r="512" spans="1:16" s="11" customFormat="1" ht="15" customHeight="1" x14ac:dyDescent="0.2">
      <c r="A512" s="136" t="s">
        <v>43</v>
      </c>
      <c r="B512" s="35">
        <v>2377395</v>
      </c>
      <c r="C512" s="39"/>
      <c r="D512" s="35">
        <v>2694335</v>
      </c>
      <c r="E512" s="117"/>
      <c r="F512" s="35">
        <v>2908494</v>
      </c>
      <c r="G512" s="116"/>
      <c r="H512" s="33">
        <f>SUM(H513:H546)</f>
        <v>3115.05</v>
      </c>
      <c r="I512" s="15"/>
      <c r="J512" s="20">
        <f t="shared" ref="J512:J517" si="180">B512/$H512</f>
        <v>763.19641739297924</v>
      </c>
      <c r="K512" s="20">
        <f t="shared" ref="K512:K517" si="181">D512/$H512</f>
        <v>864.9411726938572</v>
      </c>
      <c r="L512" s="20">
        <f t="shared" ref="L512:L517" si="182">F512/$H512</f>
        <v>933.69095199113974</v>
      </c>
      <c r="M512" s="20"/>
      <c r="N512" s="19">
        <f>(K512-J512)/J512*100</f>
        <v>13.331398442412803</v>
      </c>
      <c r="O512" s="19">
        <f>(L512-J512)/J512*100</f>
        <v>22.339535499990529</v>
      </c>
      <c r="P512" s="19">
        <f>(L512-K512)/K512*100</f>
        <v>7.9484919284350308</v>
      </c>
    </row>
    <row r="513" spans="1:16" s="27" customFormat="1" ht="15" customHeight="1" x14ac:dyDescent="0.2">
      <c r="A513" s="18" t="s">
        <v>494</v>
      </c>
      <c r="B513" s="150">
        <v>35794</v>
      </c>
      <c r="C513" s="159"/>
      <c r="D513" s="150">
        <v>38059</v>
      </c>
      <c r="E513" s="190"/>
      <c r="F513" s="150">
        <v>39101</v>
      </c>
      <c r="G513" s="101"/>
      <c r="H513" s="37">
        <v>49.96</v>
      </c>
      <c r="I513" s="15"/>
      <c r="J513" s="14">
        <f t="shared" si="180"/>
        <v>716.45316253002397</v>
      </c>
      <c r="K513" s="14">
        <f t="shared" si="181"/>
        <v>761.7894315452362</v>
      </c>
      <c r="L513" s="14">
        <f t="shared" si="182"/>
        <v>782.64611689351477</v>
      </c>
      <c r="M513" s="14"/>
      <c r="N513" s="13">
        <f t="shared" ref="N513:N546" si="183">((K513-J513)/J513)*100</f>
        <v>6.3278761803654326</v>
      </c>
      <c r="O513" s="13">
        <f t="shared" ref="O513:O546" si="184">((L513-J513)/J513)*100</f>
        <v>9.2389785997653249</v>
      </c>
      <c r="P513" s="13">
        <f t="shared" ref="P513:P546" si="185">((L513-K513)/K513)*100</f>
        <v>2.7378543839827572</v>
      </c>
    </row>
    <row r="514" spans="1:16" s="27" customFormat="1" ht="15" customHeight="1" x14ac:dyDescent="0.2">
      <c r="A514" s="18" t="s">
        <v>495</v>
      </c>
      <c r="B514" s="150">
        <v>23649</v>
      </c>
      <c r="C514" s="159"/>
      <c r="D514" s="150">
        <v>25300</v>
      </c>
      <c r="E514" s="190"/>
      <c r="F514" s="150">
        <v>26819</v>
      </c>
      <c r="G514" s="101"/>
      <c r="H514" s="37">
        <v>24.76</v>
      </c>
      <c r="I514" s="15"/>
      <c r="J514" s="14">
        <f t="shared" si="180"/>
        <v>955.12924071082386</v>
      </c>
      <c r="K514" s="14">
        <f t="shared" si="181"/>
        <v>1021.8093699515347</v>
      </c>
      <c r="L514" s="14">
        <f t="shared" si="182"/>
        <v>1083.1583198707592</v>
      </c>
      <c r="M514" s="14"/>
      <c r="N514" s="13">
        <f t="shared" si="183"/>
        <v>6.981267706879783</v>
      </c>
      <c r="O514" s="13">
        <f t="shared" si="184"/>
        <v>13.404372277897583</v>
      </c>
      <c r="P514" s="13">
        <f t="shared" si="185"/>
        <v>6.0039525691699591</v>
      </c>
    </row>
    <row r="515" spans="1:16" s="27" customFormat="1" ht="15" customHeight="1" x14ac:dyDescent="0.2">
      <c r="A515" s="18" t="s">
        <v>496</v>
      </c>
      <c r="B515" s="150">
        <v>81805</v>
      </c>
      <c r="C515" s="159"/>
      <c r="D515" s="150">
        <v>90699</v>
      </c>
      <c r="E515" s="190"/>
      <c r="F515" s="150">
        <v>95913</v>
      </c>
      <c r="G515" s="101"/>
      <c r="H515" s="37">
        <v>108.73</v>
      </c>
      <c r="I515" s="15"/>
      <c r="J515" s="14">
        <f t="shared" si="180"/>
        <v>752.36825163248409</v>
      </c>
      <c r="K515" s="14">
        <f t="shared" si="181"/>
        <v>834.1672031638002</v>
      </c>
      <c r="L515" s="14">
        <f t="shared" si="182"/>
        <v>882.12084981145949</v>
      </c>
      <c r="M515" s="14"/>
      <c r="N515" s="13">
        <f t="shared" si="183"/>
        <v>10.872196076034474</v>
      </c>
      <c r="O515" s="13">
        <f t="shared" si="184"/>
        <v>17.245889615549167</v>
      </c>
      <c r="P515" s="13">
        <f t="shared" si="185"/>
        <v>5.7486852115238269</v>
      </c>
    </row>
    <row r="516" spans="1:16" s="27" customFormat="1" ht="15" customHeight="1" x14ac:dyDescent="0.2">
      <c r="A516" s="18" t="s">
        <v>497</v>
      </c>
      <c r="B516" s="150">
        <v>20214</v>
      </c>
      <c r="C516" s="159"/>
      <c r="D516" s="150">
        <v>22661</v>
      </c>
      <c r="E516" s="190"/>
      <c r="F516" s="150">
        <v>24055</v>
      </c>
      <c r="G516" s="101"/>
      <c r="H516" s="37">
        <v>25</v>
      </c>
      <c r="I516" s="15"/>
      <c r="J516" s="14">
        <f t="shared" si="180"/>
        <v>808.56</v>
      </c>
      <c r="K516" s="14">
        <f t="shared" si="181"/>
        <v>906.44</v>
      </c>
      <c r="L516" s="14">
        <f t="shared" si="182"/>
        <v>962.2</v>
      </c>
      <c r="M516" s="14"/>
      <c r="N516" s="13">
        <f t="shared" si="183"/>
        <v>12.105471455426946</v>
      </c>
      <c r="O516" s="13">
        <f t="shared" si="184"/>
        <v>19.001682002572487</v>
      </c>
      <c r="P516" s="13">
        <f t="shared" si="185"/>
        <v>6.1515378844711162</v>
      </c>
    </row>
    <row r="517" spans="1:16" s="27" customFormat="1" ht="15" customHeight="1" x14ac:dyDescent="0.2">
      <c r="A517" s="18" t="s">
        <v>499</v>
      </c>
      <c r="B517" s="150">
        <v>81351</v>
      </c>
      <c r="C517" s="159"/>
      <c r="D517" s="150">
        <v>91297</v>
      </c>
      <c r="E517" s="190"/>
      <c r="F517" s="150">
        <v>90819</v>
      </c>
      <c r="G517" s="101"/>
      <c r="H517" s="37">
        <v>53.31</v>
      </c>
      <c r="I517" s="15"/>
      <c r="J517" s="14">
        <f t="shared" si="180"/>
        <v>1525.9988745075971</v>
      </c>
      <c r="K517" s="14">
        <f t="shared" si="181"/>
        <v>1712.5679984993435</v>
      </c>
      <c r="L517" s="14">
        <f t="shared" si="182"/>
        <v>1703.6015756893639</v>
      </c>
      <c r="M517" s="14"/>
      <c r="N517" s="13">
        <f t="shared" si="183"/>
        <v>12.226032869909407</v>
      </c>
      <c r="O517" s="13">
        <f t="shared" si="184"/>
        <v>11.638455581369609</v>
      </c>
      <c r="P517" s="13">
        <f t="shared" si="185"/>
        <v>-0.5235659441164674</v>
      </c>
    </row>
    <row r="518" spans="1:16" s="27" customFormat="1" ht="15" customHeight="1" x14ac:dyDescent="0.2">
      <c r="A518" s="18" t="s">
        <v>500</v>
      </c>
      <c r="B518" s="150">
        <v>70521</v>
      </c>
      <c r="C518" s="159"/>
      <c r="D518" s="150">
        <v>81859</v>
      </c>
      <c r="E518" s="190"/>
      <c r="F518" s="150">
        <v>87361</v>
      </c>
      <c r="G518" s="101"/>
      <c r="H518" s="37">
        <v>114.58</v>
      </c>
      <c r="I518" s="15"/>
      <c r="J518" s="14">
        <f t="shared" ref="J518:J546" si="186">B518/$H518</f>
        <v>615.47390469540937</v>
      </c>
      <c r="K518" s="14">
        <f t="shared" ref="K518:K546" si="187">D518/$H518</f>
        <v>714.42660150113454</v>
      </c>
      <c r="L518" s="14">
        <f t="shared" ref="L518:L546" si="188">F518/$H518</f>
        <v>762.44545295863156</v>
      </c>
      <c r="M518" s="14"/>
      <c r="N518" s="13">
        <f t="shared" si="183"/>
        <v>16.077480466811288</v>
      </c>
      <c r="O518" s="13">
        <f t="shared" si="184"/>
        <v>23.879411806412271</v>
      </c>
      <c r="P518" s="13">
        <f t="shared" si="185"/>
        <v>6.7213134780537382</v>
      </c>
    </row>
    <row r="519" spans="1:16" s="27" customFormat="1" ht="15" customHeight="1" x14ac:dyDescent="0.2">
      <c r="A519" s="18" t="s">
        <v>501</v>
      </c>
      <c r="B519" s="150">
        <v>51997</v>
      </c>
      <c r="C519" s="159"/>
      <c r="D519" s="150">
        <v>56449</v>
      </c>
      <c r="E519" s="190"/>
      <c r="F519" s="150">
        <v>58719</v>
      </c>
      <c r="G519" s="101"/>
      <c r="H519" s="37">
        <v>101.5</v>
      </c>
      <c r="I519" s="15"/>
      <c r="J519" s="14">
        <f t="shared" si="186"/>
        <v>512.28571428571433</v>
      </c>
      <c r="K519" s="14">
        <f t="shared" si="187"/>
        <v>556.14778325123154</v>
      </c>
      <c r="L519" s="14">
        <f t="shared" si="188"/>
        <v>578.51231527093591</v>
      </c>
      <c r="M519" s="14"/>
      <c r="N519" s="13">
        <f t="shared" si="183"/>
        <v>8.5620324249475868</v>
      </c>
      <c r="O519" s="13">
        <f t="shared" si="184"/>
        <v>12.92766890397521</v>
      </c>
      <c r="P519" s="13">
        <f t="shared" si="185"/>
        <v>4.0213289872273972</v>
      </c>
    </row>
    <row r="520" spans="1:16" s="27" customFormat="1" ht="15" customHeight="1" x14ac:dyDescent="0.2">
      <c r="A520" s="18" t="s">
        <v>502</v>
      </c>
      <c r="B520" s="150">
        <v>31236</v>
      </c>
      <c r="C520" s="159"/>
      <c r="D520" s="150">
        <v>32783</v>
      </c>
      <c r="E520" s="190"/>
      <c r="F520" s="150">
        <v>36235</v>
      </c>
      <c r="G520" s="101"/>
      <c r="H520" s="37">
        <v>58.18</v>
      </c>
      <c r="I520" s="15"/>
      <c r="J520" s="14">
        <f t="shared" si="186"/>
        <v>536.88552767273973</v>
      </c>
      <c r="K520" s="14">
        <f t="shared" si="187"/>
        <v>563.47542110690961</v>
      </c>
      <c r="L520" s="14">
        <f t="shared" si="188"/>
        <v>622.80852526641456</v>
      </c>
      <c r="M520" s="14"/>
      <c r="N520" s="13">
        <f t="shared" si="183"/>
        <v>4.9526187732104106</v>
      </c>
      <c r="O520" s="13">
        <f t="shared" si="184"/>
        <v>16.003969778460757</v>
      </c>
      <c r="P520" s="13">
        <f t="shared" si="185"/>
        <v>10.529847786962749</v>
      </c>
    </row>
    <row r="521" spans="1:16" s="27" customFormat="1" ht="15" customHeight="1" x14ac:dyDescent="0.2">
      <c r="A521" s="18" t="s">
        <v>503</v>
      </c>
      <c r="B521" s="150">
        <v>48482</v>
      </c>
      <c r="C521" s="159"/>
      <c r="D521" s="150">
        <v>52970</v>
      </c>
      <c r="E521" s="190"/>
      <c r="F521" s="150">
        <v>58507</v>
      </c>
      <c r="G521" s="101"/>
      <c r="H521" s="37">
        <v>68.989999999999995</v>
      </c>
      <c r="I521" s="15"/>
      <c r="J521" s="14">
        <f t="shared" si="186"/>
        <v>702.73952746774899</v>
      </c>
      <c r="K521" s="14">
        <f t="shared" si="187"/>
        <v>767.79243368604148</v>
      </c>
      <c r="L521" s="14">
        <f t="shared" si="188"/>
        <v>848.05044209305697</v>
      </c>
      <c r="M521" s="14"/>
      <c r="N521" s="13">
        <f t="shared" si="183"/>
        <v>9.2570438513262623</v>
      </c>
      <c r="O521" s="13">
        <f t="shared" si="184"/>
        <v>20.677777319417512</v>
      </c>
      <c r="P521" s="13">
        <f t="shared" si="185"/>
        <v>10.45308665282235</v>
      </c>
    </row>
    <row r="522" spans="1:16" s="27" customFormat="1" ht="15" customHeight="1" x14ac:dyDescent="0.2">
      <c r="A522" s="18" t="s">
        <v>504</v>
      </c>
      <c r="B522" s="150">
        <v>35674</v>
      </c>
      <c r="C522" s="159"/>
      <c r="D522" s="150">
        <v>39444</v>
      </c>
      <c r="E522" s="190"/>
      <c r="F522" s="150">
        <v>43210</v>
      </c>
      <c r="G522" s="101"/>
      <c r="H522" s="37">
        <v>71.290000000000006</v>
      </c>
      <c r="I522" s="15"/>
      <c r="J522" s="14">
        <f t="shared" si="186"/>
        <v>500.40678917099166</v>
      </c>
      <c r="K522" s="14">
        <f t="shared" si="187"/>
        <v>553.28938139991578</v>
      </c>
      <c r="L522" s="14">
        <f t="shared" si="188"/>
        <v>606.11586477766866</v>
      </c>
      <c r="M522" s="14"/>
      <c r="N522" s="13">
        <f t="shared" si="183"/>
        <v>10.567920614453106</v>
      </c>
      <c r="O522" s="13">
        <f t="shared" si="184"/>
        <v>21.124628581039424</v>
      </c>
      <c r="P522" s="13">
        <f t="shared" si="185"/>
        <v>9.547713213670022</v>
      </c>
    </row>
    <row r="523" spans="1:16" s="27" customFormat="1" ht="15" customHeight="1" x14ac:dyDescent="0.2">
      <c r="A523" s="18" t="s">
        <v>505</v>
      </c>
      <c r="B523" s="150">
        <v>81825</v>
      </c>
      <c r="C523" s="159"/>
      <c r="D523" s="150">
        <v>93157</v>
      </c>
      <c r="E523" s="190"/>
      <c r="F523" s="150">
        <v>93186</v>
      </c>
      <c r="G523" s="101"/>
      <c r="H523" s="37">
        <v>109.8</v>
      </c>
      <c r="I523" s="15"/>
      <c r="J523" s="14">
        <f t="shared" si="186"/>
        <v>745.21857923497271</v>
      </c>
      <c r="K523" s="14">
        <f t="shared" si="187"/>
        <v>848.42440801457201</v>
      </c>
      <c r="L523" s="14">
        <f t="shared" si="188"/>
        <v>848.68852459016398</v>
      </c>
      <c r="M523" s="14"/>
      <c r="N523" s="13">
        <f t="shared" si="183"/>
        <v>13.849068133211127</v>
      </c>
      <c r="O523" s="13">
        <f t="shared" si="184"/>
        <v>13.884509624197985</v>
      </c>
      <c r="P523" s="13">
        <f t="shared" si="185"/>
        <v>3.1130242493852656E-2</v>
      </c>
    </row>
    <row r="524" spans="1:16" s="27" customFormat="1" ht="15" customHeight="1" x14ac:dyDescent="0.2">
      <c r="A524" s="18" t="s">
        <v>608</v>
      </c>
      <c r="B524" s="150">
        <v>45943</v>
      </c>
      <c r="C524" s="159"/>
      <c r="D524" s="150">
        <v>52660</v>
      </c>
      <c r="E524" s="190"/>
      <c r="F524" s="150">
        <v>56280</v>
      </c>
      <c r="G524" s="101"/>
      <c r="H524" s="37">
        <v>76.8</v>
      </c>
      <c r="I524" s="15"/>
      <c r="J524" s="14">
        <f t="shared" si="186"/>
        <v>598.21614583333337</v>
      </c>
      <c r="K524" s="14">
        <f t="shared" si="187"/>
        <v>685.67708333333337</v>
      </c>
      <c r="L524" s="14">
        <f t="shared" si="188"/>
        <v>732.8125</v>
      </c>
      <c r="M524" s="14"/>
      <c r="N524" s="13">
        <f t="shared" si="183"/>
        <v>14.620290359793655</v>
      </c>
      <c r="O524" s="13">
        <f t="shared" si="184"/>
        <v>22.499619093224204</v>
      </c>
      <c r="P524" s="13">
        <f t="shared" si="185"/>
        <v>6.8742878845423423</v>
      </c>
    </row>
    <row r="525" spans="1:16" s="27" customFormat="1" ht="15" customHeight="1" x14ac:dyDescent="0.2">
      <c r="A525" s="18" t="s">
        <v>506</v>
      </c>
      <c r="B525" s="150">
        <v>37070</v>
      </c>
      <c r="C525" s="159"/>
      <c r="D525" s="150">
        <v>41504</v>
      </c>
      <c r="E525" s="190"/>
      <c r="F525" s="150">
        <v>40736</v>
      </c>
      <c r="G525" s="101"/>
      <c r="H525" s="37">
        <v>175.03</v>
      </c>
      <c r="I525" s="15"/>
      <c r="J525" s="14">
        <f t="shared" si="186"/>
        <v>211.79226418328287</v>
      </c>
      <c r="K525" s="14">
        <f t="shared" si="187"/>
        <v>237.12506427469577</v>
      </c>
      <c r="L525" s="14">
        <f t="shared" si="188"/>
        <v>232.73724504370679</v>
      </c>
      <c r="M525" s="14"/>
      <c r="N525" s="13">
        <f t="shared" si="183"/>
        <v>11.961154572430539</v>
      </c>
      <c r="O525" s="13">
        <f t="shared" si="184"/>
        <v>9.8893984353924989</v>
      </c>
      <c r="P525" s="13">
        <f t="shared" si="185"/>
        <v>-1.8504240555127247</v>
      </c>
    </row>
    <row r="526" spans="1:16" s="27" customFormat="1" ht="15" customHeight="1" x14ac:dyDescent="0.2">
      <c r="A526" s="18" t="s">
        <v>274</v>
      </c>
      <c r="B526" s="150">
        <v>44391</v>
      </c>
      <c r="C526" s="159"/>
      <c r="D526" s="150">
        <v>46211</v>
      </c>
      <c r="E526" s="190"/>
      <c r="F526" s="150">
        <v>50858</v>
      </c>
      <c r="G526" s="101"/>
      <c r="H526" s="37">
        <v>44.47</v>
      </c>
      <c r="I526" s="15"/>
      <c r="J526" s="14">
        <f t="shared" si="186"/>
        <v>998.22352147515187</v>
      </c>
      <c r="K526" s="14">
        <f t="shared" si="187"/>
        <v>1039.1499887564651</v>
      </c>
      <c r="L526" s="14">
        <f t="shared" si="188"/>
        <v>1143.6474027434226</v>
      </c>
      <c r="M526" s="14"/>
      <c r="N526" s="13">
        <f t="shared" si="183"/>
        <v>4.099930166024639</v>
      </c>
      <c r="O526" s="13">
        <f t="shared" si="184"/>
        <v>14.568268342682074</v>
      </c>
      <c r="P526" s="13">
        <f t="shared" si="185"/>
        <v>10.056047261474546</v>
      </c>
    </row>
    <row r="527" spans="1:16" s="27" customFormat="1" ht="15" customHeight="1" x14ac:dyDescent="0.2">
      <c r="A527" s="18" t="s">
        <v>507</v>
      </c>
      <c r="B527" s="150">
        <v>45952</v>
      </c>
      <c r="C527" s="159"/>
      <c r="D527" s="150">
        <v>56270</v>
      </c>
      <c r="E527" s="190"/>
      <c r="F527" s="150">
        <v>64379</v>
      </c>
      <c r="G527" s="101"/>
      <c r="H527" s="37">
        <v>33</v>
      </c>
      <c r="I527" s="15"/>
      <c r="J527" s="14">
        <f t="shared" si="186"/>
        <v>1392.4848484848485</v>
      </c>
      <c r="K527" s="14">
        <f t="shared" si="187"/>
        <v>1705.1515151515152</v>
      </c>
      <c r="L527" s="14">
        <f t="shared" si="188"/>
        <v>1950.878787878788</v>
      </c>
      <c r="M527" s="14"/>
      <c r="N527" s="13">
        <f t="shared" si="183"/>
        <v>22.453864902506972</v>
      </c>
      <c r="O527" s="13">
        <f t="shared" si="184"/>
        <v>40.100539693593326</v>
      </c>
      <c r="P527" s="13">
        <f t="shared" si="185"/>
        <v>14.410876132930515</v>
      </c>
    </row>
    <row r="528" spans="1:16" s="27" customFormat="1" ht="15" customHeight="1" x14ac:dyDescent="0.2">
      <c r="A528" s="18" t="s">
        <v>508</v>
      </c>
      <c r="B528" s="150">
        <v>27177</v>
      </c>
      <c r="C528" s="159"/>
      <c r="D528" s="150">
        <v>29187</v>
      </c>
      <c r="E528" s="190"/>
      <c r="F528" s="150">
        <v>30621</v>
      </c>
      <c r="G528" s="101"/>
      <c r="H528" s="37">
        <v>19.66</v>
      </c>
      <c r="I528" s="15"/>
      <c r="J528" s="14">
        <f t="shared" si="186"/>
        <v>1382.3499491353</v>
      </c>
      <c r="K528" s="14">
        <f t="shared" si="187"/>
        <v>1484.587995930824</v>
      </c>
      <c r="L528" s="14">
        <f t="shared" si="188"/>
        <v>1557.527975584944</v>
      </c>
      <c r="M528" s="14"/>
      <c r="N528" s="13">
        <f t="shared" si="183"/>
        <v>7.3959598189645757</v>
      </c>
      <c r="O528" s="13">
        <f t="shared" si="184"/>
        <v>12.672480406225858</v>
      </c>
      <c r="P528" s="13">
        <f t="shared" si="185"/>
        <v>4.913146263747552</v>
      </c>
    </row>
    <row r="529" spans="1:16" s="27" customFormat="1" ht="15" customHeight="1" x14ac:dyDescent="0.2">
      <c r="A529" s="18" t="s">
        <v>509</v>
      </c>
      <c r="B529" s="150">
        <v>122483</v>
      </c>
      <c r="C529" s="159"/>
      <c r="D529" s="150">
        <v>134113</v>
      </c>
      <c r="E529" s="190"/>
      <c r="F529" s="150">
        <v>136524</v>
      </c>
      <c r="G529" s="101"/>
      <c r="H529" s="37">
        <v>278.51</v>
      </c>
      <c r="I529" s="15"/>
      <c r="J529" s="14">
        <f t="shared" si="186"/>
        <v>439.77954112958241</v>
      </c>
      <c r="K529" s="14">
        <f t="shared" si="187"/>
        <v>481.53746723636493</v>
      </c>
      <c r="L529" s="14">
        <f t="shared" si="188"/>
        <v>490.19424796237121</v>
      </c>
      <c r="M529" s="14"/>
      <c r="N529" s="13">
        <f t="shared" si="183"/>
        <v>9.495195251585935</v>
      </c>
      <c r="O529" s="13">
        <f t="shared" si="184"/>
        <v>11.463631687662785</v>
      </c>
      <c r="P529" s="13">
        <f t="shared" si="185"/>
        <v>1.7977377286318312</v>
      </c>
    </row>
    <row r="530" spans="1:16" s="27" customFormat="1" ht="15" customHeight="1" x14ac:dyDescent="0.2">
      <c r="A530" s="18" t="s">
        <v>510</v>
      </c>
      <c r="B530" s="150">
        <v>44877</v>
      </c>
      <c r="C530" s="159"/>
      <c r="D530" s="150">
        <v>48302</v>
      </c>
      <c r="E530" s="190"/>
      <c r="F530" s="150">
        <v>51853</v>
      </c>
      <c r="G530" s="101"/>
      <c r="H530" s="37">
        <v>41.51</v>
      </c>
      <c r="I530" s="15"/>
      <c r="J530" s="14">
        <f t="shared" si="186"/>
        <v>1081.1129848229343</v>
      </c>
      <c r="K530" s="14">
        <f t="shared" si="187"/>
        <v>1163.623223319682</v>
      </c>
      <c r="L530" s="14">
        <f t="shared" si="188"/>
        <v>1249.1688749698869</v>
      </c>
      <c r="M530" s="14"/>
      <c r="N530" s="13">
        <f t="shared" si="183"/>
        <v>7.6319718341243732</v>
      </c>
      <c r="O530" s="13">
        <f t="shared" si="184"/>
        <v>15.544711099226779</v>
      </c>
      <c r="P530" s="13">
        <f t="shared" si="185"/>
        <v>7.3516624570411322</v>
      </c>
    </row>
    <row r="531" spans="1:16" s="27" customFormat="1" ht="15" customHeight="1" x14ac:dyDescent="0.2">
      <c r="A531" s="18" t="s">
        <v>511</v>
      </c>
      <c r="B531" s="150">
        <v>105561</v>
      </c>
      <c r="C531" s="159"/>
      <c r="D531" s="150">
        <v>116764</v>
      </c>
      <c r="E531" s="190"/>
      <c r="F531" s="150">
        <v>128352</v>
      </c>
      <c r="G531" s="101"/>
      <c r="H531" s="37">
        <v>226.88</v>
      </c>
      <c r="I531" s="15"/>
      <c r="J531" s="14">
        <f t="shared" si="186"/>
        <v>465.27239069111425</v>
      </c>
      <c r="K531" s="14">
        <f t="shared" si="187"/>
        <v>514.6509167842031</v>
      </c>
      <c r="L531" s="14">
        <f t="shared" si="188"/>
        <v>565.72637517630471</v>
      </c>
      <c r="M531" s="14"/>
      <c r="N531" s="13">
        <f t="shared" si="183"/>
        <v>10.612821022915659</v>
      </c>
      <c r="O531" s="13">
        <f t="shared" si="184"/>
        <v>21.590360076164501</v>
      </c>
      <c r="P531" s="13">
        <f t="shared" si="185"/>
        <v>9.9242917337535648</v>
      </c>
    </row>
    <row r="532" spans="1:16" s="27" customFormat="1" ht="15" customHeight="1" x14ac:dyDescent="0.2">
      <c r="A532" s="18" t="s">
        <v>477</v>
      </c>
      <c r="B532" s="150">
        <v>68517</v>
      </c>
      <c r="C532" s="159"/>
      <c r="D532" s="150">
        <v>76971</v>
      </c>
      <c r="E532" s="190"/>
      <c r="F532" s="150">
        <v>79868</v>
      </c>
      <c r="G532" s="101"/>
      <c r="H532" s="37">
        <v>53.29</v>
      </c>
      <c r="I532" s="15"/>
      <c r="J532" s="14">
        <f t="shared" si="186"/>
        <v>1285.738412460124</v>
      </c>
      <c r="K532" s="14">
        <f t="shared" si="187"/>
        <v>1444.3798085944829</v>
      </c>
      <c r="L532" s="14">
        <f t="shared" si="188"/>
        <v>1498.7427284668793</v>
      </c>
      <c r="M532" s="14"/>
      <c r="N532" s="13">
        <f t="shared" si="183"/>
        <v>12.338543719077</v>
      </c>
      <c r="O532" s="13">
        <f t="shared" si="184"/>
        <v>16.566691478027334</v>
      </c>
      <c r="P532" s="13">
        <f t="shared" si="185"/>
        <v>3.7637551805225358</v>
      </c>
    </row>
    <row r="533" spans="1:16" s="27" customFormat="1" ht="15" customHeight="1" x14ac:dyDescent="0.2">
      <c r="A533" s="18" t="s">
        <v>220</v>
      </c>
      <c r="B533" s="150">
        <v>94291</v>
      </c>
      <c r="C533" s="159"/>
      <c r="D533" s="150">
        <v>108585</v>
      </c>
      <c r="E533" s="190"/>
      <c r="F533" s="150">
        <v>114068</v>
      </c>
      <c r="G533" s="101"/>
      <c r="H533" s="37">
        <v>273.39999999999998</v>
      </c>
      <c r="I533" s="15"/>
      <c r="J533" s="14">
        <f t="shared" si="186"/>
        <v>344.88295537673741</v>
      </c>
      <c r="K533" s="14">
        <f t="shared" si="187"/>
        <v>397.16532553035847</v>
      </c>
      <c r="L533" s="14">
        <f t="shared" si="188"/>
        <v>417.22019019751286</v>
      </c>
      <c r="M533" s="14"/>
      <c r="N533" s="13">
        <f t="shared" si="183"/>
        <v>15.159453182170088</v>
      </c>
      <c r="O533" s="13">
        <f t="shared" si="184"/>
        <v>20.974430221336082</v>
      </c>
      <c r="P533" s="13">
        <f t="shared" si="185"/>
        <v>5.0495003913984533</v>
      </c>
    </row>
    <row r="534" spans="1:16" s="27" customFormat="1" ht="15" customHeight="1" x14ac:dyDescent="0.2">
      <c r="A534" s="18" t="s">
        <v>388</v>
      </c>
      <c r="B534" s="150">
        <v>30701</v>
      </c>
      <c r="C534" s="159"/>
      <c r="D534" s="150">
        <v>33149</v>
      </c>
      <c r="E534" s="190"/>
      <c r="F534" s="150">
        <v>36172</v>
      </c>
      <c r="G534" s="101"/>
      <c r="H534" s="37">
        <v>42.56</v>
      </c>
      <c r="I534" s="15"/>
      <c r="J534" s="14">
        <f t="shared" si="186"/>
        <v>721.35808270676682</v>
      </c>
      <c r="K534" s="14">
        <f t="shared" si="187"/>
        <v>778.87687969924809</v>
      </c>
      <c r="L534" s="14">
        <f t="shared" si="188"/>
        <v>849.90601503759399</v>
      </c>
      <c r="M534" s="14"/>
      <c r="N534" s="13">
        <f t="shared" si="183"/>
        <v>7.9736816390345702</v>
      </c>
      <c r="O534" s="13">
        <f t="shared" si="184"/>
        <v>17.820266440832562</v>
      </c>
      <c r="P534" s="13">
        <f t="shared" si="185"/>
        <v>9.1194304503906647</v>
      </c>
    </row>
    <row r="535" spans="1:16" s="27" customFormat="1" ht="15" customHeight="1" x14ac:dyDescent="0.2">
      <c r="A535" s="18" t="s">
        <v>197</v>
      </c>
      <c r="B535" s="150">
        <v>20599</v>
      </c>
      <c r="C535" s="159"/>
      <c r="D535" s="150">
        <v>22623</v>
      </c>
      <c r="E535" s="190"/>
      <c r="F535" s="150">
        <v>23908</v>
      </c>
      <c r="G535" s="101"/>
      <c r="H535" s="37">
        <v>22.61</v>
      </c>
      <c r="I535" s="15"/>
      <c r="J535" s="14">
        <f t="shared" si="186"/>
        <v>911.05705440070767</v>
      </c>
      <c r="K535" s="14">
        <f t="shared" si="187"/>
        <v>1000.5749668288369</v>
      </c>
      <c r="L535" s="14">
        <f t="shared" si="188"/>
        <v>1057.4082264484741</v>
      </c>
      <c r="M535" s="14"/>
      <c r="N535" s="13">
        <f t="shared" si="183"/>
        <v>9.8257196951308376</v>
      </c>
      <c r="O535" s="13">
        <f t="shared" si="184"/>
        <v>16.063886596436721</v>
      </c>
      <c r="P535" s="13">
        <f t="shared" si="185"/>
        <v>5.6800601158113357</v>
      </c>
    </row>
    <row r="536" spans="1:16" s="27" customFormat="1" ht="15" customHeight="1" x14ac:dyDescent="0.2">
      <c r="A536" s="18" t="s">
        <v>512</v>
      </c>
      <c r="B536" s="150">
        <v>59598</v>
      </c>
      <c r="C536" s="159"/>
      <c r="D536" s="150">
        <v>65424</v>
      </c>
      <c r="E536" s="190"/>
      <c r="F536" s="150">
        <v>69009</v>
      </c>
      <c r="G536" s="101"/>
      <c r="H536" s="37">
        <v>50.7</v>
      </c>
      <c r="I536" s="15"/>
      <c r="J536" s="14">
        <f t="shared" si="186"/>
        <v>1175.5029585798816</v>
      </c>
      <c r="K536" s="14">
        <f t="shared" si="187"/>
        <v>1290.4142011834319</v>
      </c>
      <c r="L536" s="14">
        <f t="shared" si="188"/>
        <v>1361.1242603550295</v>
      </c>
      <c r="M536" s="14"/>
      <c r="N536" s="13">
        <f t="shared" si="183"/>
        <v>9.7754958220074553</v>
      </c>
      <c r="O536" s="13">
        <f t="shared" si="184"/>
        <v>15.790798348937884</v>
      </c>
      <c r="P536" s="13">
        <f t="shared" si="185"/>
        <v>5.4796404988994807</v>
      </c>
    </row>
    <row r="537" spans="1:16" s="27" customFormat="1" ht="15" customHeight="1" x14ac:dyDescent="0.2">
      <c r="A537" s="18" t="s">
        <v>513</v>
      </c>
      <c r="B537" s="150">
        <v>17415</v>
      </c>
      <c r="C537" s="159"/>
      <c r="D537" s="150">
        <v>21127</v>
      </c>
      <c r="E537" s="190"/>
      <c r="F537" s="150">
        <v>21559</v>
      </c>
      <c r="G537" s="101"/>
      <c r="H537" s="37">
        <v>16.3</v>
      </c>
      <c r="I537" s="15"/>
      <c r="J537" s="14">
        <f t="shared" si="186"/>
        <v>1068.40490797546</v>
      </c>
      <c r="K537" s="14">
        <f t="shared" si="187"/>
        <v>1296.1349693251534</v>
      </c>
      <c r="L537" s="14">
        <f t="shared" si="188"/>
        <v>1322.638036809816</v>
      </c>
      <c r="M537" s="14"/>
      <c r="N537" s="13">
        <f t="shared" si="183"/>
        <v>21.314958369221955</v>
      </c>
      <c r="O537" s="13">
        <f t="shared" si="184"/>
        <v>23.795578524260712</v>
      </c>
      <c r="P537" s="13">
        <f t="shared" si="185"/>
        <v>2.0447768258626384</v>
      </c>
    </row>
    <row r="538" spans="1:16" s="27" customFormat="1" ht="15" customHeight="1" x14ac:dyDescent="0.2">
      <c r="A538" s="18" t="s">
        <v>514</v>
      </c>
      <c r="B538" s="150">
        <v>51503</v>
      </c>
      <c r="C538" s="159"/>
      <c r="D538" s="150">
        <v>56327</v>
      </c>
      <c r="E538" s="190"/>
      <c r="F538" s="150">
        <v>61460</v>
      </c>
      <c r="G538" s="101"/>
      <c r="H538" s="37">
        <v>29.76</v>
      </c>
      <c r="I538" s="15"/>
      <c r="J538" s="14">
        <f t="shared" si="186"/>
        <v>1730.611559139785</v>
      </c>
      <c r="K538" s="14">
        <f t="shared" si="187"/>
        <v>1892.7083333333333</v>
      </c>
      <c r="L538" s="14">
        <f t="shared" si="188"/>
        <v>2065.1881720430106</v>
      </c>
      <c r="M538" s="14"/>
      <c r="N538" s="13">
        <f t="shared" si="183"/>
        <v>9.366444673125832</v>
      </c>
      <c r="O538" s="13">
        <f t="shared" si="184"/>
        <v>19.332854396831241</v>
      </c>
      <c r="P538" s="13">
        <f t="shared" si="185"/>
        <v>9.1128588421183405</v>
      </c>
    </row>
    <row r="539" spans="1:16" s="27" customFormat="1" ht="15" customHeight="1" x14ac:dyDescent="0.2">
      <c r="A539" s="18" t="s">
        <v>515</v>
      </c>
      <c r="B539" s="150">
        <v>39600</v>
      </c>
      <c r="C539" s="159"/>
      <c r="D539" s="150">
        <v>45301</v>
      </c>
      <c r="E539" s="190"/>
      <c r="F539" s="150">
        <v>46238</v>
      </c>
      <c r="G539" s="101"/>
      <c r="H539" s="37">
        <v>28.2</v>
      </c>
      <c r="I539" s="15"/>
      <c r="J539" s="14">
        <f t="shared" si="186"/>
        <v>1404.2553191489362</v>
      </c>
      <c r="K539" s="14">
        <f t="shared" si="187"/>
        <v>1606.4184397163122</v>
      </c>
      <c r="L539" s="14">
        <f t="shared" si="188"/>
        <v>1639.6453900709221</v>
      </c>
      <c r="M539" s="14"/>
      <c r="N539" s="13">
        <f t="shared" si="183"/>
        <v>14.396464646464649</v>
      </c>
      <c r="O539" s="13">
        <f t="shared" si="184"/>
        <v>16.762626262626267</v>
      </c>
      <c r="P539" s="13">
        <f t="shared" si="185"/>
        <v>2.0683870113242531</v>
      </c>
    </row>
    <row r="540" spans="1:16" s="27" customFormat="1" ht="15" customHeight="1" x14ac:dyDescent="0.2">
      <c r="A540" s="18" t="s">
        <v>517</v>
      </c>
      <c r="B540" s="150">
        <v>35357</v>
      </c>
      <c r="C540" s="159"/>
      <c r="D540" s="150">
        <v>38007</v>
      </c>
      <c r="E540" s="190"/>
      <c r="F540" s="150">
        <v>40146</v>
      </c>
      <c r="G540" s="101"/>
      <c r="H540" s="37">
        <v>93.62</v>
      </c>
      <c r="I540" s="15"/>
      <c r="J540" s="14">
        <f t="shared" si="186"/>
        <v>377.66502883999146</v>
      </c>
      <c r="K540" s="14">
        <f t="shared" si="187"/>
        <v>405.97094637897885</v>
      </c>
      <c r="L540" s="14">
        <f t="shared" si="188"/>
        <v>428.81862849818413</v>
      </c>
      <c r="M540" s="14"/>
      <c r="N540" s="13">
        <f t="shared" si="183"/>
        <v>7.4949797776960692</v>
      </c>
      <c r="O540" s="13">
        <f t="shared" si="184"/>
        <v>13.544701190711873</v>
      </c>
      <c r="P540" s="13">
        <f t="shared" si="185"/>
        <v>5.6279106480385126</v>
      </c>
    </row>
    <row r="541" spans="1:16" s="27" customFormat="1" ht="15" customHeight="1" x14ac:dyDescent="0.2">
      <c r="A541" s="18" t="s">
        <v>518</v>
      </c>
      <c r="B541" s="150">
        <v>16870</v>
      </c>
      <c r="C541" s="159"/>
      <c r="D541" s="150">
        <v>17919</v>
      </c>
      <c r="E541" s="190"/>
      <c r="F541" s="150">
        <v>19215</v>
      </c>
      <c r="G541" s="101"/>
      <c r="H541" s="37">
        <v>33.07</v>
      </c>
      <c r="I541" s="15"/>
      <c r="J541" s="14">
        <f t="shared" si="186"/>
        <v>510.13002721499851</v>
      </c>
      <c r="K541" s="14">
        <f t="shared" si="187"/>
        <v>541.85061989718781</v>
      </c>
      <c r="L541" s="14">
        <f t="shared" si="188"/>
        <v>581.04021771998794</v>
      </c>
      <c r="M541" s="14"/>
      <c r="N541" s="13">
        <f t="shared" si="183"/>
        <v>6.2181387077652657</v>
      </c>
      <c r="O541" s="13">
        <f t="shared" si="184"/>
        <v>13.90041493775934</v>
      </c>
      <c r="P541" s="13">
        <f t="shared" si="185"/>
        <v>7.2325464590657962</v>
      </c>
    </row>
    <row r="542" spans="1:16" s="27" customFormat="1" ht="15" customHeight="1" x14ac:dyDescent="0.2">
      <c r="A542" s="18" t="s">
        <v>519</v>
      </c>
      <c r="B542" s="150">
        <v>40734</v>
      </c>
      <c r="C542" s="159"/>
      <c r="D542" s="150">
        <v>43743</v>
      </c>
      <c r="E542" s="190"/>
      <c r="F542" s="150">
        <v>46519</v>
      </c>
      <c r="G542" s="101"/>
      <c r="H542" s="37">
        <v>94.65</v>
      </c>
      <c r="I542" s="15"/>
      <c r="J542" s="14">
        <f t="shared" si="186"/>
        <v>430.36450079239302</v>
      </c>
      <c r="K542" s="14">
        <f t="shared" si="187"/>
        <v>462.1553090332805</v>
      </c>
      <c r="L542" s="14">
        <f t="shared" si="188"/>
        <v>491.48441627047015</v>
      </c>
      <c r="M542" s="14"/>
      <c r="N542" s="13">
        <f t="shared" si="183"/>
        <v>7.3869494770953033</v>
      </c>
      <c r="O542" s="13">
        <f t="shared" si="184"/>
        <v>14.201895222664115</v>
      </c>
      <c r="P542" s="13">
        <f t="shared" si="185"/>
        <v>6.3461582424616507</v>
      </c>
    </row>
    <row r="543" spans="1:16" s="27" customFormat="1" ht="15" customHeight="1" x14ac:dyDescent="0.2">
      <c r="A543" s="18" t="s">
        <v>498</v>
      </c>
      <c r="B543" s="150">
        <v>305607</v>
      </c>
      <c r="C543" s="159"/>
      <c r="D543" s="150">
        <v>329874</v>
      </c>
      <c r="E543" s="190"/>
      <c r="F543" s="150">
        <v>351437</v>
      </c>
      <c r="G543" s="101"/>
      <c r="H543" s="37">
        <v>282.95999999999998</v>
      </c>
      <c r="I543" s="15"/>
      <c r="J543" s="14">
        <f t="shared" si="186"/>
        <v>1080.0360474978797</v>
      </c>
      <c r="K543" s="14">
        <f t="shared" si="187"/>
        <v>1165.7972858354537</v>
      </c>
      <c r="L543" s="14">
        <f t="shared" si="188"/>
        <v>1242.0024031665255</v>
      </c>
      <c r="M543" s="14"/>
      <c r="N543" s="13">
        <f t="shared" si="183"/>
        <v>7.9405903660583492</v>
      </c>
      <c r="O543" s="13">
        <f t="shared" si="184"/>
        <v>14.996384245125274</v>
      </c>
      <c r="P543" s="13">
        <f t="shared" si="185"/>
        <v>6.5367382697636245</v>
      </c>
    </row>
    <row r="544" spans="1:16" s="27" customFormat="1" ht="15" customHeight="1" x14ac:dyDescent="0.2">
      <c r="A544" s="80" t="s">
        <v>1545</v>
      </c>
      <c r="B544" s="150">
        <v>283468</v>
      </c>
      <c r="C544" s="159"/>
      <c r="D544" s="150">
        <v>332386</v>
      </c>
      <c r="E544" s="190"/>
      <c r="F544" s="150">
        <v>372931</v>
      </c>
      <c r="G544" s="101"/>
      <c r="H544" s="37">
        <v>209.4</v>
      </c>
      <c r="I544" s="15"/>
      <c r="J544" s="14">
        <f t="shared" si="186"/>
        <v>1353.7153772683857</v>
      </c>
      <c r="K544" s="14">
        <f t="shared" si="187"/>
        <v>1587.3256924546322</v>
      </c>
      <c r="L544" s="14">
        <f t="shared" si="188"/>
        <v>1780.9503342884432</v>
      </c>
      <c r="M544" s="14"/>
      <c r="N544" s="13">
        <f t="shared" si="183"/>
        <v>17.256974332199761</v>
      </c>
      <c r="O544" s="13">
        <f t="shared" si="184"/>
        <v>31.560176104533859</v>
      </c>
      <c r="P544" s="13">
        <f t="shared" si="185"/>
        <v>12.198167191157276</v>
      </c>
    </row>
    <row r="545" spans="1:16" s="27" customFormat="1" ht="15" customHeight="1" x14ac:dyDescent="0.2">
      <c r="A545" s="18" t="s">
        <v>1688</v>
      </c>
      <c r="B545" s="150">
        <v>124740</v>
      </c>
      <c r="C545" s="159"/>
      <c r="D545" s="150">
        <v>179844</v>
      </c>
      <c r="E545" s="190"/>
      <c r="F545" s="150">
        <v>218500</v>
      </c>
      <c r="G545" s="101"/>
      <c r="H545" s="37">
        <v>95.41</v>
      </c>
      <c r="I545" s="15"/>
      <c r="J545" s="14">
        <f t="shared" si="186"/>
        <v>1307.4101247248716</v>
      </c>
      <c r="K545" s="14">
        <f t="shared" si="187"/>
        <v>1884.9596478356566</v>
      </c>
      <c r="L545" s="14">
        <f t="shared" si="188"/>
        <v>2290.1163400062887</v>
      </c>
      <c r="M545" s="14"/>
      <c r="N545" s="13">
        <f t="shared" si="183"/>
        <v>44.175084175084173</v>
      </c>
      <c r="O545" s="13">
        <f t="shared" si="184"/>
        <v>75.164341831008514</v>
      </c>
      <c r="P545" s="13">
        <f t="shared" si="185"/>
        <v>21.494183848224026</v>
      </c>
    </row>
    <row r="546" spans="1:16" s="27" customFormat="1" ht="15" customHeight="1" x14ac:dyDescent="0.2">
      <c r="A546" s="80" t="s">
        <v>516</v>
      </c>
      <c r="B546" s="150">
        <v>152393</v>
      </c>
      <c r="C546" s="159"/>
      <c r="D546" s="150">
        <v>173366</v>
      </c>
      <c r="E546" s="190"/>
      <c r="F546" s="150">
        <v>193936</v>
      </c>
      <c r="G546" s="101"/>
      <c r="H546" s="37">
        <v>107.16</v>
      </c>
      <c r="I546" s="15"/>
      <c r="J546" s="14">
        <f t="shared" si="186"/>
        <v>1422.1071295259426</v>
      </c>
      <c r="K546" s="14">
        <f t="shared" si="187"/>
        <v>1617.8238148562898</v>
      </c>
      <c r="L546" s="14">
        <f t="shared" si="188"/>
        <v>1809.7797685703622</v>
      </c>
      <c r="M546" s="14"/>
      <c r="N546" s="13">
        <f t="shared" si="183"/>
        <v>13.762443156837916</v>
      </c>
      <c r="O546" s="13">
        <f t="shared" si="184"/>
        <v>27.260438471583342</v>
      </c>
      <c r="P546" s="13">
        <f t="shared" si="185"/>
        <v>11.865071582663266</v>
      </c>
    </row>
    <row r="547" spans="1:16" s="27" customFormat="1" ht="12" customHeight="1" x14ac:dyDescent="0.2">
      <c r="A547" s="18"/>
      <c r="B547" s="30"/>
      <c r="C547" s="127"/>
      <c r="D547" s="30"/>
      <c r="E547" s="126"/>
      <c r="F547" s="30"/>
      <c r="G547" s="101"/>
      <c r="H547" s="37" t="s">
        <v>26</v>
      </c>
      <c r="I547" s="15"/>
      <c r="J547" s="14"/>
      <c r="K547" s="14"/>
      <c r="L547" s="14"/>
      <c r="M547" s="14"/>
      <c r="N547" s="13"/>
      <c r="O547" s="13"/>
      <c r="P547" s="13"/>
    </row>
    <row r="548" spans="1:16" s="11" customFormat="1" ht="15" customHeight="1" x14ac:dyDescent="0.2">
      <c r="A548" s="136" t="s">
        <v>42</v>
      </c>
      <c r="B548" s="35">
        <v>3090691</v>
      </c>
      <c r="C548" s="39"/>
      <c r="D548" s="35">
        <v>3678301</v>
      </c>
      <c r="E548" s="117"/>
      <c r="F548" s="35">
        <v>4344829</v>
      </c>
      <c r="G548" s="116"/>
      <c r="H548" s="33">
        <f>SUM(H549:H571)</f>
        <v>1526.2800000000002</v>
      </c>
      <c r="I548" s="15"/>
      <c r="J548" s="20">
        <f t="shared" ref="J548:J553" si="189">B548/$H548</f>
        <v>2024.9829651178025</v>
      </c>
      <c r="K548" s="20">
        <f t="shared" ref="K548:K553" si="190">D548/$H548</f>
        <v>2409.9778546531434</v>
      </c>
      <c r="L548" s="20">
        <f t="shared" ref="L548:L553" si="191">F548/$H548</f>
        <v>2846.6788531593152</v>
      </c>
      <c r="M548" s="20"/>
      <c r="N548" s="19">
        <f>(K548-J548)/J548*100</f>
        <v>19.012253246927635</v>
      </c>
      <c r="O548" s="19">
        <f>(L548-J548)/J548*100</f>
        <v>40.577916071195737</v>
      </c>
      <c r="P548" s="19">
        <f>(L548-K548)/K548*100</f>
        <v>18.120539890563602</v>
      </c>
    </row>
    <row r="549" spans="1:16" s="27" customFormat="1" ht="15" customHeight="1" x14ac:dyDescent="0.2">
      <c r="A549" s="18" t="s">
        <v>520</v>
      </c>
      <c r="B549" s="150">
        <v>48567</v>
      </c>
      <c r="C549" s="159"/>
      <c r="D549" s="150">
        <v>51839</v>
      </c>
      <c r="E549" s="190"/>
      <c r="F549" s="150">
        <v>59306</v>
      </c>
      <c r="G549" s="101"/>
      <c r="H549" s="37">
        <v>66.58</v>
      </c>
      <c r="I549" s="15"/>
      <c r="J549" s="14">
        <f t="shared" si="189"/>
        <v>729.45328927605885</v>
      </c>
      <c r="K549" s="14">
        <f t="shared" si="190"/>
        <v>778.59717632922798</v>
      </c>
      <c r="L549" s="14">
        <f t="shared" si="191"/>
        <v>890.74797236407335</v>
      </c>
      <c r="M549" s="14"/>
      <c r="N549" s="13">
        <f t="shared" ref="N549:N571" si="192">((K549-J549)/J549)*100</f>
        <v>6.7370848518541404</v>
      </c>
      <c r="O549" s="13">
        <f t="shared" ref="O549:O571" si="193">((L549-J549)/J549)*100</f>
        <v>22.111721951119083</v>
      </c>
      <c r="P549" s="13">
        <f t="shared" ref="P549:P571" si="194">((L549-K549)/K549)*100</f>
        <v>14.404213044233117</v>
      </c>
    </row>
    <row r="550" spans="1:16" s="27" customFormat="1" ht="15" customHeight="1" x14ac:dyDescent="0.2">
      <c r="A550" s="18" t="s">
        <v>521</v>
      </c>
      <c r="B550" s="150">
        <v>33457</v>
      </c>
      <c r="C550" s="159"/>
      <c r="D550" s="150">
        <v>37649</v>
      </c>
      <c r="E550" s="190"/>
      <c r="F550" s="150">
        <v>41901</v>
      </c>
      <c r="G550" s="101"/>
      <c r="H550" s="37">
        <v>36.92</v>
      </c>
      <c r="I550" s="15"/>
      <c r="J550" s="14">
        <f t="shared" si="189"/>
        <v>906.20260021668469</v>
      </c>
      <c r="K550" s="14">
        <f t="shared" si="190"/>
        <v>1019.7453954496208</v>
      </c>
      <c r="L550" s="14">
        <f t="shared" si="191"/>
        <v>1134.9133261105092</v>
      </c>
      <c r="M550" s="14"/>
      <c r="N550" s="13">
        <f t="shared" si="192"/>
        <v>12.529515497504262</v>
      </c>
      <c r="O550" s="13">
        <f t="shared" si="193"/>
        <v>25.23836566338883</v>
      </c>
      <c r="P550" s="13">
        <f t="shared" si="194"/>
        <v>11.293792663815768</v>
      </c>
    </row>
    <row r="551" spans="1:16" s="27" customFormat="1" ht="15" customHeight="1" x14ac:dyDescent="0.2">
      <c r="A551" s="18" t="s">
        <v>522</v>
      </c>
      <c r="B551" s="150">
        <v>74986</v>
      </c>
      <c r="C551" s="159"/>
      <c r="D551" s="150">
        <v>97557</v>
      </c>
      <c r="E551" s="190"/>
      <c r="F551" s="150">
        <v>106256</v>
      </c>
      <c r="G551" s="101"/>
      <c r="H551" s="37">
        <v>29.75</v>
      </c>
      <c r="I551" s="15"/>
      <c r="J551" s="14">
        <f t="shared" si="189"/>
        <v>2520.5378151260506</v>
      </c>
      <c r="K551" s="14">
        <f t="shared" si="190"/>
        <v>3279.2268907563025</v>
      </c>
      <c r="L551" s="14">
        <f t="shared" si="191"/>
        <v>3571.6302521008402</v>
      </c>
      <c r="M551" s="14"/>
      <c r="N551" s="13">
        <f t="shared" si="192"/>
        <v>30.100285386605485</v>
      </c>
      <c r="O551" s="13">
        <f t="shared" si="193"/>
        <v>41.701117541941137</v>
      </c>
      <c r="P551" s="13">
        <f t="shared" si="194"/>
        <v>8.9168383611632116</v>
      </c>
    </row>
    <row r="552" spans="1:16" s="27" customFormat="1" ht="15" customHeight="1" x14ac:dyDescent="0.2">
      <c r="A552" s="18" t="s">
        <v>525</v>
      </c>
      <c r="B552" s="150">
        <v>138540</v>
      </c>
      <c r="C552" s="159"/>
      <c r="D552" s="150">
        <v>155143</v>
      </c>
      <c r="E552" s="190"/>
      <c r="F552" s="150">
        <v>172433</v>
      </c>
      <c r="G552" s="101"/>
      <c r="H552" s="37">
        <v>9.4</v>
      </c>
      <c r="I552" s="15"/>
      <c r="J552" s="14">
        <f t="shared" si="189"/>
        <v>14738.297872340425</v>
      </c>
      <c r="K552" s="14">
        <f t="shared" si="190"/>
        <v>16504.574468085106</v>
      </c>
      <c r="L552" s="14">
        <f t="shared" si="191"/>
        <v>18343.936170212764</v>
      </c>
      <c r="M552" s="14"/>
      <c r="N552" s="13">
        <f t="shared" si="192"/>
        <v>11.984264472354555</v>
      </c>
      <c r="O552" s="13">
        <f t="shared" si="193"/>
        <v>24.464414609499059</v>
      </c>
      <c r="P552" s="13">
        <f t="shared" si="194"/>
        <v>11.144556957129868</v>
      </c>
    </row>
    <row r="553" spans="1:16" s="27" customFormat="1" ht="15" customHeight="1" x14ac:dyDescent="0.2">
      <c r="A553" s="18" t="s">
        <v>524</v>
      </c>
      <c r="B553" s="150">
        <v>17507</v>
      </c>
      <c r="C553" s="159"/>
      <c r="D553" s="150">
        <v>22220</v>
      </c>
      <c r="E553" s="190"/>
      <c r="F553" s="150">
        <v>23973</v>
      </c>
      <c r="G553" s="101"/>
      <c r="H553" s="37">
        <v>42.13</v>
      </c>
      <c r="I553" s="15"/>
      <c r="J553" s="14">
        <f t="shared" si="189"/>
        <v>415.54711606930925</v>
      </c>
      <c r="K553" s="14">
        <f t="shared" si="190"/>
        <v>527.41514360313317</v>
      </c>
      <c r="L553" s="14">
        <f t="shared" si="191"/>
        <v>569.02444813671968</v>
      </c>
      <c r="M553" s="14"/>
      <c r="N553" s="13">
        <f t="shared" si="192"/>
        <v>26.92066030730566</v>
      </c>
      <c r="O553" s="13">
        <f t="shared" si="193"/>
        <v>36.93379790940768</v>
      </c>
      <c r="P553" s="13">
        <f t="shared" si="194"/>
        <v>7.8892889288928876</v>
      </c>
    </row>
    <row r="554" spans="1:16" s="27" customFormat="1" ht="15" customHeight="1" x14ac:dyDescent="0.2">
      <c r="A554" s="18" t="s">
        <v>526</v>
      </c>
      <c r="B554" s="150">
        <v>62030</v>
      </c>
      <c r="C554" s="159"/>
      <c r="D554" s="150">
        <v>65599</v>
      </c>
      <c r="E554" s="190"/>
      <c r="F554" s="150">
        <v>68699</v>
      </c>
      <c r="G554" s="101"/>
      <c r="H554" s="37">
        <v>74.900000000000006</v>
      </c>
      <c r="I554" s="15"/>
      <c r="J554" s="14">
        <f t="shared" ref="J554:J571" si="195">B554/$H554</f>
        <v>828.17089452603466</v>
      </c>
      <c r="K554" s="14">
        <f t="shared" ref="K554:K571" si="196">D554/$H554</f>
        <v>875.82109479305734</v>
      </c>
      <c r="L554" s="14">
        <f t="shared" ref="L554:L571" si="197">F554/$H554</f>
        <v>917.20961281708935</v>
      </c>
      <c r="M554" s="14"/>
      <c r="N554" s="13">
        <f t="shared" si="192"/>
        <v>5.7536675802031265</v>
      </c>
      <c r="O554" s="13">
        <f t="shared" si="193"/>
        <v>10.751249395453808</v>
      </c>
      <c r="P554" s="13">
        <f t="shared" si="194"/>
        <v>4.7256817939297822</v>
      </c>
    </row>
    <row r="555" spans="1:16" s="27" customFormat="1" ht="15" customHeight="1" x14ac:dyDescent="0.2">
      <c r="A555" s="18" t="s">
        <v>527</v>
      </c>
      <c r="B555" s="150">
        <v>78209</v>
      </c>
      <c r="C555" s="159"/>
      <c r="D555" s="150">
        <v>83466</v>
      </c>
      <c r="E555" s="190"/>
      <c r="F555" s="150">
        <v>107535</v>
      </c>
      <c r="G555" s="101"/>
      <c r="H555" s="37">
        <v>25.15</v>
      </c>
      <c r="I555" s="15"/>
      <c r="J555" s="14">
        <f t="shared" si="195"/>
        <v>3109.7017892644135</v>
      </c>
      <c r="K555" s="14">
        <f t="shared" si="196"/>
        <v>3318.7276341948314</v>
      </c>
      <c r="L555" s="14">
        <f t="shared" si="197"/>
        <v>4275.7455268389667</v>
      </c>
      <c r="M555" s="14"/>
      <c r="N555" s="13">
        <f t="shared" si="192"/>
        <v>6.7217327929010846</v>
      </c>
      <c r="O555" s="13">
        <f t="shared" si="193"/>
        <v>37.496963265097385</v>
      </c>
      <c r="P555" s="13">
        <f t="shared" si="194"/>
        <v>28.83689166846381</v>
      </c>
    </row>
    <row r="556" spans="1:16" s="27" customFormat="1" ht="15" customHeight="1" x14ac:dyDescent="0.2">
      <c r="A556" s="18" t="s">
        <v>528</v>
      </c>
      <c r="B556" s="150">
        <v>21231</v>
      </c>
      <c r="C556" s="159"/>
      <c r="D556" s="150">
        <v>22727</v>
      </c>
      <c r="E556" s="190"/>
      <c r="F556" s="150">
        <v>23851</v>
      </c>
      <c r="G556" s="101"/>
      <c r="H556" s="37">
        <v>73.069999999999993</v>
      </c>
      <c r="I556" s="15"/>
      <c r="J556" s="14">
        <f t="shared" si="195"/>
        <v>290.55700013685509</v>
      </c>
      <c r="K556" s="14">
        <f t="shared" si="196"/>
        <v>311.03051868071714</v>
      </c>
      <c r="L556" s="14">
        <f t="shared" si="197"/>
        <v>326.41302860270974</v>
      </c>
      <c r="M556" s="14"/>
      <c r="N556" s="13">
        <f t="shared" si="192"/>
        <v>7.0463002213744019</v>
      </c>
      <c r="O556" s="13">
        <f t="shared" si="193"/>
        <v>12.340445574866935</v>
      </c>
      <c r="P556" s="13">
        <f t="shared" si="194"/>
        <v>4.9456593479121747</v>
      </c>
    </row>
    <row r="557" spans="1:16" s="27" customFormat="1" ht="15" customHeight="1" x14ac:dyDescent="0.2">
      <c r="A557" s="18" t="s">
        <v>529</v>
      </c>
      <c r="B557" s="150">
        <v>35289</v>
      </c>
      <c r="C557" s="159"/>
      <c r="D557" s="150">
        <v>37720</v>
      </c>
      <c r="E557" s="190"/>
      <c r="F557" s="150">
        <v>40687</v>
      </c>
      <c r="G557" s="101"/>
      <c r="H557" s="37">
        <v>164.61</v>
      </c>
      <c r="I557" s="15"/>
      <c r="J557" s="14">
        <f t="shared" si="195"/>
        <v>214.37944231820666</v>
      </c>
      <c r="K557" s="14">
        <f t="shared" si="196"/>
        <v>229.14768240082617</v>
      </c>
      <c r="L557" s="14">
        <f t="shared" si="197"/>
        <v>247.17210376040336</v>
      </c>
      <c r="M557" s="14"/>
      <c r="N557" s="13">
        <f t="shared" si="192"/>
        <v>6.888832214004359</v>
      </c>
      <c r="O557" s="13">
        <f t="shared" si="193"/>
        <v>15.296551333276657</v>
      </c>
      <c r="P557" s="13">
        <f t="shared" si="194"/>
        <v>7.8658536585365892</v>
      </c>
    </row>
    <row r="558" spans="1:16" s="27" customFormat="1" ht="15" customHeight="1" x14ac:dyDescent="0.2">
      <c r="A558" s="18" t="s">
        <v>1546</v>
      </c>
      <c r="B558" s="150">
        <v>28570</v>
      </c>
      <c r="C558" s="159"/>
      <c r="D558" s="150">
        <v>31529</v>
      </c>
      <c r="E558" s="190"/>
      <c r="F558" s="150">
        <v>34879</v>
      </c>
      <c r="G558" s="101"/>
      <c r="H558" s="37">
        <v>43.27</v>
      </c>
      <c r="I558" s="15"/>
      <c r="J558" s="14">
        <f t="shared" si="195"/>
        <v>660.27270626299969</v>
      </c>
      <c r="K558" s="14">
        <f t="shared" si="196"/>
        <v>728.65726831522989</v>
      </c>
      <c r="L558" s="14">
        <f t="shared" si="197"/>
        <v>806.07811416685922</v>
      </c>
      <c r="M558" s="14"/>
      <c r="N558" s="13">
        <f t="shared" si="192"/>
        <v>10.357017850892547</v>
      </c>
      <c r="O558" s="13">
        <f t="shared" si="193"/>
        <v>22.082604130206519</v>
      </c>
      <c r="P558" s="13">
        <f t="shared" si="194"/>
        <v>10.625138761140542</v>
      </c>
    </row>
    <row r="559" spans="1:16" s="27" customFormat="1" ht="15" customHeight="1" x14ac:dyDescent="0.2">
      <c r="A559" s="18" t="s">
        <v>530</v>
      </c>
      <c r="B559" s="150">
        <v>88144</v>
      </c>
      <c r="C559" s="159"/>
      <c r="D559" s="150">
        <v>111454</v>
      </c>
      <c r="E559" s="190"/>
      <c r="F559" s="150">
        <v>160987</v>
      </c>
      <c r="G559" s="101"/>
      <c r="H559" s="37">
        <v>75.81</v>
      </c>
      <c r="I559" s="15"/>
      <c r="J559" s="14">
        <f t="shared" si="195"/>
        <v>1162.6962142197599</v>
      </c>
      <c r="K559" s="14">
        <f t="shared" si="196"/>
        <v>1470.1754385964912</v>
      </c>
      <c r="L559" s="14">
        <f t="shared" si="197"/>
        <v>2123.5588972431078</v>
      </c>
      <c r="M559" s="14"/>
      <c r="N559" s="13">
        <f t="shared" si="192"/>
        <v>26.445362134688686</v>
      </c>
      <c r="O559" s="13">
        <f t="shared" si="193"/>
        <v>82.640905790524613</v>
      </c>
      <c r="P559" s="13">
        <f t="shared" si="194"/>
        <v>44.442550289805666</v>
      </c>
    </row>
    <row r="560" spans="1:16" s="27" customFormat="1" ht="15" customHeight="1" x14ac:dyDescent="0.2">
      <c r="A560" s="18" t="s">
        <v>531</v>
      </c>
      <c r="B560" s="150">
        <v>41678</v>
      </c>
      <c r="C560" s="159"/>
      <c r="D560" s="150">
        <v>45846</v>
      </c>
      <c r="E560" s="190"/>
      <c r="F560" s="150">
        <v>49452</v>
      </c>
      <c r="G560" s="101"/>
      <c r="H560" s="37">
        <v>16.43</v>
      </c>
      <c r="I560" s="15"/>
      <c r="J560" s="14">
        <f t="shared" si="195"/>
        <v>2536.7011564211807</v>
      </c>
      <c r="K560" s="14">
        <f t="shared" si="196"/>
        <v>2790.3834449178335</v>
      </c>
      <c r="L560" s="14">
        <f t="shared" si="197"/>
        <v>3009.8600121728546</v>
      </c>
      <c r="M560" s="14"/>
      <c r="N560" s="13">
        <f t="shared" si="192"/>
        <v>10.000479869475514</v>
      </c>
      <c r="O560" s="13">
        <f t="shared" si="193"/>
        <v>18.652526512788526</v>
      </c>
      <c r="P560" s="13">
        <f t="shared" si="194"/>
        <v>7.8654626357806494</v>
      </c>
    </row>
    <row r="561" spans="1:16" s="27" customFormat="1" ht="15" customHeight="1" x14ac:dyDescent="0.2">
      <c r="A561" s="18" t="s">
        <v>511</v>
      </c>
      <c r="B561" s="150">
        <v>92253</v>
      </c>
      <c r="C561" s="159"/>
      <c r="D561" s="150">
        <v>110706</v>
      </c>
      <c r="E561" s="190"/>
      <c r="F561" s="150">
        <v>110807</v>
      </c>
      <c r="G561" s="101"/>
      <c r="H561" s="37">
        <v>7.61</v>
      </c>
      <c r="I561" s="15"/>
      <c r="J561" s="14">
        <f t="shared" si="195"/>
        <v>12122.601839684625</v>
      </c>
      <c r="K561" s="14">
        <f t="shared" si="196"/>
        <v>14547.437582128778</v>
      </c>
      <c r="L561" s="14">
        <f t="shared" si="197"/>
        <v>14560.70959264126</v>
      </c>
      <c r="M561" s="14"/>
      <c r="N561" s="13">
        <f t="shared" si="192"/>
        <v>20.002601541413291</v>
      </c>
      <c r="O561" s="13">
        <f t="shared" si="193"/>
        <v>20.112083075889128</v>
      </c>
      <c r="P561" s="13">
        <f t="shared" si="194"/>
        <v>9.1232634184229486E-2</v>
      </c>
    </row>
    <row r="562" spans="1:16" s="27" customFormat="1" ht="15" customHeight="1" x14ac:dyDescent="0.2">
      <c r="A562" s="18" t="s">
        <v>532</v>
      </c>
      <c r="B562" s="150">
        <v>213490</v>
      </c>
      <c r="C562" s="159"/>
      <c r="D562" s="150">
        <v>248085</v>
      </c>
      <c r="E562" s="190"/>
      <c r="F562" s="150">
        <v>295644</v>
      </c>
      <c r="G562" s="101"/>
      <c r="H562" s="37">
        <v>209.43</v>
      </c>
      <c r="I562" s="15"/>
      <c r="J562" s="14">
        <f t="shared" si="195"/>
        <v>1019.3859523468461</v>
      </c>
      <c r="K562" s="14">
        <f t="shared" si="196"/>
        <v>1184.5724108293941</v>
      </c>
      <c r="L562" s="14">
        <f t="shared" si="197"/>
        <v>1411.6602205987681</v>
      </c>
      <c r="M562" s="14"/>
      <c r="N562" s="13">
        <f t="shared" si="192"/>
        <v>16.204506065857903</v>
      </c>
      <c r="O562" s="13">
        <f t="shared" si="193"/>
        <v>38.4814277015317</v>
      </c>
      <c r="P562" s="13">
        <f t="shared" si="194"/>
        <v>19.170445613398631</v>
      </c>
    </row>
    <row r="563" spans="1:16" s="27" customFormat="1" ht="15" customHeight="1" x14ac:dyDescent="0.2">
      <c r="A563" s="18" t="s">
        <v>533</v>
      </c>
      <c r="B563" s="150">
        <v>188755</v>
      </c>
      <c r="C563" s="159"/>
      <c r="D563" s="150">
        <v>226188</v>
      </c>
      <c r="E563" s="190"/>
      <c r="F563" s="150">
        <v>312116</v>
      </c>
      <c r="G563" s="101"/>
      <c r="H563" s="37">
        <v>78.33</v>
      </c>
      <c r="I563" s="15"/>
      <c r="J563" s="14">
        <f t="shared" si="195"/>
        <v>2409.7408400357463</v>
      </c>
      <c r="K563" s="14">
        <f t="shared" si="196"/>
        <v>2887.6292608196095</v>
      </c>
      <c r="L563" s="14">
        <f t="shared" si="197"/>
        <v>3984.6291331546022</v>
      </c>
      <c r="M563" s="14"/>
      <c r="N563" s="13">
        <f t="shared" si="192"/>
        <v>19.831527641651881</v>
      </c>
      <c r="O563" s="13">
        <f t="shared" si="193"/>
        <v>65.355089931392541</v>
      </c>
      <c r="P563" s="13">
        <f t="shared" si="194"/>
        <v>37.989636939183328</v>
      </c>
    </row>
    <row r="564" spans="1:16" s="27" customFormat="1" ht="15" customHeight="1" x14ac:dyDescent="0.2">
      <c r="A564" s="18" t="s">
        <v>534</v>
      </c>
      <c r="B564" s="150">
        <v>19297</v>
      </c>
      <c r="C564" s="159"/>
      <c r="D564" s="150">
        <v>23157</v>
      </c>
      <c r="E564" s="190"/>
      <c r="F564" s="150">
        <v>24653</v>
      </c>
      <c r="G564" s="101"/>
      <c r="H564" s="37">
        <v>59.93</v>
      </c>
      <c r="I564" s="15"/>
      <c r="J564" s="14">
        <f t="shared" si="195"/>
        <v>321.99232437844154</v>
      </c>
      <c r="K564" s="14">
        <f t="shared" si="196"/>
        <v>386.4008009344235</v>
      </c>
      <c r="L564" s="14">
        <f t="shared" si="197"/>
        <v>411.36325713332224</v>
      </c>
      <c r="M564" s="14"/>
      <c r="N564" s="13">
        <f t="shared" si="192"/>
        <v>20.003109291599724</v>
      </c>
      <c r="O564" s="13">
        <f t="shared" si="193"/>
        <v>27.755609680261177</v>
      </c>
      <c r="P564" s="13">
        <f t="shared" si="194"/>
        <v>6.4602496005527534</v>
      </c>
    </row>
    <row r="565" spans="1:16" s="27" customFormat="1" ht="15" customHeight="1" x14ac:dyDescent="0.2">
      <c r="A565" s="80" t="s">
        <v>1614</v>
      </c>
      <c r="B565" s="150">
        <v>520216</v>
      </c>
      <c r="C565" s="159"/>
      <c r="D565" s="150">
        <v>600609</v>
      </c>
      <c r="E565" s="190"/>
      <c r="F565" s="150">
        <v>664625</v>
      </c>
      <c r="G565" s="101"/>
      <c r="H565" s="37">
        <v>46.17</v>
      </c>
      <c r="I565" s="15"/>
      <c r="J565" s="14">
        <f t="shared" si="195"/>
        <v>11267.403075590209</v>
      </c>
      <c r="K565" s="14">
        <f t="shared" si="196"/>
        <v>13008.641975308641</v>
      </c>
      <c r="L565" s="14">
        <f t="shared" si="197"/>
        <v>14395.170023824994</v>
      </c>
      <c r="M565" s="14"/>
      <c r="N565" s="13">
        <f t="shared" si="192"/>
        <v>15.453773048118471</v>
      </c>
      <c r="O565" s="13">
        <f t="shared" si="193"/>
        <v>27.759430698017752</v>
      </c>
      <c r="P565" s="13">
        <f t="shared" si="194"/>
        <v>10.658514940668558</v>
      </c>
    </row>
    <row r="566" spans="1:16" s="27" customFormat="1" ht="15" customHeight="1" x14ac:dyDescent="0.2">
      <c r="A566" s="80" t="s">
        <v>1549</v>
      </c>
      <c r="B566" s="150">
        <v>101120</v>
      </c>
      <c r="C566" s="159"/>
      <c r="D566" s="150">
        <v>102806</v>
      </c>
      <c r="E566" s="190"/>
      <c r="F566" s="150">
        <v>100674</v>
      </c>
      <c r="G566" s="101"/>
      <c r="H566" s="37">
        <v>10.89</v>
      </c>
      <c r="I566" s="15"/>
      <c r="J566" s="14">
        <f t="shared" si="195"/>
        <v>9285.5831037649223</v>
      </c>
      <c r="K566" s="14">
        <f t="shared" si="196"/>
        <v>9440.4040404040406</v>
      </c>
      <c r="L566" s="14">
        <f t="shared" si="197"/>
        <v>9244.628099173553</v>
      </c>
      <c r="M566" s="14"/>
      <c r="N566" s="13">
        <f t="shared" si="192"/>
        <v>1.6673259493670878</v>
      </c>
      <c r="O566" s="13">
        <f t="shared" si="193"/>
        <v>-0.44106012658228988</v>
      </c>
      <c r="P566" s="13">
        <f t="shared" si="194"/>
        <v>-2.0738089216582791</v>
      </c>
    </row>
    <row r="567" spans="1:16" s="27" customFormat="1" ht="15" customHeight="1" x14ac:dyDescent="0.2">
      <c r="A567" s="80" t="s">
        <v>523</v>
      </c>
      <c r="B567" s="150">
        <v>575817</v>
      </c>
      <c r="C567" s="159"/>
      <c r="D567" s="150">
        <v>659019</v>
      </c>
      <c r="E567" s="190"/>
      <c r="F567" s="150">
        <v>703141</v>
      </c>
      <c r="G567" s="101"/>
      <c r="H567" s="37">
        <v>90.13</v>
      </c>
      <c r="I567" s="15"/>
      <c r="J567" s="14">
        <f t="shared" si="195"/>
        <v>6388.7384888494398</v>
      </c>
      <c r="K567" s="14">
        <f t="shared" si="196"/>
        <v>7311.8717408188177</v>
      </c>
      <c r="L567" s="14">
        <f t="shared" si="197"/>
        <v>7801.4090757794302</v>
      </c>
      <c r="M567" s="14"/>
      <c r="N567" s="13">
        <f t="shared" si="192"/>
        <v>14.449382355852643</v>
      </c>
      <c r="O567" s="13">
        <f t="shared" si="193"/>
        <v>22.111886241635801</v>
      </c>
      <c r="P567" s="13">
        <f t="shared" si="194"/>
        <v>6.6951028726030666</v>
      </c>
    </row>
    <row r="568" spans="1:16" s="27" customFormat="1" ht="15" customHeight="1" x14ac:dyDescent="0.2">
      <c r="A568" s="80" t="s">
        <v>1615</v>
      </c>
      <c r="B568" s="150">
        <v>243322</v>
      </c>
      <c r="C568" s="159"/>
      <c r="D568" s="150">
        <v>314303</v>
      </c>
      <c r="E568" s="190"/>
      <c r="F568" s="150">
        <v>450583</v>
      </c>
      <c r="G568" s="101"/>
      <c r="H568" s="37">
        <v>90.01</v>
      </c>
      <c r="I568" s="15"/>
      <c r="J568" s="14">
        <f t="shared" si="195"/>
        <v>2703.2774136207086</v>
      </c>
      <c r="K568" s="14">
        <f t="shared" si="196"/>
        <v>3491.8675702699697</v>
      </c>
      <c r="L568" s="14">
        <f t="shared" si="197"/>
        <v>5005.9215642706367</v>
      </c>
      <c r="M568" s="14"/>
      <c r="N568" s="13">
        <f t="shared" si="192"/>
        <v>29.171632651383767</v>
      </c>
      <c r="O568" s="13">
        <f t="shared" si="193"/>
        <v>85.179720699320256</v>
      </c>
      <c r="P568" s="13">
        <f t="shared" si="194"/>
        <v>43.359433412980479</v>
      </c>
    </row>
    <row r="569" spans="1:16" s="27" customFormat="1" ht="15" customHeight="1" x14ac:dyDescent="0.2">
      <c r="A569" s="80" t="s">
        <v>1616</v>
      </c>
      <c r="B569" s="150">
        <v>301624</v>
      </c>
      <c r="C569" s="159"/>
      <c r="D569" s="150">
        <v>403785</v>
      </c>
      <c r="E569" s="190"/>
      <c r="F569" s="150">
        <v>496794</v>
      </c>
      <c r="G569" s="101"/>
      <c r="H569" s="37">
        <v>171.66</v>
      </c>
      <c r="I569" s="15"/>
      <c r="J569" s="14">
        <f t="shared" si="195"/>
        <v>1757.1012466503553</v>
      </c>
      <c r="K569" s="14">
        <f t="shared" si="196"/>
        <v>2352.2369800768961</v>
      </c>
      <c r="L569" s="14">
        <f t="shared" si="197"/>
        <v>2894.0580216707444</v>
      </c>
      <c r="M569" s="14"/>
      <c r="N569" s="13">
        <f t="shared" si="192"/>
        <v>33.870315359520461</v>
      </c>
      <c r="O569" s="13">
        <f t="shared" si="193"/>
        <v>64.706389411983139</v>
      </c>
      <c r="P569" s="13">
        <f t="shared" si="194"/>
        <v>23.034288049333188</v>
      </c>
    </row>
    <row r="570" spans="1:16" s="27" customFormat="1" ht="15" customHeight="1" x14ac:dyDescent="0.2">
      <c r="A570" s="80" t="s">
        <v>1548</v>
      </c>
      <c r="B570" s="150">
        <v>62030</v>
      </c>
      <c r="C570" s="159"/>
      <c r="D570" s="150">
        <v>71181</v>
      </c>
      <c r="E570" s="190"/>
      <c r="F570" s="150">
        <v>85330</v>
      </c>
      <c r="G570" s="101"/>
      <c r="H570" s="37">
        <v>65</v>
      </c>
      <c r="I570" s="15"/>
      <c r="J570" s="14">
        <f t="shared" si="195"/>
        <v>954.30769230769226</v>
      </c>
      <c r="K570" s="14">
        <f t="shared" si="196"/>
        <v>1095.0923076923077</v>
      </c>
      <c r="L570" s="14">
        <f t="shared" si="197"/>
        <v>1312.7692307692307</v>
      </c>
      <c r="M570" s="14"/>
      <c r="N570" s="13">
        <f t="shared" si="192"/>
        <v>14.752539093986789</v>
      </c>
      <c r="O570" s="13">
        <f t="shared" si="193"/>
        <v>37.562469772690633</v>
      </c>
      <c r="P570" s="13">
        <f t="shared" si="194"/>
        <v>19.87749539905311</v>
      </c>
    </row>
    <row r="571" spans="1:16" s="27" customFormat="1" ht="15" customHeight="1" x14ac:dyDescent="0.2">
      <c r="A571" s="18" t="s">
        <v>1547</v>
      </c>
      <c r="B571" s="150">
        <v>104559</v>
      </c>
      <c r="C571" s="159"/>
      <c r="D571" s="150">
        <v>155713</v>
      </c>
      <c r="E571" s="190"/>
      <c r="F571" s="150">
        <v>210503</v>
      </c>
      <c r="G571" s="101"/>
      <c r="H571" s="37">
        <v>39.1</v>
      </c>
      <c r="I571" s="15"/>
      <c r="J571" s="14">
        <f t="shared" si="195"/>
        <v>2674.1432225063936</v>
      </c>
      <c r="K571" s="14">
        <f t="shared" si="196"/>
        <v>3982.4296675191813</v>
      </c>
      <c r="L571" s="14">
        <f t="shared" si="197"/>
        <v>5383.7084398976976</v>
      </c>
      <c r="M571" s="14"/>
      <c r="N571" s="13">
        <f t="shared" si="192"/>
        <v>48.923574249945013</v>
      </c>
      <c r="O571" s="13">
        <f t="shared" si="193"/>
        <v>101.32461098518539</v>
      </c>
      <c r="P571" s="13">
        <f t="shared" si="194"/>
        <v>35.186529063084002</v>
      </c>
    </row>
    <row r="572" spans="1:16" s="27" customFormat="1" ht="12" customHeight="1" x14ac:dyDescent="0.2">
      <c r="A572" s="18"/>
      <c r="B572" s="150"/>
      <c r="C572" s="159"/>
      <c r="D572" s="150"/>
      <c r="E572" s="190"/>
      <c r="F572" s="150"/>
      <c r="G572" s="101"/>
      <c r="H572" s="37" t="s">
        <v>26</v>
      </c>
      <c r="I572" s="15"/>
      <c r="J572" s="14"/>
      <c r="K572" s="14"/>
      <c r="L572" s="14"/>
      <c r="M572" s="14"/>
      <c r="N572" s="13"/>
      <c r="O572" s="13"/>
      <c r="P572" s="13"/>
    </row>
    <row r="573" spans="1:16" s="11" customFormat="1" ht="15" customHeight="1" x14ac:dyDescent="0.2">
      <c r="A573" s="136" t="s">
        <v>41</v>
      </c>
      <c r="B573" s="35">
        <v>2669847</v>
      </c>
      <c r="C573" s="39"/>
      <c r="D573" s="35">
        <v>3035081</v>
      </c>
      <c r="E573" s="117"/>
      <c r="F573" s="35">
        <v>3382193</v>
      </c>
      <c r="G573" s="116"/>
      <c r="H573" s="33">
        <f>SUM(H574:H603)</f>
        <v>1928.23</v>
      </c>
      <c r="I573" s="15"/>
      <c r="J573" s="20">
        <f t="shared" ref="J573:J578" si="198">B573/$H573</f>
        <v>1384.6102384051694</v>
      </c>
      <c r="K573" s="20">
        <f t="shared" ref="K573:K578" si="199">D573/$H573</f>
        <v>1574.0243643133858</v>
      </c>
      <c r="L573" s="20">
        <f t="shared" ref="L573:L578" si="200">F573/$H573</f>
        <v>1754.0402337895375</v>
      </c>
      <c r="M573" s="20"/>
      <c r="N573" s="19">
        <f>(K573-J573)/J573*100</f>
        <v>13.679959937779213</v>
      </c>
      <c r="O573" s="19">
        <f>(L573-J573)/J573*100</f>
        <v>26.681154388247723</v>
      </c>
      <c r="P573" s="19">
        <f>(L573-K573)/K573*100</f>
        <v>11.436663469607565</v>
      </c>
    </row>
    <row r="574" spans="1:16" s="27" customFormat="1" ht="15" customHeight="1" x14ac:dyDescent="0.2">
      <c r="A574" s="18" t="s">
        <v>535</v>
      </c>
      <c r="B574" s="150">
        <v>43526</v>
      </c>
      <c r="C574" s="159"/>
      <c r="D574" s="150">
        <v>47859</v>
      </c>
      <c r="E574" s="190"/>
      <c r="F574" s="150">
        <v>51619</v>
      </c>
      <c r="G574" s="101"/>
      <c r="H574" s="37">
        <v>57.46</v>
      </c>
      <c r="I574" s="15"/>
      <c r="J574" s="14">
        <f t="shared" si="198"/>
        <v>757.50087017055341</v>
      </c>
      <c r="K574" s="14">
        <f t="shared" si="199"/>
        <v>832.90985033066477</v>
      </c>
      <c r="L574" s="14">
        <f t="shared" si="200"/>
        <v>898.34667594848588</v>
      </c>
      <c r="M574" s="14"/>
      <c r="N574" s="13">
        <f t="shared" ref="N574:N603" si="201">((K574-J574)/J574)*100</f>
        <v>9.9549694435509775</v>
      </c>
      <c r="O574" s="13">
        <f t="shared" ref="O574:O603" si="202">((L574-J574)/J574)*100</f>
        <v>18.593484354179111</v>
      </c>
      <c r="P574" s="13">
        <f t="shared" ref="P574:P603" si="203">((L574-K574)/K574)*100</f>
        <v>7.8564115422386633</v>
      </c>
    </row>
    <row r="575" spans="1:16" s="27" customFormat="1" ht="15" customHeight="1" x14ac:dyDescent="0.2">
      <c r="A575" s="18" t="s">
        <v>536</v>
      </c>
      <c r="B575" s="150">
        <v>55698</v>
      </c>
      <c r="C575" s="159"/>
      <c r="D575" s="150">
        <v>62143</v>
      </c>
      <c r="E575" s="190"/>
      <c r="F575" s="150">
        <v>67182</v>
      </c>
      <c r="G575" s="101"/>
      <c r="H575" s="37">
        <v>42.66</v>
      </c>
      <c r="I575" s="15"/>
      <c r="J575" s="14">
        <f t="shared" si="198"/>
        <v>1305.6258790436007</v>
      </c>
      <c r="K575" s="14">
        <f t="shared" si="199"/>
        <v>1456.7041725269576</v>
      </c>
      <c r="L575" s="14">
        <f t="shared" si="200"/>
        <v>1574.8241912798876</v>
      </c>
      <c r="M575" s="14"/>
      <c r="N575" s="13">
        <f t="shared" si="201"/>
        <v>11.571331107041555</v>
      </c>
      <c r="O575" s="13">
        <f t="shared" si="202"/>
        <v>20.618334590110958</v>
      </c>
      <c r="P575" s="13">
        <f t="shared" si="203"/>
        <v>8.108716991455184</v>
      </c>
    </row>
    <row r="576" spans="1:16" s="27" customFormat="1" ht="15" customHeight="1" x14ac:dyDescent="0.2">
      <c r="A576" s="18" t="s">
        <v>539</v>
      </c>
      <c r="B576" s="150">
        <v>74890</v>
      </c>
      <c r="C576" s="159"/>
      <c r="D576" s="150">
        <v>80453</v>
      </c>
      <c r="E576" s="190"/>
      <c r="F576" s="150">
        <v>87693</v>
      </c>
      <c r="G576" s="101"/>
      <c r="H576" s="37">
        <v>77.849999999999994</v>
      </c>
      <c r="I576" s="15"/>
      <c r="J576" s="14">
        <f t="shared" si="198"/>
        <v>961.97816313423255</v>
      </c>
      <c r="K576" s="14">
        <f t="shared" si="199"/>
        <v>1033.4360950545922</v>
      </c>
      <c r="L576" s="14">
        <f t="shared" si="200"/>
        <v>1126.4354527938344</v>
      </c>
      <c r="M576" s="14"/>
      <c r="N576" s="13">
        <f t="shared" si="201"/>
        <v>7.4282280678328219</v>
      </c>
      <c r="O576" s="13">
        <f t="shared" si="202"/>
        <v>17.095740419281622</v>
      </c>
      <c r="P576" s="13">
        <f t="shared" si="203"/>
        <v>8.9990429194685166</v>
      </c>
    </row>
    <row r="577" spans="1:16" s="27" customFormat="1" ht="15" customHeight="1" x14ac:dyDescent="0.2">
      <c r="A577" s="18" t="s">
        <v>540</v>
      </c>
      <c r="B577" s="150">
        <v>20809</v>
      </c>
      <c r="C577" s="159"/>
      <c r="D577" s="150">
        <v>21702</v>
      </c>
      <c r="E577" s="190"/>
      <c r="F577" s="150">
        <v>23980</v>
      </c>
      <c r="G577" s="101"/>
      <c r="H577" s="37">
        <v>203.58</v>
      </c>
      <c r="I577" s="15"/>
      <c r="J577" s="14">
        <f t="shared" si="198"/>
        <v>102.2153453187936</v>
      </c>
      <c r="K577" s="14">
        <f t="shared" si="199"/>
        <v>106.60182729148245</v>
      </c>
      <c r="L577" s="14">
        <f t="shared" si="200"/>
        <v>117.79153158463502</v>
      </c>
      <c r="M577" s="14"/>
      <c r="N577" s="13">
        <f t="shared" si="201"/>
        <v>4.2914123696477358</v>
      </c>
      <c r="O577" s="13">
        <f t="shared" si="202"/>
        <v>15.238598683262042</v>
      </c>
      <c r="P577" s="13">
        <f t="shared" si="203"/>
        <v>10.49672841212792</v>
      </c>
    </row>
    <row r="578" spans="1:16" s="27" customFormat="1" ht="15" customHeight="1" x14ac:dyDescent="0.2">
      <c r="A578" s="18" t="s">
        <v>541</v>
      </c>
      <c r="B578" s="150">
        <v>15021</v>
      </c>
      <c r="C578" s="159"/>
      <c r="D578" s="150">
        <v>16587</v>
      </c>
      <c r="E578" s="190"/>
      <c r="F578" s="150">
        <v>16791</v>
      </c>
      <c r="G578" s="101"/>
      <c r="H578" s="37">
        <v>53.06</v>
      </c>
      <c r="I578" s="15"/>
      <c r="J578" s="14">
        <f t="shared" si="198"/>
        <v>283.09460987561249</v>
      </c>
      <c r="K578" s="14">
        <f t="shared" si="199"/>
        <v>312.60836788541275</v>
      </c>
      <c r="L578" s="14">
        <f t="shared" si="200"/>
        <v>316.4530719939691</v>
      </c>
      <c r="M578" s="14"/>
      <c r="N578" s="13">
        <f t="shared" si="201"/>
        <v>10.425404433792702</v>
      </c>
      <c r="O578" s="13">
        <f t="shared" si="202"/>
        <v>11.783503095666081</v>
      </c>
      <c r="P578" s="13">
        <f t="shared" si="203"/>
        <v>1.2298788207632501</v>
      </c>
    </row>
    <row r="579" spans="1:16" s="27" customFormat="1" ht="15" customHeight="1" x14ac:dyDescent="0.2">
      <c r="A579" s="18" t="s">
        <v>542</v>
      </c>
      <c r="B579" s="150">
        <v>20944</v>
      </c>
      <c r="C579" s="159"/>
      <c r="D579" s="150">
        <v>23269</v>
      </c>
      <c r="E579" s="190"/>
      <c r="F579" s="150">
        <v>24755</v>
      </c>
      <c r="G579" s="101"/>
      <c r="H579" s="37">
        <v>46.6</v>
      </c>
      <c r="I579" s="15"/>
      <c r="J579" s="14">
        <f t="shared" ref="J579:J603" si="204">B579/$H579</f>
        <v>449.44206008583689</v>
      </c>
      <c r="K579" s="14">
        <f t="shared" ref="K579:K603" si="205">D579/$H579</f>
        <v>499.33476394849782</v>
      </c>
      <c r="L579" s="14">
        <f t="shared" ref="L579:L603" si="206">F579/$H579</f>
        <v>531.22317596566518</v>
      </c>
      <c r="M579" s="14"/>
      <c r="N579" s="13">
        <f t="shared" si="201"/>
        <v>11.101031321619557</v>
      </c>
      <c r="O579" s="13">
        <f t="shared" si="202"/>
        <v>18.196142093200908</v>
      </c>
      <c r="P579" s="13">
        <f t="shared" si="203"/>
        <v>6.3861790364863076</v>
      </c>
    </row>
    <row r="580" spans="1:16" s="27" customFormat="1" ht="15" customHeight="1" x14ac:dyDescent="0.2">
      <c r="A580" s="18" t="s">
        <v>543</v>
      </c>
      <c r="B580" s="150">
        <v>33851</v>
      </c>
      <c r="C580" s="159"/>
      <c r="D580" s="150">
        <v>36582</v>
      </c>
      <c r="E580" s="190"/>
      <c r="F580" s="150">
        <v>39491</v>
      </c>
      <c r="G580" s="101"/>
      <c r="H580" s="37">
        <v>39.1</v>
      </c>
      <c r="I580" s="15"/>
      <c r="J580" s="14">
        <f t="shared" si="204"/>
        <v>865.75447570332483</v>
      </c>
      <c r="K580" s="14">
        <f t="shared" si="205"/>
        <v>935.60102301790278</v>
      </c>
      <c r="L580" s="14">
        <f t="shared" si="206"/>
        <v>1010</v>
      </c>
      <c r="M580" s="14"/>
      <c r="N580" s="13">
        <f t="shared" si="201"/>
        <v>8.0677084871938725</v>
      </c>
      <c r="O580" s="13">
        <f t="shared" si="202"/>
        <v>16.661250775457148</v>
      </c>
      <c r="P580" s="13">
        <f t="shared" si="203"/>
        <v>7.9519982505057181</v>
      </c>
    </row>
    <row r="581" spans="1:16" s="27" customFormat="1" ht="15" customHeight="1" x14ac:dyDescent="0.2">
      <c r="A581" s="18" t="s">
        <v>544</v>
      </c>
      <c r="B581" s="150">
        <v>101884</v>
      </c>
      <c r="C581" s="159"/>
      <c r="D581" s="150">
        <v>112008</v>
      </c>
      <c r="E581" s="190"/>
      <c r="F581" s="150">
        <v>115353</v>
      </c>
      <c r="G581" s="101"/>
      <c r="H581" s="37">
        <v>54.22</v>
      </c>
      <c r="I581" s="15"/>
      <c r="J581" s="14">
        <f t="shared" si="204"/>
        <v>1879.0852084101807</v>
      </c>
      <c r="K581" s="14">
        <f t="shared" si="205"/>
        <v>2065.80597565474</v>
      </c>
      <c r="L581" s="14">
        <f t="shared" si="206"/>
        <v>2127.4990778310589</v>
      </c>
      <c r="M581" s="14"/>
      <c r="N581" s="13">
        <f t="shared" si="201"/>
        <v>9.9367908601939501</v>
      </c>
      <c r="O581" s="13">
        <f t="shared" si="202"/>
        <v>13.219936398256857</v>
      </c>
      <c r="P581" s="13">
        <f t="shared" si="203"/>
        <v>2.9863938290122238</v>
      </c>
    </row>
    <row r="582" spans="1:16" s="27" customFormat="1" ht="15" customHeight="1" x14ac:dyDescent="0.2">
      <c r="A582" s="18" t="s">
        <v>545</v>
      </c>
      <c r="B582" s="150">
        <v>20148</v>
      </c>
      <c r="C582" s="159"/>
      <c r="D582" s="150">
        <v>19720</v>
      </c>
      <c r="E582" s="190"/>
      <c r="F582" s="150">
        <v>20859</v>
      </c>
      <c r="G582" s="101"/>
      <c r="H582" s="37">
        <v>73.31</v>
      </c>
      <c r="I582" s="15"/>
      <c r="J582" s="14">
        <f t="shared" si="204"/>
        <v>274.8329013777111</v>
      </c>
      <c r="K582" s="14">
        <f t="shared" si="205"/>
        <v>268.99468012549448</v>
      </c>
      <c r="L582" s="14">
        <f t="shared" si="206"/>
        <v>284.53144182239805</v>
      </c>
      <c r="M582" s="14"/>
      <c r="N582" s="13">
        <f t="shared" si="201"/>
        <v>-2.1242803255906288</v>
      </c>
      <c r="O582" s="13">
        <f t="shared" si="202"/>
        <v>3.5288862418106048</v>
      </c>
      <c r="P582" s="13">
        <f t="shared" si="203"/>
        <v>5.7758620689655196</v>
      </c>
    </row>
    <row r="583" spans="1:16" s="27" customFormat="1" ht="15" customHeight="1" x14ac:dyDescent="0.2">
      <c r="A583" s="18" t="s">
        <v>546</v>
      </c>
      <c r="B583" s="150">
        <v>29470</v>
      </c>
      <c r="C583" s="159"/>
      <c r="D583" s="150">
        <v>30652</v>
      </c>
      <c r="E583" s="190"/>
      <c r="F583" s="150">
        <v>32330</v>
      </c>
      <c r="G583" s="101"/>
      <c r="H583" s="37">
        <v>40.53</v>
      </c>
      <c r="I583" s="15"/>
      <c r="J583" s="14">
        <f t="shared" si="204"/>
        <v>727.11571675302241</v>
      </c>
      <c r="K583" s="14">
        <f t="shared" si="205"/>
        <v>756.27929928448066</v>
      </c>
      <c r="L583" s="14">
        <f t="shared" si="206"/>
        <v>797.6807303232174</v>
      </c>
      <c r="M583" s="14"/>
      <c r="N583" s="13">
        <f t="shared" si="201"/>
        <v>4.0108585001696735</v>
      </c>
      <c r="O583" s="13">
        <f t="shared" si="202"/>
        <v>9.704784526637269</v>
      </c>
      <c r="P583" s="13">
        <f t="shared" si="203"/>
        <v>5.4743573013180225</v>
      </c>
    </row>
    <row r="584" spans="1:16" s="27" customFormat="1" ht="15" customHeight="1" x14ac:dyDescent="0.2">
      <c r="A584" s="18" t="s">
        <v>547</v>
      </c>
      <c r="B584" s="150">
        <v>18618</v>
      </c>
      <c r="C584" s="159"/>
      <c r="D584" s="150">
        <v>20530</v>
      </c>
      <c r="E584" s="190"/>
      <c r="F584" s="150">
        <v>21275</v>
      </c>
      <c r="G584" s="101"/>
      <c r="H584" s="37">
        <v>80.760000000000005</v>
      </c>
      <c r="I584" s="15"/>
      <c r="J584" s="14">
        <f t="shared" si="204"/>
        <v>230.53491827637444</v>
      </c>
      <c r="K584" s="14">
        <f t="shared" si="205"/>
        <v>254.21000495294697</v>
      </c>
      <c r="L584" s="14">
        <f t="shared" si="206"/>
        <v>263.43486874690439</v>
      </c>
      <c r="M584" s="14"/>
      <c r="N584" s="13">
        <f t="shared" si="201"/>
        <v>10.26963153937049</v>
      </c>
      <c r="O584" s="13">
        <f t="shared" si="202"/>
        <v>14.271135460307221</v>
      </c>
      <c r="P584" s="13">
        <f t="shared" si="203"/>
        <v>3.6288358499756486</v>
      </c>
    </row>
    <row r="585" spans="1:16" s="27" customFormat="1" ht="15" customHeight="1" x14ac:dyDescent="0.2">
      <c r="A585" s="18" t="s">
        <v>548</v>
      </c>
      <c r="B585" s="150">
        <v>22976</v>
      </c>
      <c r="C585" s="159"/>
      <c r="D585" s="150">
        <v>25266</v>
      </c>
      <c r="E585" s="190"/>
      <c r="F585" s="150">
        <v>27816</v>
      </c>
      <c r="G585" s="101"/>
      <c r="H585" s="37">
        <v>35</v>
      </c>
      <c r="I585" s="15"/>
      <c r="J585" s="14">
        <f t="shared" si="204"/>
        <v>656.45714285714291</v>
      </c>
      <c r="K585" s="14">
        <f t="shared" si="205"/>
        <v>721.88571428571424</v>
      </c>
      <c r="L585" s="14">
        <f t="shared" si="206"/>
        <v>794.74285714285713</v>
      </c>
      <c r="M585" s="14"/>
      <c r="N585" s="13">
        <f t="shared" si="201"/>
        <v>9.9669220055710142</v>
      </c>
      <c r="O585" s="13">
        <f t="shared" si="202"/>
        <v>21.065459610027844</v>
      </c>
      <c r="P585" s="13">
        <f t="shared" si="203"/>
        <v>10.092614580859658</v>
      </c>
    </row>
    <row r="586" spans="1:16" s="27" customFormat="1" ht="15" customHeight="1" x14ac:dyDescent="0.2">
      <c r="A586" s="18" t="s">
        <v>549</v>
      </c>
      <c r="B586" s="150">
        <v>26547</v>
      </c>
      <c r="C586" s="159"/>
      <c r="D586" s="150">
        <v>27792</v>
      </c>
      <c r="E586" s="190"/>
      <c r="F586" s="150">
        <v>27893</v>
      </c>
      <c r="G586" s="101"/>
      <c r="H586" s="37">
        <v>69.58</v>
      </c>
      <c r="I586" s="15"/>
      <c r="J586" s="14">
        <f t="shared" si="204"/>
        <v>381.53204943949413</v>
      </c>
      <c r="K586" s="14">
        <f t="shared" si="205"/>
        <v>399.42512216154068</v>
      </c>
      <c r="L586" s="14">
        <f t="shared" si="206"/>
        <v>400.87668870365047</v>
      </c>
      <c r="M586" s="14"/>
      <c r="N586" s="13">
        <f t="shared" si="201"/>
        <v>4.689795457113795</v>
      </c>
      <c r="O586" s="13">
        <f t="shared" si="202"/>
        <v>5.0702527592571602</v>
      </c>
      <c r="P586" s="13">
        <f t="shared" si="203"/>
        <v>0.36341393206677836</v>
      </c>
    </row>
    <row r="587" spans="1:16" s="27" customFormat="1" ht="15" customHeight="1" x14ac:dyDescent="0.2">
      <c r="A587" s="18" t="s">
        <v>550</v>
      </c>
      <c r="B587" s="150">
        <v>59726</v>
      </c>
      <c r="C587" s="159"/>
      <c r="D587" s="150">
        <v>63057</v>
      </c>
      <c r="E587" s="190"/>
      <c r="F587" s="150">
        <v>64866</v>
      </c>
      <c r="G587" s="101"/>
      <c r="H587" s="37">
        <v>78.099999999999994</v>
      </c>
      <c r="I587" s="15"/>
      <c r="J587" s="14">
        <f t="shared" si="204"/>
        <v>764.73751600512173</v>
      </c>
      <c r="K587" s="14">
        <f t="shared" si="205"/>
        <v>807.38796414852754</v>
      </c>
      <c r="L587" s="14">
        <f t="shared" si="206"/>
        <v>830.55057618437911</v>
      </c>
      <c r="M587" s="14"/>
      <c r="N587" s="13">
        <f t="shared" si="201"/>
        <v>5.5771355858420009</v>
      </c>
      <c r="O587" s="13">
        <f t="shared" si="202"/>
        <v>8.6059672504436939</v>
      </c>
      <c r="P587" s="13">
        <f t="shared" si="203"/>
        <v>2.8688329606546574</v>
      </c>
    </row>
    <row r="588" spans="1:16" s="27" customFormat="1" ht="15" customHeight="1" x14ac:dyDescent="0.2">
      <c r="A588" s="18" t="s">
        <v>551</v>
      </c>
      <c r="B588" s="150">
        <v>23523</v>
      </c>
      <c r="C588" s="159"/>
      <c r="D588" s="150">
        <v>25096</v>
      </c>
      <c r="E588" s="190"/>
      <c r="F588" s="150">
        <v>24945</v>
      </c>
      <c r="G588" s="101"/>
      <c r="H588" s="37">
        <v>55.02</v>
      </c>
      <c r="I588" s="15"/>
      <c r="J588" s="14">
        <f t="shared" si="204"/>
        <v>427.53544165757904</v>
      </c>
      <c r="K588" s="14">
        <f t="shared" si="205"/>
        <v>456.12504543802254</v>
      </c>
      <c r="L588" s="14">
        <f t="shared" si="206"/>
        <v>453.38058887677204</v>
      </c>
      <c r="M588" s="14"/>
      <c r="N588" s="13">
        <f t="shared" si="201"/>
        <v>6.687072227181913</v>
      </c>
      <c r="O588" s="13">
        <f t="shared" si="202"/>
        <v>6.0451473026399638</v>
      </c>
      <c r="P588" s="13">
        <f t="shared" si="203"/>
        <v>-0.60168951227288248</v>
      </c>
    </row>
    <row r="589" spans="1:16" s="27" customFormat="1" ht="15" customHeight="1" x14ac:dyDescent="0.2">
      <c r="A589" s="18" t="s">
        <v>552</v>
      </c>
      <c r="B589" s="150">
        <v>39313</v>
      </c>
      <c r="C589" s="159"/>
      <c r="D589" s="150">
        <v>42164</v>
      </c>
      <c r="E589" s="190"/>
      <c r="F589" s="150">
        <v>44327</v>
      </c>
      <c r="G589" s="101"/>
      <c r="H589" s="37">
        <v>27.4</v>
      </c>
      <c r="I589" s="15"/>
      <c r="J589" s="14">
        <f t="shared" si="204"/>
        <v>1434.7810218978102</v>
      </c>
      <c r="K589" s="14">
        <f t="shared" si="205"/>
        <v>1538.8321167883212</v>
      </c>
      <c r="L589" s="14">
        <f t="shared" si="206"/>
        <v>1617.7737226277372</v>
      </c>
      <c r="M589" s="14"/>
      <c r="N589" s="13">
        <f t="shared" si="201"/>
        <v>7.2520540279296943</v>
      </c>
      <c r="O589" s="13">
        <f t="shared" si="202"/>
        <v>12.754050822883018</v>
      </c>
      <c r="P589" s="13">
        <f t="shared" si="203"/>
        <v>5.1299686936723283</v>
      </c>
    </row>
    <row r="590" spans="1:16" s="27" customFormat="1" ht="15" customHeight="1" x14ac:dyDescent="0.2">
      <c r="A590" s="18" t="s">
        <v>553</v>
      </c>
      <c r="B590" s="150">
        <v>20822</v>
      </c>
      <c r="C590" s="159"/>
      <c r="D590" s="150">
        <v>20659</v>
      </c>
      <c r="E590" s="190"/>
      <c r="F590" s="150">
        <v>23495</v>
      </c>
      <c r="G590" s="101"/>
      <c r="H590" s="37">
        <v>46.5</v>
      </c>
      <c r="I590" s="15"/>
      <c r="J590" s="14">
        <f t="shared" si="204"/>
        <v>447.78494623655916</v>
      </c>
      <c r="K590" s="14">
        <f t="shared" si="205"/>
        <v>444.27956989247309</v>
      </c>
      <c r="L590" s="14">
        <f t="shared" si="206"/>
        <v>505.26881720430106</v>
      </c>
      <c r="M590" s="14"/>
      <c r="N590" s="13">
        <f t="shared" si="201"/>
        <v>-0.78282585726636456</v>
      </c>
      <c r="O590" s="13">
        <f t="shared" si="202"/>
        <v>12.837383536643923</v>
      </c>
      <c r="P590" s="13">
        <f t="shared" si="203"/>
        <v>13.727673169078855</v>
      </c>
    </row>
    <row r="591" spans="1:16" s="27" customFormat="1" ht="15" customHeight="1" x14ac:dyDescent="0.2">
      <c r="A591" s="18" t="s">
        <v>554</v>
      </c>
      <c r="B591" s="150">
        <v>23201</v>
      </c>
      <c r="C591" s="159"/>
      <c r="D591" s="150">
        <v>24274</v>
      </c>
      <c r="E591" s="190"/>
      <c r="F591" s="150">
        <v>25026</v>
      </c>
      <c r="G591" s="101"/>
      <c r="H591" s="37">
        <v>45.03</v>
      </c>
      <c r="I591" s="15"/>
      <c r="J591" s="14">
        <f t="shared" si="204"/>
        <v>515.2342882522762</v>
      </c>
      <c r="K591" s="14">
        <f t="shared" si="205"/>
        <v>539.06284699089497</v>
      </c>
      <c r="L591" s="14">
        <f t="shared" si="206"/>
        <v>555.76282478347764</v>
      </c>
      <c r="M591" s="14"/>
      <c r="N591" s="13">
        <f t="shared" si="201"/>
        <v>4.6248006551441883</v>
      </c>
      <c r="O591" s="13">
        <f t="shared" si="202"/>
        <v>7.8660402568854826</v>
      </c>
      <c r="P591" s="13">
        <f t="shared" si="203"/>
        <v>3.0979649007168071</v>
      </c>
    </row>
    <row r="592" spans="1:16" s="27" customFormat="1" ht="15" customHeight="1" x14ac:dyDescent="0.2">
      <c r="A592" s="18" t="s">
        <v>555</v>
      </c>
      <c r="B592" s="150">
        <v>46534</v>
      </c>
      <c r="C592" s="159"/>
      <c r="D592" s="150">
        <v>50289</v>
      </c>
      <c r="E592" s="190"/>
      <c r="F592" s="150">
        <v>54613</v>
      </c>
      <c r="G592" s="101"/>
      <c r="H592" s="37">
        <v>31.2</v>
      </c>
      <c r="I592" s="15"/>
      <c r="J592" s="14">
        <f t="shared" si="204"/>
        <v>1491.4743589743591</v>
      </c>
      <c r="K592" s="14">
        <f t="shared" si="205"/>
        <v>1611.8269230769231</v>
      </c>
      <c r="L592" s="14">
        <f t="shared" si="206"/>
        <v>1750.4166666666667</v>
      </c>
      <c r="M592" s="14"/>
      <c r="N592" s="13">
        <f t="shared" si="201"/>
        <v>8.069368633687187</v>
      </c>
      <c r="O592" s="13">
        <f t="shared" si="202"/>
        <v>17.361499118923788</v>
      </c>
      <c r="P592" s="13">
        <f t="shared" si="203"/>
        <v>8.5983018155063764</v>
      </c>
    </row>
    <row r="593" spans="1:16" s="27" customFormat="1" ht="15" customHeight="1" x14ac:dyDescent="0.2">
      <c r="A593" s="18" t="s">
        <v>324</v>
      </c>
      <c r="B593" s="150">
        <v>15518</v>
      </c>
      <c r="C593" s="159"/>
      <c r="D593" s="150">
        <v>17253</v>
      </c>
      <c r="E593" s="190"/>
      <c r="F593" s="150">
        <v>18332</v>
      </c>
      <c r="G593" s="101"/>
      <c r="H593" s="37">
        <v>27.9</v>
      </c>
      <c r="I593" s="15"/>
      <c r="J593" s="14">
        <f t="shared" si="204"/>
        <v>556.20071684587822</v>
      </c>
      <c r="K593" s="14">
        <f t="shared" si="205"/>
        <v>618.38709677419354</v>
      </c>
      <c r="L593" s="14">
        <f t="shared" si="206"/>
        <v>657.06093189964156</v>
      </c>
      <c r="M593" s="14"/>
      <c r="N593" s="13">
        <f t="shared" si="201"/>
        <v>11.180564505735257</v>
      </c>
      <c r="O593" s="13">
        <f t="shared" si="202"/>
        <v>18.133780126304917</v>
      </c>
      <c r="P593" s="13">
        <f t="shared" si="203"/>
        <v>6.2539848142352046</v>
      </c>
    </row>
    <row r="594" spans="1:16" s="27" customFormat="1" ht="15" customHeight="1" x14ac:dyDescent="0.2">
      <c r="A594" s="18" t="s">
        <v>556</v>
      </c>
      <c r="B594" s="150">
        <v>110943</v>
      </c>
      <c r="C594" s="159"/>
      <c r="D594" s="150">
        <v>117605</v>
      </c>
      <c r="E594" s="190"/>
      <c r="F594" s="150">
        <v>123574</v>
      </c>
      <c r="G594" s="101"/>
      <c r="H594" s="37">
        <v>38.590000000000003</v>
      </c>
      <c r="I594" s="15"/>
      <c r="J594" s="14">
        <f t="shared" si="204"/>
        <v>2874.9157812904896</v>
      </c>
      <c r="K594" s="14">
        <f t="shared" si="205"/>
        <v>3047.551179061933</v>
      </c>
      <c r="L594" s="14">
        <f t="shared" si="206"/>
        <v>3202.2285566208861</v>
      </c>
      <c r="M594" s="14"/>
      <c r="N594" s="13">
        <f t="shared" si="201"/>
        <v>6.0048853915974885</v>
      </c>
      <c r="O594" s="13">
        <f t="shared" si="202"/>
        <v>11.385125695176807</v>
      </c>
      <c r="P594" s="13">
        <f t="shared" si="203"/>
        <v>5.0754644785510834</v>
      </c>
    </row>
    <row r="595" spans="1:16" s="27" customFormat="1" ht="15" customHeight="1" x14ac:dyDescent="0.2">
      <c r="A595" s="18" t="s">
        <v>290</v>
      </c>
      <c r="B595" s="150">
        <v>26839</v>
      </c>
      <c r="C595" s="159"/>
      <c r="D595" s="150">
        <v>30830</v>
      </c>
      <c r="E595" s="190"/>
      <c r="F595" s="150">
        <v>34511</v>
      </c>
      <c r="G595" s="101"/>
      <c r="H595" s="37">
        <v>108.4</v>
      </c>
      <c r="I595" s="15"/>
      <c r="J595" s="14">
        <f t="shared" si="204"/>
        <v>247.59225092250921</v>
      </c>
      <c r="K595" s="14">
        <f t="shared" si="205"/>
        <v>284.40959409594092</v>
      </c>
      <c r="L595" s="14">
        <f t="shared" si="206"/>
        <v>318.36715867158671</v>
      </c>
      <c r="M595" s="14"/>
      <c r="N595" s="13">
        <f t="shared" si="201"/>
        <v>14.870151644994214</v>
      </c>
      <c r="O595" s="13">
        <f t="shared" si="202"/>
        <v>28.585267707440671</v>
      </c>
      <c r="P595" s="13">
        <f t="shared" si="203"/>
        <v>11.939669153422006</v>
      </c>
    </row>
    <row r="596" spans="1:16" s="27" customFormat="1" ht="15" customHeight="1" x14ac:dyDescent="0.2">
      <c r="A596" s="18" t="s">
        <v>557</v>
      </c>
      <c r="B596" s="150">
        <v>35363</v>
      </c>
      <c r="C596" s="159"/>
      <c r="D596" s="150">
        <v>38067</v>
      </c>
      <c r="E596" s="190"/>
      <c r="F596" s="150">
        <v>39460</v>
      </c>
      <c r="G596" s="101"/>
      <c r="H596" s="37">
        <v>64.510000000000005</v>
      </c>
      <c r="I596" s="15"/>
      <c r="J596" s="14">
        <f t="shared" si="204"/>
        <v>548.17857696481167</v>
      </c>
      <c r="K596" s="14">
        <f t="shared" si="205"/>
        <v>590.0945589831033</v>
      </c>
      <c r="L596" s="14">
        <f t="shared" si="206"/>
        <v>611.68811037048511</v>
      </c>
      <c r="M596" s="14"/>
      <c r="N596" s="13">
        <f t="shared" si="201"/>
        <v>7.6464100896416962</v>
      </c>
      <c r="O596" s="13">
        <f t="shared" si="202"/>
        <v>11.585555524135376</v>
      </c>
      <c r="P596" s="13">
        <f t="shared" si="203"/>
        <v>3.6593374839099502</v>
      </c>
    </row>
    <row r="597" spans="1:16" s="27" customFormat="1" ht="15" customHeight="1" x14ac:dyDescent="0.2">
      <c r="A597" s="18" t="s">
        <v>480</v>
      </c>
      <c r="B597" s="150">
        <v>34604</v>
      </c>
      <c r="C597" s="159"/>
      <c r="D597" s="150">
        <v>39321</v>
      </c>
      <c r="E597" s="190"/>
      <c r="F597" s="150">
        <v>43408</v>
      </c>
      <c r="G597" s="101"/>
      <c r="H597" s="37">
        <v>22.35</v>
      </c>
      <c r="I597" s="15"/>
      <c r="J597" s="14">
        <f t="shared" si="204"/>
        <v>1548.2774049217001</v>
      </c>
      <c r="K597" s="14">
        <f t="shared" si="205"/>
        <v>1759.3288590604025</v>
      </c>
      <c r="L597" s="14">
        <f t="shared" si="206"/>
        <v>1942.1923937360177</v>
      </c>
      <c r="M597" s="14"/>
      <c r="N597" s="13">
        <f t="shared" si="201"/>
        <v>13.631372095711477</v>
      </c>
      <c r="O597" s="13">
        <f t="shared" si="202"/>
        <v>25.442145416714833</v>
      </c>
      <c r="P597" s="13">
        <f t="shared" si="203"/>
        <v>10.393937081966383</v>
      </c>
    </row>
    <row r="598" spans="1:16" s="27" customFormat="1" ht="15" customHeight="1" x14ac:dyDescent="0.2">
      <c r="A598" s="80" t="s">
        <v>537</v>
      </c>
      <c r="B598" s="150">
        <v>283396</v>
      </c>
      <c r="C598" s="159"/>
      <c r="D598" s="150">
        <v>333028</v>
      </c>
      <c r="E598" s="190"/>
      <c r="F598" s="150">
        <v>407437</v>
      </c>
      <c r="G598" s="101"/>
      <c r="H598" s="37">
        <v>40.270000000000003</v>
      </c>
      <c r="I598" s="15"/>
      <c r="J598" s="14">
        <f t="shared" si="204"/>
        <v>7037.39756642662</v>
      </c>
      <c r="K598" s="14">
        <f t="shared" si="205"/>
        <v>8269.8783213310144</v>
      </c>
      <c r="L598" s="14">
        <f t="shared" si="206"/>
        <v>10117.630990812018</v>
      </c>
      <c r="M598" s="14"/>
      <c r="N598" s="13">
        <f t="shared" si="201"/>
        <v>17.513302940055599</v>
      </c>
      <c r="O598" s="13">
        <f t="shared" si="202"/>
        <v>43.769495688012533</v>
      </c>
      <c r="P598" s="13">
        <f t="shared" si="203"/>
        <v>22.343166340367791</v>
      </c>
    </row>
    <row r="599" spans="1:16" s="27" customFormat="1" ht="15" customHeight="1" x14ac:dyDescent="0.2">
      <c r="A599" s="80" t="s">
        <v>1617</v>
      </c>
      <c r="B599" s="150">
        <v>248436</v>
      </c>
      <c r="C599" s="159"/>
      <c r="D599" s="150">
        <v>308745</v>
      </c>
      <c r="E599" s="190"/>
      <c r="F599" s="150">
        <v>355330</v>
      </c>
      <c r="G599" s="101"/>
      <c r="H599" s="37">
        <v>43.3</v>
      </c>
      <c r="I599" s="15"/>
      <c r="J599" s="14">
        <f t="shared" si="204"/>
        <v>5737.5519630484996</v>
      </c>
      <c r="K599" s="14">
        <f t="shared" si="205"/>
        <v>7130.3695150115482</v>
      </c>
      <c r="L599" s="14">
        <f t="shared" si="206"/>
        <v>8206.2355658198612</v>
      </c>
      <c r="M599" s="14"/>
      <c r="N599" s="13">
        <f t="shared" si="201"/>
        <v>24.27546732357629</v>
      </c>
      <c r="O599" s="13">
        <f t="shared" si="202"/>
        <v>43.026775507575373</v>
      </c>
      <c r="P599" s="13">
        <f t="shared" si="203"/>
        <v>15.088503457545855</v>
      </c>
    </row>
    <row r="600" spans="1:16" s="27" customFormat="1" ht="15" customHeight="1" x14ac:dyDescent="0.2">
      <c r="A600" s="80" t="s">
        <v>538</v>
      </c>
      <c r="B600" s="150">
        <v>389377</v>
      </c>
      <c r="C600" s="159"/>
      <c r="D600" s="150">
        <v>454486</v>
      </c>
      <c r="E600" s="190"/>
      <c r="F600" s="150">
        <v>539671</v>
      </c>
      <c r="G600" s="101"/>
      <c r="H600" s="37">
        <v>149.5</v>
      </c>
      <c r="I600" s="15"/>
      <c r="J600" s="14">
        <f t="shared" si="204"/>
        <v>2604.5284280936453</v>
      </c>
      <c r="K600" s="14">
        <f t="shared" si="205"/>
        <v>3040.0401337792641</v>
      </c>
      <c r="L600" s="14">
        <f t="shared" si="206"/>
        <v>3609.839464882943</v>
      </c>
      <c r="M600" s="14"/>
      <c r="N600" s="13">
        <f t="shared" si="201"/>
        <v>16.721326632030145</v>
      </c>
      <c r="O600" s="13">
        <f t="shared" si="202"/>
        <v>38.598581837139854</v>
      </c>
      <c r="P600" s="13">
        <f t="shared" si="203"/>
        <v>18.743151604229833</v>
      </c>
    </row>
    <row r="601" spans="1:16" s="27" customFormat="1" ht="15" customHeight="1" x14ac:dyDescent="0.2">
      <c r="A601" s="80" t="s">
        <v>1550</v>
      </c>
      <c r="B601" s="150">
        <v>248890</v>
      </c>
      <c r="C601" s="159"/>
      <c r="D601" s="150">
        <v>266068</v>
      </c>
      <c r="E601" s="190"/>
      <c r="F601" s="150">
        <v>285348</v>
      </c>
      <c r="G601" s="101"/>
      <c r="H601" s="37">
        <v>197.56</v>
      </c>
      <c r="I601" s="15"/>
      <c r="J601" s="14">
        <f t="shared" si="204"/>
        <v>1259.8198015792671</v>
      </c>
      <c r="K601" s="14">
        <f t="shared" si="205"/>
        <v>1346.7706013363029</v>
      </c>
      <c r="L601" s="14">
        <f t="shared" si="206"/>
        <v>1444.3612067220085</v>
      </c>
      <c r="M601" s="14"/>
      <c r="N601" s="13">
        <f t="shared" si="201"/>
        <v>6.9018441881955885</v>
      </c>
      <c r="O601" s="13">
        <f t="shared" si="202"/>
        <v>14.648238177508141</v>
      </c>
      <c r="P601" s="13">
        <f t="shared" si="203"/>
        <v>7.2462678713712325</v>
      </c>
    </row>
    <row r="602" spans="1:16" s="27" customFormat="1" ht="15" customHeight="1" x14ac:dyDescent="0.2">
      <c r="A602" s="80" t="s">
        <v>1618</v>
      </c>
      <c r="B602" s="150">
        <v>294310</v>
      </c>
      <c r="C602" s="159"/>
      <c r="D602" s="150">
        <v>325809</v>
      </c>
      <c r="E602" s="190"/>
      <c r="F602" s="150">
        <v>326001</v>
      </c>
      <c r="G602" s="101"/>
      <c r="H602" s="37">
        <v>24.05</v>
      </c>
      <c r="I602" s="15"/>
      <c r="J602" s="14">
        <f t="shared" si="204"/>
        <v>12237.422037422037</v>
      </c>
      <c r="K602" s="14">
        <f t="shared" si="205"/>
        <v>13547.151767151767</v>
      </c>
      <c r="L602" s="14">
        <f t="shared" si="206"/>
        <v>13555.135135135135</v>
      </c>
      <c r="M602" s="14"/>
      <c r="N602" s="13">
        <f t="shared" si="201"/>
        <v>10.702660460059125</v>
      </c>
      <c r="O602" s="13">
        <f t="shared" si="202"/>
        <v>10.767897794842177</v>
      </c>
      <c r="P602" s="13">
        <f t="shared" si="203"/>
        <v>5.8930232129869281E-2</v>
      </c>
    </row>
    <row r="603" spans="1:16" s="27" customFormat="1" ht="15" customHeight="1" x14ac:dyDescent="0.2">
      <c r="A603" s="80" t="s">
        <v>609</v>
      </c>
      <c r="B603" s="150">
        <v>284670</v>
      </c>
      <c r="C603" s="159"/>
      <c r="D603" s="150">
        <v>353767</v>
      </c>
      <c r="E603" s="190"/>
      <c r="F603" s="150">
        <v>414812</v>
      </c>
      <c r="G603" s="101"/>
      <c r="H603" s="37">
        <v>54.84</v>
      </c>
      <c r="I603" s="15"/>
      <c r="J603" s="14">
        <f t="shared" si="204"/>
        <v>5190.9190371991244</v>
      </c>
      <c r="K603" s="14">
        <f t="shared" si="205"/>
        <v>6450.8935083880378</v>
      </c>
      <c r="L603" s="14">
        <f t="shared" si="206"/>
        <v>7564.0408460977387</v>
      </c>
      <c r="M603" s="14"/>
      <c r="N603" s="13">
        <f t="shared" si="201"/>
        <v>24.272666596409884</v>
      </c>
      <c r="O603" s="13">
        <f t="shared" si="202"/>
        <v>45.716794885305802</v>
      </c>
      <c r="P603" s="13">
        <f t="shared" si="203"/>
        <v>17.255707852908834</v>
      </c>
    </row>
    <row r="604" spans="1:16" s="27" customFormat="1" ht="12" customHeight="1" x14ac:dyDescent="0.2">
      <c r="A604" s="80"/>
      <c r="B604" s="150"/>
      <c r="C604" s="159"/>
      <c r="D604" s="150"/>
      <c r="E604" s="190"/>
      <c r="F604" s="150"/>
      <c r="G604" s="101"/>
      <c r="H604" s="37" t="s">
        <v>26</v>
      </c>
      <c r="I604" s="15"/>
      <c r="J604" s="14"/>
      <c r="K604" s="14"/>
      <c r="L604" s="14"/>
      <c r="M604" s="14"/>
      <c r="N604" s="13"/>
      <c r="O604" s="13"/>
      <c r="P604" s="13"/>
    </row>
    <row r="605" spans="1:16" s="11" customFormat="1" ht="15" customHeight="1" x14ac:dyDescent="0.2">
      <c r="A605" s="136" t="s">
        <v>1699</v>
      </c>
      <c r="B605" s="35">
        <v>1740638</v>
      </c>
      <c r="C605" s="39"/>
      <c r="D605" s="35">
        <v>1856582</v>
      </c>
      <c r="E605" s="117"/>
      <c r="F605" s="35">
        <v>1950459</v>
      </c>
      <c r="G605" s="116"/>
      <c r="H605" s="33">
        <f>SUM(H606:H645)</f>
        <v>8743.8399999999983</v>
      </c>
      <c r="I605" s="15"/>
      <c r="J605" s="20">
        <f t="shared" ref="J605:J610" si="207">B605/$H605</f>
        <v>199.07020256546326</v>
      </c>
      <c r="K605" s="20">
        <f t="shared" ref="K605:K610" si="208">D605/$H605</f>
        <v>212.33028051748434</v>
      </c>
      <c r="L605" s="20">
        <f t="shared" ref="L605:L610" si="209">F605/$H605</f>
        <v>223.06663891379534</v>
      </c>
      <c r="M605" s="20"/>
      <c r="N605" s="19">
        <f>(K605-J605)/J605*100</f>
        <v>6.6610059070294891</v>
      </c>
      <c r="O605" s="19">
        <f>(L605-J605)/J605*100</f>
        <v>12.054258266221924</v>
      </c>
      <c r="P605" s="19">
        <f>(L605-K605)/K605*100</f>
        <v>5.0564424302293141</v>
      </c>
    </row>
    <row r="606" spans="1:16" s="27" customFormat="1" ht="15" customHeight="1" x14ac:dyDescent="0.2">
      <c r="A606" s="18" t="s">
        <v>558</v>
      </c>
      <c r="B606" s="150">
        <v>11567</v>
      </c>
      <c r="C606" s="159"/>
      <c r="D606" s="150">
        <v>12851</v>
      </c>
      <c r="E606" s="190"/>
      <c r="F606" s="150">
        <v>12764</v>
      </c>
      <c r="G606" s="101"/>
      <c r="H606" s="37">
        <v>31.54</v>
      </c>
      <c r="I606" s="15"/>
      <c r="J606" s="14">
        <f t="shared" si="207"/>
        <v>366.7406467977172</v>
      </c>
      <c r="K606" s="14">
        <f t="shared" si="208"/>
        <v>407.45085605580215</v>
      </c>
      <c r="L606" s="14">
        <f t="shared" si="209"/>
        <v>404.69245402663284</v>
      </c>
      <c r="M606" s="14"/>
      <c r="N606" s="13">
        <f t="shared" ref="N606:N645" si="210">((K606-J606)/J606)*100</f>
        <v>11.100544652891839</v>
      </c>
      <c r="O606" s="13">
        <f t="shared" ref="O606:O645" si="211">((L606-J606)/J606)*100</f>
        <v>10.348404945102441</v>
      </c>
      <c r="P606" s="13">
        <f t="shared" ref="P606:P645" si="212">((L606-K606)/K606)*100</f>
        <v>-0.67699011750058236</v>
      </c>
    </row>
    <row r="607" spans="1:16" s="27" customFormat="1" ht="15" customHeight="1" x14ac:dyDescent="0.2">
      <c r="A607" s="18" t="s">
        <v>559</v>
      </c>
      <c r="B607" s="150">
        <v>16120</v>
      </c>
      <c r="C607" s="159"/>
      <c r="D607" s="150">
        <v>15630</v>
      </c>
      <c r="E607" s="190"/>
      <c r="F607" s="150">
        <v>15936</v>
      </c>
      <c r="G607" s="101"/>
      <c r="H607" s="37">
        <v>57.61</v>
      </c>
      <c r="I607" s="15"/>
      <c r="J607" s="14">
        <f t="shared" si="207"/>
        <v>279.81253254643292</v>
      </c>
      <c r="K607" s="14">
        <f t="shared" si="208"/>
        <v>271.30706474570388</v>
      </c>
      <c r="L607" s="14">
        <f t="shared" si="209"/>
        <v>276.61864259677139</v>
      </c>
      <c r="M607" s="14"/>
      <c r="N607" s="13">
        <f t="shared" si="210"/>
        <v>-3.0397022332506189</v>
      </c>
      <c r="O607" s="13">
        <f t="shared" si="211"/>
        <v>-1.1414392059553378</v>
      </c>
      <c r="P607" s="13">
        <f t="shared" si="212"/>
        <v>1.9577735124760034</v>
      </c>
    </row>
    <row r="608" spans="1:16" s="27" customFormat="1" ht="15" customHeight="1" x14ac:dyDescent="0.2">
      <c r="A608" s="18" t="s">
        <v>560</v>
      </c>
      <c r="B608" s="150">
        <v>61587</v>
      </c>
      <c r="C608" s="159"/>
      <c r="D608" s="150">
        <v>63432</v>
      </c>
      <c r="E608" s="190"/>
      <c r="F608" s="150">
        <v>64260</v>
      </c>
      <c r="G608" s="101"/>
      <c r="H608" s="37">
        <v>239.66</v>
      </c>
      <c r="I608" s="15"/>
      <c r="J608" s="14">
        <f t="shared" si="207"/>
        <v>256.9765501126596</v>
      </c>
      <c r="K608" s="14">
        <f t="shared" si="208"/>
        <v>264.67495618793293</v>
      </c>
      <c r="L608" s="14">
        <f t="shared" si="209"/>
        <v>268.12985062171413</v>
      </c>
      <c r="M608" s="14"/>
      <c r="N608" s="13">
        <f t="shared" si="210"/>
        <v>2.9957620926494366</v>
      </c>
      <c r="O608" s="13">
        <f t="shared" si="211"/>
        <v>4.3402016659360072</v>
      </c>
      <c r="P608" s="13">
        <f t="shared" si="212"/>
        <v>1.3053348467650403</v>
      </c>
    </row>
    <row r="609" spans="1:16" s="27" customFormat="1" ht="15" customHeight="1" x14ac:dyDescent="0.2">
      <c r="A609" s="18" t="s">
        <v>561</v>
      </c>
      <c r="B609" s="150">
        <v>29053</v>
      </c>
      <c r="C609" s="159"/>
      <c r="D609" s="150">
        <v>30047</v>
      </c>
      <c r="E609" s="190"/>
      <c r="F609" s="150">
        <v>31160</v>
      </c>
      <c r="G609" s="101"/>
      <c r="H609" s="37">
        <v>161.35</v>
      </c>
      <c r="I609" s="15"/>
      <c r="J609" s="14">
        <f t="shared" si="207"/>
        <v>180.06197706848468</v>
      </c>
      <c r="K609" s="14">
        <f t="shared" si="208"/>
        <v>186.22249767585993</v>
      </c>
      <c r="L609" s="14">
        <f t="shared" si="209"/>
        <v>193.12054539820267</v>
      </c>
      <c r="M609" s="14"/>
      <c r="N609" s="13">
        <f t="shared" si="210"/>
        <v>3.4213334251195953</v>
      </c>
      <c r="O609" s="13">
        <f t="shared" si="211"/>
        <v>7.2522631053591597</v>
      </c>
      <c r="P609" s="13">
        <f t="shared" si="212"/>
        <v>3.7041967584118241</v>
      </c>
    </row>
    <row r="610" spans="1:16" s="157" customFormat="1" ht="15" customHeight="1" x14ac:dyDescent="0.2">
      <c r="A610" s="151" t="s">
        <v>562</v>
      </c>
      <c r="B610" s="150">
        <v>24166</v>
      </c>
      <c r="C610" s="159"/>
      <c r="D610" s="150">
        <v>26760</v>
      </c>
      <c r="E610" s="159"/>
      <c r="F610" s="150">
        <v>24644</v>
      </c>
      <c r="G610" s="153"/>
      <c r="H610" s="154">
        <v>199.82</v>
      </c>
      <c r="I610" s="155"/>
      <c r="J610" s="153">
        <f t="shared" si="207"/>
        <v>120.93884496046442</v>
      </c>
      <c r="K610" s="153">
        <f t="shared" si="208"/>
        <v>133.92052847562806</v>
      </c>
      <c r="L610" s="153">
        <f t="shared" si="209"/>
        <v>123.33099789810831</v>
      </c>
      <c r="M610" s="153"/>
      <c r="N610" s="156">
        <f t="shared" si="210"/>
        <v>10.734089216254233</v>
      </c>
      <c r="O610" s="156">
        <f t="shared" si="211"/>
        <v>1.9779855996027527</v>
      </c>
      <c r="P610" s="156">
        <f t="shared" si="212"/>
        <v>-7.9073243647234577</v>
      </c>
    </row>
    <row r="611" spans="1:16" s="27" customFormat="1" ht="15" customHeight="1" x14ac:dyDescent="0.2">
      <c r="A611" s="18" t="s">
        <v>563</v>
      </c>
      <c r="B611" s="150">
        <v>69223</v>
      </c>
      <c r="C611" s="159"/>
      <c r="D611" s="150">
        <v>73139</v>
      </c>
      <c r="E611" s="190"/>
      <c r="F611" s="150">
        <v>71809</v>
      </c>
      <c r="G611" s="101"/>
      <c r="H611" s="37">
        <v>324.70999999999998</v>
      </c>
      <c r="I611" s="15"/>
      <c r="J611" s="14">
        <f t="shared" ref="J611:J647" si="213">B611/$H611</f>
        <v>213.18407194111671</v>
      </c>
      <c r="K611" s="14">
        <f t="shared" ref="K611:K647" si="214">D611/$H611</f>
        <v>225.24406393397186</v>
      </c>
      <c r="L611" s="14">
        <f t="shared" ref="L611:L647" si="215">F611/$H611</f>
        <v>221.14810138277232</v>
      </c>
      <c r="M611" s="14"/>
      <c r="N611" s="13">
        <f t="shared" si="210"/>
        <v>5.6570792944541468</v>
      </c>
      <c r="O611" s="13">
        <f t="shared" si="211"/>
        <v>3.7357525677881531</v>
      </c>
      <c r="P611" s="13">
        <f t="shared" si="212"/>
        <v>-1.8184552701021353</v>
      </c>
    </row>
    <row r="612" spans="1:16" s="27" customFormat="1" ht="15" customHeight="1" x14ac:dyDescent="0.2">
      <c r="A612" s="18" t="s">
        <v>483</v>
      </c>
      <c r="B612" s="150">
        <v>110570</v>
      </c>
      <c r="C612" s="159"/>
      <c r="D612" s="150">
        <v>117434</v>
      </c>
      <c r="E612" s="190"/>
      <c r="F612" s="150">
        <v>137881</v>
      </c>
      <c r="G612" s="101"/>
      <c r="H612" s="37">
        <v>129.1</v>
      </c>
      <c r="I612" s="15"/>
      <c r="J612" s="14">
        <f t="shared" si="213"/>
        <v>856.46785437645235</v>
      </c>
      <c r="K612" s="14">
        <f t="shared" si="214"/>
        <v>909.6359411309063</v>
      </c>
      <c r="L612" s="14">
        <f t="shared" si="215"/>
        <v>1068.017041053447</v>
      </c>
      <c r="M612" s="14"/>
      <c r="N612" s="13">
        <f t="shared" si="210"/>
        <v>6.2078321425341461</v>
      </c>
      <c r="O612" s="13">
        <f t="shared" si="211"/>
        <v>24.700189924934438</v>
      </c>
      <c r="P612" s="13">
        <f t="shared" si="212"/>
        <v>17.411482194253793</v>
      </c>
    </row>
    <row r="613" spans="1:16" s="27" customFormat="1" ht="15" customHeight="1" x14ac:dyDescent="0.2">
      <c r="A613" s="18" t="s">
        <v>564</v>
      </c>
      <c r="B613" s="150">
        <v>65832</v>
      </c>
      <c r="C613" s="159"/>
      <c r="D613" s="150">
        <v>71073</v>
      </c>
      <c r="E613" s="190"/>
      <c r="F613" s="150">
        <v>72752</v>
      </c>
      <c r="G613" s="101"/>
      <c r="H613" s="37">
        <v>253.07</v>
      </c>
      <c r="I613" s="15"/>
      <c r="J613" s="14">
        <f t="shared" si="213"/>
        <v>260.13355988461689</v>
      </c>
      <c r="K613" s="14">
        <f t="shared" si="214"/>
        <v>280.84324495198956</v>
      </c>
      <c r="L613" s="14">
        <f t="shared" si="215"/>
        <v>287.47777294819616</v>
      </c>
      <c r="M613" s="14"/>
      <c r="N613" s="13">
        <f t="shared" si="210"/>
        <v>7.9611738971928592</v>
      </c>
      <c r="O613" s="13">
        <f t="shared" si="211"/>
        <v>10.511605298335168</v>
      </c>
      <c r="P613" s="13">
        <f t="shared" si="212"/>
        <v>2.3623598272199069</v>
      </c>
    </row>
    <row r="614" spans="1:16" s="27" customFormat="1" ht="15" customHeight="1" x14ac:dyDescent="0.2">
      <c r="A614" s="18" t="s">
        <v>96</v>
      </c>
      <c r="B614" s="150">
        <v>27702</v>
      </c>
      <c r="C614" s="159"/>
      <c r="D614" s="150">
        <v>28891</v>
      </c>
      <c r="E614" s="190"/>
      <c r="F614" s="150">
        <v>32514</v>
      </c>
      <c r="G614" s="101"/>
      <c r="H614" s="37">
        <v>62.6</v>
      </c>
      <c r="I614" s="15"/>
      <c r="J614" s="14">
        <f t="shared" si="213"/>
        <v>442.52396166134184</v>
      </c>
      <c r="K614" s="14">
        <f t="shared" si="214"/>
        <v>461.51757188498402</v>
      </c>
      <c r="L614" s="14">
        <f t="shared" si="215"/>
        <v>519.39297124600637</v>
      </c>
      <c r="M614" s="14"/>
      <c r="N614" s="13">
        <f t="shared" si="210"/>
        <v>4.292108873005561</v>
      </c>
      <c r="O614" s="13">
        <f t="shared" si="211"/>
        <v>17.370586961230234</v>
      </c>
      <c r="P614" s="13">
        <f t="shared" si="212"/>
        <v>12.540237444186767</v>
      </c>
    </row>
    <row r="615" spans="1:16" s="27" customFormat="1" ht="15" customHeight="1" x14ac:dyDescent="0.2">
      <c r="A615" s="18" t="s">
        <v>565</v>
      </c>
      <c r="B615" s="150">
        <v>25373</v>
      </c>
      <c r="C615" s="159"/>
      <c r="D615" s="150">
        <v>26494</v>
      </c>
      <c r="E615" s="190"/>
      <c r="F615" s="150">
        <v>24804</v>
      </c>
      <c r="G615" s="101"/>
      <c r="H615" s="37">
        <v>101.02</v>
      </c>
      <c r="I615" s="15"/>
      <c r="J615" s="14">
        <f t="shared" si="213"/>
        <v>251.1680855276183</v>
      </c>
      <c r="K615" s="14">
        <f t="shared" si="214"/>
        <v>262.26489803999209</v>
      </c>
      <c r="L615" s="14">
        <f t="shared" si="215"/>
        <v>245.53553751732332</v>
      </c>
      <c r="M615" s="14"/>
      <c r="N615" s="13">
        <f t="shared" si="210"/>
        <v>4.4180822133764241</v>
      </c>
      <c r="O615" s="13">
        <f t="shared" si="211"/>
        <v>-2.2425412840420886</v>
      </c>
      <c r="P615" s="13">
        <f t="shared" si="212"/>
        <v>-6.3788027477919496</v>
      </c>
    </row>
    <row r="616" spans="1:16" s="27" customFormat="1" ht="15" customHeight="1" x14ac:dyDescent="0.2">
      <c r="A616" s="18" t="s">
        <v>566</v>
      </c>
      <c r="B616" s="150">
        <v>25973</v>
      </c>
      <c r="C616" s="159"/>
      <c r="D616" s="150">
        <v>29705</v>
      </c>
      <c r="E616" s="190"/>
      <c r="F616" s="150">
        <v>34225</v>
      </c>
      <c r="G616" s="101"/>
      <c r="H616" s="37">
        <v>1343.75</v>
      </c>
      <c r="I616" s="15"/>
      <c r="J616" s="14">
        <f t="shared" si="213"/>
        <v>19.32874418604651</v>
      </c>
      <c r="K616" s="14">
        <f t="shared" si="214"/>
        <v>22.106046511627905</v>
      </c>
      <c r="L616" s="14">
        <f t="shared" si="215"/>
        <v>25.469767441860466</v>
      </c>
      <c r="M616" s="14"/>
      <c r="N616" s="13">
        <f t="shared" si="210"/>
        <v>14.368767566318871</v>
      </c>
      <c r="O616" s="13">
        <f t="shared" si="211"/>
        <v>31.771454972471425</v>
      </c>
      <c r="P616" s="13">
        <f t="shared" si="212"/>
        <v>15.216293553273868</v>
      </c>
    </row>
    <row r="617" spans="1:16" s="27" customFormat="1" ht="15" customHeight="1" x14ac:dyDescent="0.2">
      <c r="A617" s="18" t="s">
        <v>567</v>
      </c>
      <c r="B617" s="150">
        <v>41669</v>
      </c>
      <c r="C617" s="159"/>
      <c r="D617" s="150">
        <v>45155</v>
      </c>
      <c r="E617" s="190"/>
      <c r="F617" s="150">
        <v>44045</v>
      </c>
      <c r="G617" s="101"/>
      <c r="H617" s="37">
        <v>214.12</v>
      </c>
      <c r="I617" s="15"/>
      <c r="J617" s="14">
        <f t="shared" si="213"/>
        <v>194.60582850737904</v>
      </c>
      <c r="K617" s="14">
        <f t="shared" si="214"/>
        <v>210.88641883056229</v>
      </c>
      <c r="L617" s="14">
        <f t="shared" si="215"/>
        <v>205.70240986362788</v>
      </c>
      <c r="M617" s="14"/>
      <c r="N617" s="13">
        <f t="shared" si="210"/>
        <v>8.3659315078355547</v>
      </c>
      <c r="O617" s="13">
        <f t="shared" si="211"/>
        <v>5.7020806834817259</v>
      </c>
      <c r="P617" s="13">
        <f t="shared" si="212"/>
        <v>-2.4581995349352161</v>
      </c>
    </row>
    <row r="618" spans="1:16" s="27" customFormat="1" ht="15" customHeight="1" x14ac:dyDescent="0.2">
      <c r="A618" s="18" t="s">
        <v>568</v>
      </c>
      <c r="B618" s="150">
        <v>69618</v>
      </c>
      <c r="C618" s="159"/>
      <c r="D618" s="150">
        <v>73877</v>
      </c>
      <c r="E618" s="190"/>
      <c r="F618" s="150">
        <v>71942</v>
      </c>
      <c r="G618" s="101"/>
      <c r="H618" s="37">
        <v>189.65</v>
      </c>
      <c r="I618" s="15"/>
      <c r="J618" s="14">
        <f t="shared" si="213"/>
        <v>367.08673872923805</v>
      </c>
      <c r="K618" s="14">
        <f t="shared" si="214"/>
        <v>389.54389665172687</v>
      </c>
      <c r="L618" s="14">
        <f t="shared" si="215"/>
        <v>379.34089111521223</v>
      </c>
      <c r="M618" s="14"/>
      <c r="N618" s="13">
        <f t="shared" si="210"/>
        <v>6.1176707173432225</v>
      </c>
      <c r="O618" s="13">
        <f t="shared" si="211"/>
        <v>3.3382171277543211</v>
      </c>
      <c r="P618" s="13">
        <f t="shared" si="212"/>
        <v>-2.6192184306347053</v>
      </c>
    </row>
    <row r="619" spans="1:16" s="27" customFormat="1" ht="15" customHeight="1" x14ac:dyDescent="0.2">
      <c r="A619" s="18" t="s">
        <v>569</v>
      </c>
      <c r="B619" s="150">
        <v>64818</v>
      </c>
      <c r="C619" s="159"/>
      <c r="D619" s="150">
        <v>69079</v>
      </c>
      <c r="E619" s="190"/>
      <c r="F619" s="150">
        <v>76186</v>
      </c>
      <c r="G619" s="101"/>
      <c r="H619" s="37">
        <v>342.76</v>
      </c>
      <c r="I619" s="15"/>
      <c r="J619" s="14">
        <f t="shared" si="213"/>
        <v>189.10608005601588</v>
      </c>
      <c r="K619" s="14">
        <f t="shared" si="214"/>
        <v>201.53751896370639</v>
      </c>
      <c r="L619" s="14">
        <f t="shared" si="215"/>
        <v>222.27214377406932</v>
      </c>
      <c r="M619" s="14"/>
      <c r="N619" s="13">
        <f t="shared" si="210"/>
        <v>6.5737912308309383</v>
      </c>
      <c r="O619" s="13">
        <f t="shared" si="211"/>
        <v>17.538338115955437</v>
      </c>
      <c r="P619" s="13">
        <f t="shared" si="212"/>
        <v>10.2882207327842</v>
      </c>
    </row>
    <row r="620" spans="1:16" s="27" customFormat="1" ht="15" customHeight="1" x14ac:dyDescent="0.2">
      <c r="A620" s="18" t="s">
        <v>570</v>
      </c>
      <c r="B620" s="150">
        <v>6884</v>
      </c>
      <c r="C620" s="159"/>
      <c r="D620" s="150">
        <v>7417</v>
      </c>
      <c r="E620" s="190"/>
      <c r="F620" s="150">
        <v>7667</v>
      </c>
      <c r="G620" s="101"/>
      <c r="H620" s="37">
        <v>53.93</v>
      </c>
      <c r="I620" s="15"/>
      <c r="J620" s="14">
        <f t="shared" si="213"/>
        <v>127.6469497496755</v>
      </c>
      <c r="K620" s="14">
        <f t="shared" si="214"/>
        <v>137.53013165214168</v>
      </c>
      <c r="L620" s="14">
        <f t="shared" si="215"/>
        <v>142.16577044316708</v>
      </c>
      <c r="M620" s="14"/>
      <c r="N620" s="13">
        <f t="shared" si="210"/>
        <v>7.7425915165601529</v>
      </c>
      <c r="O620" s="13">
        <f t="shared" si="211"/>
        <v>11.374201045903556</v>
      </c>
      <c r="P620" s="13">
        <f t="shared" si="212"/>
        <v>3.3706350276392043</v>
      </c>
    </row>
    <row r="621" spans="1:16" s="27" customFormat="1" ht="15" customHeight="1" x14ac:dyDescent="0.2">
      <c r="A621" s="18" t="s">
        <v>571</v>
      </c>
      <c r="B621" s="150">
        <v>91074</v>
      </c>
      <c r="C621" s="159"/>
      <c r="D621" s="150">
        <v>95167</v>
      </c>
      <c r="E621" s="190"/>
      <c r="F621" s="150">
        <v>94657</v>
      </c>
      <c r="G621" s="101"/>
      <c r="H621" s="37">
        <v>355.38</v>
      </c>
      <c r="I621" s="15"/>
      <c r="J621" s="14">
        <f t="shared" si="213"/>
        <v>256.27215937869323</v>
      </c>
      <c r="K621" s="14">
        <f t="shared" si="214"/>
        <v>267.78940852045696</v>
      </c>
      <c r="L621" s="14">
        <f t="shared" si="215"/>
        <v>266.35432494794304</v>
      </c>
      <c r="M621" s="14"/>
      <c r="N621" s="13">
        <f t="shared" si="210"/>
        <v>4.4941476162241623</v>
      </c>
      <c r="O621" s="13">
        <f t="shared" si="211"/>
        <v>3.9341634275424351</v>
      </c>
      <c r="P621" s="13">
        <f t="shared" si="212"/>
        <v>-0.5359000493868632</v>
      </c>
    </row>
    <row r="622" spans="1:16" s="27" customFormat="1" ht="15" customHeight="1" x14ac:dyDescent="0.2">
      <c r="A622" s="18" t="s">
        <v>572</v>
      </c>
      <c r="B622" s="150">
        <v>46698</v>
      </c>
      <c r="C622" s="159"/>
      <c r="D622" s="150">
        <v>51475</v>
      </c>
      <c r="E622" s="190"/>
      <c r="F622" s="150">
        <v>53091</v>
      </c>
      <c r="G622" s="101"/>
      <c r="H622" s="37">
        <v>130.46</v>
      </c>
      <c r="I622" s="15"/>
      <c r="J622" s="14">
        <f t="shared" si="213"/>
        <v>357.94879656599721</v>
      </c>
      <c r="K622" s="14">
        <f t="shared" si="214"/>
        <v>394.56538402575501</v>
      </c>
      <c r="L622" s="14">
        <f t="shared" si="215"/>
        <v>406.95232255097346</v>
      </c>
      <c r="M622" s="14"/>
      <c r="N622" s="13">
        <f t="shared" si="210"/>
        <v>10.229560152469061</v>
      </c>
      <c r="O622" s="13">
        <f t="shared" si="211"/>
        <v>13.690093794166778</v>
      </c>
      <c r="P622" s="13">
        <f t="shared" si="212"/>
        <v>3.1393880524526461</v>
      </c>
    </row>
    <row r="623" spans="1:16" s="27" customFormat="1" ht="15" customHeight="1" x14ac:dyDescent="0.2">
      <c r="A623" s="18" t="s">
        <v>573</v>
      </c>
      <c r="B623" s="150">
        <v>26419</v>
      </c>
      <c r="C623" s="159"/>
      <c r="D623" s="150">
        <v>28188</v>
      </c>
      <c r="E623" s="190"/>
      <c r="F623" s="150">
        <v>27312</v>
      </c>
      <c r="G623" s="101"/>
      <c r="H623" s="37">
        <v>124.05</v>
      </c>
      <c r="I623" s="15"/>
      <c r="J623" s="14">
        <f t="shared" si="213"/>
        <v>212.97057638049174</v>
      </c>
      <c r="K623" s="14">
        <f t="shared" si="214"/>
        <v>227.23095525997581</v>
      </c>
      <c r="L623" s="14">
        <f t="shared" si="215"/>
        <v>220.16928657799275</v>
      </c>
      <c r="M623" s="14"/>
      <c r="N623" s="13">
        <f t="shared" si="210"/>
        <v>6.695938529088914</v>
      </c>
      <c r="O623" s="13">
        <f t="shared" si="211"/>
        <v>3.3801430788447746</v>
      </c>
      <c r="P623" s="13">
        <f t="shared" si="212"/>
        <v>-3.1077054065559784</v>
      </c>
    </row>
    <row r="624" spans="1:16" s="27" customFormat="1" ht="15" customHeight="1" x14ac:dyDescent="0.2">
      <c r="A624" s="18" t="s">
        <v>574</v>
      </c>
      <c r="B624" s="150">
        <v>61141</v>
      </c>
      <c r="C624" s="159"/>
      <c r="D624" s="150">
        <v>63819</v>
      </c>
      <c r="E624" s="190"/>
      <c r="F624" s="150">
        <v>71081</v>
      </c>
      <c r="G624" s="101"/>
      <c r="H624" s="37">
        <v>415.98</v>
      </c>
      <c r="I624" s="15"/>
      <c r="J624" s="14">
        <f t="shared" si="213"/>
        <v>146.98062406846483</v>
      </c>
      <c r="K624" s="14">
        <f t="shared" si="214"/>
        <v>153.41843357853742</v>
      </c>
      <c r="L624" s="14">
        <f t="shared" si="215"/>
        <v>170.87600365402182</v>
      </c>
      <c r="M624" s="14"/>
      <c r="N624" s="13">
        <f t="shared" si="210"/>
        <v>4.3800395806414567</v>
      </c>
      <c r="O624" s="13">
        <f t="shared" si="211"/>
        <v>16.257503148460103</v>
      </c>
      <c r="P624" s="13">
        <f t="shared" si="212"/>
        <v>11.379056393863896</v>
      </c>
    </row>
    <row r="625" spans="1:16" s="27" customFormat="1" ht="15" customHeight="1" x14ac:dyDescent="0.2">
      <c r="A625" s="18" t="s">
        <v>575</v>
      </c>
      <c r="B625" s="150">
        <v>50826</v>
      </c>
      <c r="C625" s="159"/>
      <c r="D625" s="150">
        <v>53123</v>
      </c>
      <c r="E625" s="190"/>
      <c r="F625" s="150">
        <v>55576</v>
      </c>
      <c r="G625" s="101"/>
      <c r="H625" s="37">
        <v>420</v>
      </c>
      <c r="I625" s="15"/>
      <c r="J625" s="14">
        <f t="shared" si="213"/>
        <v>121.01428571428572</v>
      </c>
      <c r="K625" s="14">
        <f t="shared" si="214"/>
        <v>126.48333333333333</v>
      </c>
      <c r="L625" s="14">
        <f t="shared" si="215"/>
        <v>132.32380952380953</v>
      </c>
      <c r="M625" s="14"/>
      <c r="N625" s="13">
        <f t="shared" si="210"/>
        <v>4.5193404950222291</v>
      </c>
      <c r="O625" s="13">
        <f t="shared" si="211"/>
        <v>9.3456105143037025</v>
      </c>
      <c r="P625" s="13">
        <f t="shared" si="212"/>
        <v>4.6175856032227136</v>
      </c>
    </row>
    <row r="626" spans="1:16" s="27" customFormat="1" ht="15" customHeight="1" x14ac:dyDescent="0.2">
      <c r="A626" s="18" t="s">
        <v>576</v>
      </c>
      <c r="B626" s="150">
        <v>20161</v>
      </c>
      <c r="C626" s="159"/>
      <c r="D626" s="150">
        <v>22460</v>
      </c>
      <c r="E626" s="190"/>
      <c r="F626" s="150">
        <v>23488</v>
      </c>
      <c r="G626" s="101"/>
      <c r="H626" s="37">
        <v>69.099999999999994</v>
      </c>
      <c r="I626" s="15"/>
      <c r="J626" s="14">
        <f t="shared" si="213"/>
        <v>291.76555716353113</v>
      </c>
      <c r="K626" s="14">
        <f t="shared" si="214"/>
        <v>325.03617945007238</v>
      </c>
      <c r="L626" s="14">
        <f t="shared" si="215"/>
        <v>339.91316931982635</v>
      </c>
      <c r="M626" s="14"/>
      <c r="N626" s="13">
        <f t="shared" si="210"/>
        <v>11.403204206140572</v>
      </c>
      <c r="O626" s="13">
        <f t="shared" si="211"/>
        <v>16.502157631069885</v>
      </c>
      <c r="P626" s="13">
        <f t="shared" si="212"/>
        <v>4.5770258236865509</v>
      </c>
    </row>
    <row r="627" spans="1:16" s="27" customFormat="1" ht="15" customHeight="1" x14ac:dyDescent="0.2">
      <c r="A627" s="18" t="s">
        <v>577</v>
      </c>
      <c r="B627" s="150">
        <v>65996</v>
      </c>
      <c r="C627" s="159"/>
      <c r="D627" s="150">
        <v>75023</v>
      </c>
      <c r="E627" s="190"/>
      <c r="F627" s="150">
        <v>78700</v>
      </c>
      <c r="G627" s="101"/>
      <c r="H627" s="37">
        <v>170.96</v>
      </c>
      <c r="I627" s="15"/>
      <c r="J627" s="14">
        <f t="shared" si="213"/>
        <v>386.03182030884415</v>
      </c>
      <c r="K627" s="14">
        <f t="shared" si="214"/>
        <v>438.83364529714549</v>
      </c>
      <c r="L627" s="14">
        <f t="shared" si="215"/>
        <v>460.34160037435657</v>
      </c>
      <c r="M627" s="14"/>
      <c r="N627" s="13">
        <f t="shared" si="210"/>
        <v>13.678101703133521</v>
      </c>
      <c r="O627" s="13">
        <f t="shared" si="211"/>
        <v>19.249651494029948</v>
      </c>
      <c r="P627" s="13">
        <f t="shared" si="212"/>
        <v>4.9011636431494425</v>
      </c>
    </row>
    <row r="628" spans="1:16" s="157" customFormat="1" ht="15" customHeight="1" x14ac:dyDescent="0.2">
      <c r="A628" s="151" t="s">
        <v>578</v>
      </c>
      <c r="B628" s="150">
        <v>12511</v>
      </c>
      <c r="C628" s="159"/>
      <c r="D628" s="150">
        <v>13546</v>
      </c>
      <c r="E628" s="159"/>
      <c r="F628" s="150">
        <v>16376</v>
      </c>
      <c r="G628" s="153"/>
      <c r="H628" s="154">
        <v>226.61</v>
      </c>
      <c r="I628" s="155"/>
      <c r="J628" s="153">
        <f t="shared" si="213"/>
        <v>55.209390582939847</v>
      </c>
      <c r="K628" s="153">
        <f t="shared" si="214"/>
        <v>59.776708883103126</v>
      </c>
      <c r="L628" s="153">
        <f t="shared" si="215"/>
        <v>72.265125104805605</v>
      </c>
      <c r="M628" s="153"/>
      <c r="N628" s="156">
        <f t="shared" si="210"/>
        <v>8.2727200063943798</v>
      </c>
      <c r="O628" s="156">
        <f t="shared" si="211"/>
        <v>30.892814323395413</v>
      </c>
      <c r="P628" s="156">
        <f t="shared" si="212"/>
        <v>20.891776170087102</v>
      </c>
    </row>
    <row r="629" spans="1:16" s="27" customFormat="1" ht="15" customHeight="1" x14ac:dyDescent="0.2">
      <c r="A629" s="18" t="s">
        <v>579</v>
      </c>
      <c r="B629" s="150">
        <v>13865</v>
      </c>
      <c r="C629" s="159"/>
      <c r="D629" s="150">
        <v>14606</v>
      </c>
      <c r="E629" s="190"/>
      <c r="F629" s="150">
        <v>15052</v>
      </c>
      <c r="G629" s="101"/>
      <c r="H629" s="37">
        <v>139.19999999999999</v>
      </c>
      <c r="I629" s="15"/>
      <c r="J629" s="14">
        <f t="shared" si="213"/>
        <v>99.604885057471279</v>
      </c>
      <c r="K629" s="14">
        <f t="shared" si="214"/>
        <v>104.92816091954023</v>
      </c>
      <c r="L629" s="14">
        <f t="shared" si="215"/>
        <v>108.13218390804599</v>
      </c>
      <c r="M629" s="14"/>
      <c r="N629" s="13">
        <f t="shared" si="210"/>
        <v>5.3443923548503305</v>
      </c>
      <c r="O629" s="13">
        <f t="shared" si="211"/>
        <v>8.5611251352325954</v>
      </c>
      <c r="P629" s="13">
        <f t="shared" si="212"/>
        <v>3.0535396412433324</v>
      </c>
    </row>
    <row r="630" spans="1:16" s="27" customFormat="1" ht="15" customHeight="1" x14ac:dyDescent="0.2">
      <c r="A630" s="18" t="s">
        <v>580</v>
      </c>
      <c r="B630" s="150">
        <v>12039</v>
      </c>
      <c r="C630" s="159"/>
      <c r="D630" s="150">
        <v>12173</v>
      </c>
      <c r="E630" s="190"/>
      <c r="F630" s="150">
        <v>12767</v>
      </c>
      <c r="G630" s="101"/>
      <c r="H630" s="37">
        <v>57.46</v>
      </c>
      <c r="I630" s="15"/>
      <c r="J630" s="14">
        <f t="shared" si="213"/>
        <v>209.51966585450748</v>
      </c>
      <c r="K630" s="14">
        <f t="shared" si="214"/>
        <v>211.8517229376958</v>
      </c>
      <c r="L630" s="14">
        <f t="shared" si="215"/>
        <v>222.18934911242604</v>
      </c>
      <c r="M630" s="14"/>
      <c r="N630" s="13">
        <f t="shared" si="210"/>
        <v>1.1130492565827785</v>
      </c>
      <c r="O630" s="13">
        <f t="shared" si="211"/>
        <v>6.0470138715840243</v>
      </c>
      <c r="P630" s="13">
        <f t="shared" si="212"/>
        <v>4.8796516881623262</v>
      </c>
    </row>
    <row r="631" spans="1:16" s="27" customFormat="1" ht="15" customHeight="1" x14ac:dyDescent="0.2">
      <c r="A631" s="18" t="s">
        <v>581</v>
      </c>
      <c r="B631" s="150">
        <v>21380</v>
      </c>
      <c r="C631" s="159"/>
      <c r="D631" s="150">
        <v>23019</v>
      </c>
      <c r="E631" s="190"/>
      <c r="F631" s="150">
        <v>22798</v>
      </c>
      <c r="G631" s="101"/>
      <c r="H631" s="37">
        <v>73.39</v>
      </c>
      <c r="I631" s="15"/>
      <c r="J631" s="14">
        <f t="shared" si="213"/>
        <v>291.32034337103147</v>
      </c>
      <c r="K631" s="14">
        <f t="shared" si="214"/>
        <v>313.6530862515329</v>
      </c>
      <c r="L631" s="14">
        <f t="shared" si="215"/>
        <v>310.64177680882955</v>
      </c>
      <c r="M631" s="14"/>
      <c r="N631" s="13">
        <f t="shared" si="210"/>
        <v>7.6660430308699707</v>
      </c>
      <c r="O631" s="13">
        <f t="shared" si="211"/>
        <v>6.6323666978484619</v>
      </c>
      <c r="P631" s="13">
        <f t="shared" si="212"/>
        <v>-0.96007645857769175</v>
      </c>
    </row>
    <row r="632" spans="1:16" s="27" customFormat="1" ht="15" customHeight="1" x14ac:dyDescent="0.2">
      <c r="A632" s="18" t="s">
        <v>418</v>
      </c>
      <c r="B632" s="150">
        <v>10238</v>
      </c>
      <c r="C632" s="159"/>
      <c r="D632" s="150">
        <v>10935</v>
      </c>
      <c r="E632" s="190"/>
      <c r="F632" s="150">
        <v>10129</v>
      </c>
      <c r="G632" s="101"/>
      <c r="H632" s="37">
        <v>18.190000000000001</v>
      </c>
      <c r="I632" s="15"/>
      <c r="J632" s="14">
        <f t="shared" si="213"/>
        <v>562.83672347443644</v>
      </c>
      <c r="K632" s="14">
        <f t="shared" si="214"/>
        <v>601.15448048378221</v>
      </c>
      <c r="L632" s="14">
        <f t="shared" si="215"/>
        <v>556.84442001099501</v>
      </c>
      <c r="M632" s="14"/>
      <c r="N632" s="13">
        <f t="shared" si="210"/>
        <v>6.8079703067005237</v>
      </c>
      <c r="O632" s="13">
        <f t="shared" si="211"/>
        <v>-1.0646610666145697</v>
      </c>
      <c r="P632" s="13">
        <f t="shared" si="212"/>
        <v>-7.3708276177411909</v>
      </c>
    </row>
    <row r="633" spans="1:16" s="27" customFormat="1" ht="15" customHeight="1" x14ac:dyDescent="0.2">
      <c r="A633" s="18" t="s">
        <v>582</v>
      </c>
      <c r="B633" s="150">
        <v>28125</v>
      </c>
      <c r="C633" s="159"/>
      <c r="D633" s="150">
        <v>30582</v>
      </c>
      <c r="E633" s="190"/>
      <c r="F633" s="150">
        <v>31908</v>
      </c>
      <c r="G633" s="101"/>
      <c r="H633" s="37">
        <v>253</v>
      </c>
      <c r="I633" s="15"/>
      <c r="J633" s="14">
        <f t="shared" si="213"/>
        <v>111.16600790513834</v>
      </c>
      <c r="K633" s="14">
        <f t="shared" si="214"/>
        <v>120.87747035573122</v>
      </c>
      <c r="L633" s="14">
        <f t="shared" si="215"/>
        <v>126.11857707509881</v>
      </c>
      <c r="M633" s="14"/>
      <c r="N633" s="13">
        <f t="shared" si="210"/>
        <v>8.7359999999999918</v>
      </c>
      <c r="O633" s="13">
        <f t="shared" si="211"/>
        <v>13.450666666666661</v>
      </c>
      <c r="P633" s="13">
        <f t="shared" si="212"/>
        <v>4.3358838532470116</v>
      </c>
    </row>
    <row r="634" spans="1:16" s="27" customFormat="1" ht="15" customHeight="1" x14ac:dyDescent="0.2">
      <c r="A634" s="18" t="s">
        <v>583</v>
      </c>
      <c r="B634" s="150">
        <v>15142</v>
      </c>
      <c r="C634" s="159"/>
      <c r="D634" s="150">
        <v>15228</v>
      </c>
      <c r="E634" s="190"/>
      <c r="F634" s="150">
        <v>15886</v>
      </c>
      <c r="G634" s="101"/>
      <c r="H634" s="37">
        <v>71.22</v>
      </c>
      <c r="I634" s="15"/>
      <c r="J634" s="14">
        <f t="shared" si="213"/>
        <v>212.60881774782365</v>
      </c>
      <c r="K634" s="14">
        <f t="shared" si="214"/>
        <v>213.81634372367313</v>
      </c>
      <c r="L634" s="14">
        <f t="shared" si="215"/>
        <v>223.05532153889357</v>
      </c>
      <c r="M634" s="14"/>
      <c r="N634" s="13">
        <f t="shared" si="210"/>
        <v>0.56795667679302486</v>
      </c>
      <c r="O634" s="13">
        <f t="shared" si="211"/>
        <v>4.9134856690001278</v>
      </c>
      <c r="P634" s="13">
        <f t="shared" si="212"/>
        <v>4.3209876543209846</v>
      </c>
    </row>
    <row r="635" spans="1:16" s="27" customFormat="1" ht="15" customHeight="1" x14ac:dyDescent="0.2">
      <c r="A635" s="18" t="s">
        <v>584</v>
      </c>
      <c r="B635" s="150">
        <v>35189</v>
      </c>
      <c r="C635" s="159"/>
      <c r="D635" s="150">
        <v>35979</v>
      </c>
      <c r="E635" s="190"/>
      <c r="F635" s="150">
        <v>38678</v>
      </c>
      <c r="G635" s="101"/>
      <c r="H635" s="37">
        <v>337.92</v>
      </c>
      <c r="I635" s="15"/>
      <c r="J635" s="14">
        <f t="shared" si="213"/>
        <v>104.13411458333333</v>
      </c>
      <c r="K635" s="14">
        <f t="shared" si="214"/>
        <v>106.47194602272727</v>
      </c>
      <c r="L635" s="14">
        <f t="shared" si="215"/>
        <v>114.45904356060605</v>
      </c>
      <c r="M635" s="14"/>
      <c r="N635" s="13">
        <f t="shared" si="210"/>
        <v>2.2450197504902083</v>
      </c>
      <c r="O635" s="13">
        <f t="shared" si="211"/>
        <v>9.9150302651396665</v>
      </c>
      <c r="P635" s="13">
        <f t="shared" si="212"/>
        <v>7.5015981544789962</v>
      </c>
    </row>
    <row r="636" spans="1:16" s="27" customFormat="1" ht="15" customHeight="1" x14ac:dyDescent="0.2">
      <c r="A636" s="18" t="s">
        <v>585</v>
      </c>
      <c r="B636" s="150">
        <v>13107</v>
      </c>
      <c r="C636" s="159"/>
      <c r="D636" s="150">
        <v>13907</v>
      </c>
      <c r="E636" s="190"/>
      <c r="F636" s="150">
        <v>13629</v>
      </c>
      <c r="G636" s="101"/>
      <c r="H636" s="37">
        <v>104.78</v>
      </c>
      <c r="I636" s="15"/>
      <c r="J636" s="14">
        <f t="shared" si="213"/>
        <v>125.09066615766368</v>
      </c>
      <c r="K636" s="14">
        <f t="shared" si="214"/>
        <v>132.7257110135522</v>
      </c>
      <c r="L636" s="14">
        <f t="shared" si="215"/>
        <v>130.07253292613095</v>
      </c>
      <c r="M636" s="14"/>
      <c r="N636" s="13">
        <f t="shared" si="210"/>
        <v>6.1036087586785648</v>
      </c>
      <c r="O636" s="13">
        <f t="shared" si="211"/>
        <v>3.9826047150377706</v>
      </c>
      <c r="P636" s="13">
        <f t="shared" si="212"/>
        <v>-1.9989933127202049</v>
      </c>
    </row>
    <row r="637" spans="1:16" s="27" customFormat="1" ht="15" customHeight="1" x14ac:dyDescent="0.2">
      <c r="A637" s="18" t="s">
        <v>586</v>
      </c>
      <c r="B637" s="150">
        <v>33586</v>
      </c>
      <c r="C637" s="159"/>
      <c r="D637" s="150">
        <v>35780</v>
      </c>
      <c r="E637" s="190"/>
      <c r="F637" s="150">
        <v>37454</v>
      </c>
      <c r="G637" s="101"/>
      <c r="H637" s="37">
        <v>172.93</v>
      </c>
      <c r="I637" s="15"/>
      <c r="J637" s="14">
        <f t="shared" si="213"/>
        <v>194.2173133637888</v>
      </c>
      <c r="K637" s="14">
        <f t="shared" si="214"/>
        <v>206.90452784363615</v>
      </c>
      <c r="L637" s="14">
        <f t="shared" si="215"/>
        <v>216.58474527265366</v>
      </c>
      <c r="M637" s="14"/>
      <c r="N637" s="13">
        <f t="shared" si="210"/>
        <v>6.5324837730006582</v>
      </c>
      <c r="O637" s="13">
        <f t="shared" si="211"/>
        <v>11.516703388316561</v>
      </c>
      <c r="P637" s="13">
        <f t="shared" si="212"/>
        <v>4.6785913918390145</v>
      </c>
    </row>
    <row r="638" spans="1:16" s="27" customFormat="1" ht="15" customHeight="1" x14ac:dyDescent="0.2">
      <c r="A638" s="18" t="s">
        <v>440</v>
      </c>
      <c r="B638" s="150">
        <v>31681</v>
      </c>
      <c r="C638" s="159"/>
      <c r="D638" s="150">
        <v>33467</v>
      </c>
      <c r="E638" s="190"/>
      <c r="F638" s="150">
        <v>35891</v>
      </c>
      <c r="G638" s="101"/>
      <c r="H638" s="37">
        <v>60.99</v>
      </c>
      <c r="I638" s="15"/>
      <c r="J638" s="14">
        <f t="shared" si="213"/>
        <v>519.44581078865383</v>
      </c>
      <c r="K638" s="14">
        <f t="shared" si="214"/>
        <v>548.72929988522708</v>
      </c>
      <c r="L638" s="14">
        <f t="shared" si="215"/>
        <v>588.47352024922111</v>
      </c>
      <c r="M638" s="14"/>
      <c r="N638" s="13">
        <f t="shared" si="210"/>
        <v>5.6374483128689201</v>
      </c>
      <c r="O638" s="13">
        <f t="shared" si="211"/>
        <v>13.288721946908238</v>
      </c>
      <c r="P638" s="13">
        <f t="shared" si="212"/>
        <v>7.2429557474527035</v>
      </c>
    </row>
    <row r="639" spans="1:16" s="27" customFormat="1" ht="15" customHeight="1" x14ac:dyDescent="0.2">
      <c r="A639" s="18" t="s">
        <v>587</v>
      </c>
      <c r="B639" s="150">
        <v>57979</v>
      </c>
      <c r="C639" s="159"/>
      <c r="D639" s="150">
        <v>61473</v>
      </c>
      <c r="E639" s="190"/>
      <c r="F639" s="150">
        <v>62097</v>
      </c>
      <c r="G639" s="101"/>
      <c r="H639" s="37">
        <v>303.95999999999998</v>
      </c>
      <c r="I639" s="15"/>
      <c r="J639" s="14">
        <f t="shared" si="213"/>
        <v>190.74549282800371</v>
      </c>
      <c r="K639" s="14">
        <f t="shared" si="214"/>
        <v>202.24042637189106</v>
      </c>
      <c r="L639" s="14">
        <f t="shared" si="215"/>
        <v>204.29332806948284</v>
      </c>
      <c r="M639" s="14"/>
      <c r="N639" s="13">
        <f t="shared" si="210"/>
        <v>6.0263198744372968</v>
      </c>
      <c r="O639" s="13">
        <f t="shared" si="211"/>
        <v>7.1025716207592362</v>
      </c>
      <c r="P639" s="13">
        <f t="shared" si="212"/>
        <v>1.0150797911278071</v>
      </c>
    </row>
    <row r="640" spans="1:16" s="27" customFormat="1" ht="15" customHeight="1" x14ac:dyDescent="0.2">
      <c r="A640" s="18" t="s">
        <v>588</v>
      </c>
      <c r="B640" s="150">
        <v>45386</v>
      </c>
      <c r="C640" s="159"/>
      <c r="D640" s="150">
        <v>48461</v>
      </c>
      <c r="E640" s="190"/>
      <c r="F640" s="150">
        <v>51058</v>
      </c>
      <c r="G640" s="101"/>
      <c r="H640" s="37">
        <v>263.58</v>
      </c>
      <c r="I640" s="15"/>
      <c r="J640" s="14">
        <f t="shared" si="213"/>
        <v>172.19060626754685</v>
      </c>
      <c r="K640" s="14">
        <f t="shared" si="214"/>
        <v>183.85689354275743</v>
      </c>
      <c r="L640" s="14">
        <f t="shared" si="215"/>
        <v>193.70968965778891</v>
      </c>
      <c r="M640" s="14"/>
      <c r="N640" s="13">
        <f t="shared" si="210"/>
        <v>6.7752170272771428</v>
      </c>
      <c r="O640" s="13">
        <f t="shared" si="211"/>
        <v>12.497245846736883</v>
      </c>
      <c r="P640" s="13">
        <f t="shared" si="212"/>
        <v>5.3589484327603589</v>
      </c>
    </row>
    <row r="641" spans="1:16" s="27" customFormat="1" ht="15" customHeight="1" x14ac:dyDescent="0.2">
      <c r="A641" s="18" t="s">
        <v>589</v>
      </c>
      <c r="B641" s="150">
        <v>138894</v>
      </c>
      <c r="C641" s="159"/>
      <c r="D641" s="150">
        <v>148980</v>
      </c>
      <c r="E641" s="190"/>
      <c r="F641" s="150">
        <v>161868</v>
      </c>
      <c r="G641" s="101"/>
      <c r="H641" s="37">
        <v>212.16</v>
      </c>
      <c r="I641" s="15"/>
      <c r="J641" s="14">
        <f t="shared" si="213"/>
        <v>654.66628959276022</v>
      </c>
      <c r="K641" s="14">
        <f t="shared" si="214"/>
        <v>702.20588235294122</v>
      </c>
      <c r="L641" s="14">
        <f t="shared" si="215"/>
        <v>762.95248868778276</v>
      </c>
      <c r="M641" s="14"/>
      <c r="N641" s="13">
        <f t="shared" si="210"/>
        <v>7.2616527711780208</v>
      </c>
      <c r="O641" s="13">
        <f t="shared" si="211"/>
        <v>16.540671303296026</v>
      </c>
      <c r="P641" s="13">
        <f t="shared" si="212"/>
        <v>8.6508256141763873</v>
      </c>
    </row>
    <row r="642" spans="1:16" s="27" customFormat="1" ht="15" customHeight="1" x14ac:dyDescent="0.2">
      <c r="A642" s="18" t="s">
        <v>590</v>
      </c>
      <c r="B642" s="150">
        <v>50833</v>
      </c>
      <c r="C642" s="159"/>
      <c r="D642" s="150">
        <v>51832</v>
      </c>
      <c r="E642" s="190"/>
      <c r="F642" s="150">
        <v>54003</v>
      </c>
      <c r="G642" s="101"/>
      <c r="H642" s="37">
        <v>534.35</v>
      </c>
      <c r="I642" s="15"/>
      <c r="J642" s="14">
        <f t="shared" si="213"/>
        <v>95.130532422569473</v>
      </c>
      <c r="K642" s="14">
        <f t="shared" si="214"/>
        <v>97.00009357162908</v>
      </c>
      <c r="L642" s="14">
        <f t="shared" si="215"/>
        <v>101.06297370637222</v>
      </c>
      <c r="M642" s="14"/>
      <c r="N642" s="13">
        <f t="shared" si="210"/>
        <v>1.9652587885822217</v>
      </c>
      <c r="O642" s="13">
        <f t="shared" si="211"/>
        <v>6.236106466271905</v>
      </c>
      <c r="P642" s="13">
        <f t="shared" si="212"/>
        <v>4.1885321808921061</v>
      </c>
    </row>
    <row r="643" spans="1:16" s="27" customFormat="1" ht="15" customHeight="1" x14ac:dyDescent="0.2">
      <c r="A643" s="18" t="s">
        <v>592</v>
      </c>
      <c r="B643" s="150">
        <v>91599</v>
      </c>
      <c r="C643" s="159"/>
      <c r="D643" s="150">
        <v>99712</v>
      </c>
      <c r="E643" s="190"/>
      <c r="F643" s="150">
        <v>106265</v>
      </c>
      <c r="G643" s="101"/>
      <c r="H643" s="37">
        <v>168.38</v>
      </c>
      <c r="I643" s="15"/>
      <c r="J643" s="14">
        <f t="shared" si="213"/>
        <v>544.00166290533321</v>
      </c>
      <c r="K643" s="14">
        <f t="shared" si="214"/>
        <v>592.18434493407767</v>
      </c>
      <c r="L643" s="14">
        <f t="shared" si="215"/>
        <v>631.10226867799031</v>
      </c>
      <c r="M643" s="14"/>
      <c r="N643" s="13">
        <f t="shared" si="210"/>
        <v>8.8570835926156324</v>
      </c>
      <c r="O643" s="13">
        <f t="shared" si="211"/>
        <v>16.011091824146554</v>
      </c>
      <c r="P643" s="13">
        <f t="shared" si="212"/>
        <v>6.5719271501925647</v>
      </c>
    </row>
    <row r="644" spans="1:16" s="27" customFormat="1" ht="15" customHeight="1" x14ac:dyDescent="0.2">
      <c r="A644" s="18" t="s">
        <v>593</v>
      </c>
      <c r="B644" s="150">
        <v>25186</v>
      </c>
      <c r="C644" s="159"/>
      <c r="D644" s="150">
        <v>26884</v>
      </c>
      <c r="E644" s="190"/>
      <c r="F644" s="150">
        <v>25448</v>
      </c>
      <c r="G644" s="101"/>
      <c r="H644" s="37">
        <v>124.15</v>
      </c>
      <c r="I644" s="15"/>
      <c r="J644" s="14">
        <f t="shared" si="213"/>
        <v>202.86749899315345</v>
      </c>
      <c r="K644" s="14">
        <f t="shared" si="214"/>
        <v>216.54450261780104</v>
      </c>
      <c r="L644" s="14">
        <f t="shared" si="215"/>
        <v>204.97784937575511</v>
      </c>
      <c r="M644" s="14"/>
      <c r="N644" s="13">
        <f t="shared" si="210"/>
        <v>6.7418407051536535</v>
      </c>
      <c r="O644" s="13">
        <f t="shared" si="211"/>
        <v>1.0402604621615059</v>
      </c>
      <c r="P644" s="13">
        <f t="shared" si="212"/>
        <v>-5.3414670435947116</v>
      </c>
    </row>
    <row r="645" spans="1:16" s="27" customFormat="1" ht="15" customHeight="1" x14ac:dyDescent="0.2">
      <c r="A645" s="80" t="s">
        <v>591</v>
      </c>
      <c r="B645" s="150">
        <v>91428</v>
      </c>
      <c r="C645" s="159"/>
      <c r="D645" s="150">
        <v>99779</v>
      </c>
      <c r="E645" s="190"/>
      <c r="F645" s="150">
        <v>112658</v>
      </c>
      <c r="G645" s="101"/>
      <c r="H645" s="37">
        <v>230.95</v>
      </c>
      <c r="I645" s="15"/>
      <c r="J645" s="14">
        <f t="shared" si="213"/>
        <v>395.87789564840875</v>
      </c>
      <c r="K645" s="14">
        <f t="shared" si="214"/>
        <v>432.0372374972938</v>
      </c>
      <c r="L645" s="14">
        <f t="shared" si="215"/>
        <v>487.80255466551205</v>
      </c>
      <c r="M645" s="14"/>
      <c r="N645" s="13">
        <f t="shared" si="210"/>
        <v>9.1339633372708597</v>
      </c>
      <c r="O645" s="13">
        <f t="shared" si="211"/>
        <v>23.220457627860181</v>
      </c>
      <c r="P645" s="13">
        <f t="shared" si="212"/>
        <v>12.907525631645941</v>
      </c>
    </row>
    <row r="646" spans="1:16" s="27" customFormat="1" ht="12" customHeight="1" x14ac:dyDescent="0.2">
      <c r="A646" s="80"/>
      <c r="B646" s="150"/>
      <c r="C646" s="159"/>
      <c r="D646" s="150"/>
      <c r="E646" s="190"/>
      <c r="F646" s="150"/>
      <c r="G646" s="101"/>
      <c r="H646" s="37"/>
      <c r="I646" s="15"/>
      <c r="J646" s="14"/>
      <c r="K646" s="14"/>
      <c r="L646" s="14"/>
      <c r="M646" s="14"/>
      <c r="N646" s="13"/>
      <c r="O646" s="13"/>
      <c r="P646" s="13"/>
    </row>
    <row r="647" spans="1:16" s="11" customFormat="1" ht="15" customHeight="1" x14ac:dyDescent="0.2">
      <c r="A647" s="25" t="s">
        <v>1551</v>
      </c>
      <c r="B647" s="187">
        <v>246392</v>
      </c>
      <c r="C647" s="188"/>
      <c r="D647" s="187">
        <v>266248</v>
      </c>
      <c r="E647" s="189"/>
      <c r="F647" s="187">
        <v>278924</v>
      </c>
      <c r="G647" s="116"/>
      <c r="H647" s="33">
        <v>80.209999999999994</v>
      </c>
      <c r="I647" s="15"/>
      <c r="J647" s="20">
        <f t="shared" si="213"/>
        <v>3071.8364293728964</v>
      </c>
      <c r="K647" s="20">
        <f t="shared" si="214"/>
        <v>3319.3866101483609</v>
      </c>
      <c r="L647" s="20">
        <f t="shared" si="215"/>
        <v>3477.4217678593695</v>
      </c>
      <c r="M647" s="20"/>
      <c r="N647" s="19">
        <f>(K647-J647)/J647*100</f>
        <v>8.058703204649504</v>
      </c>
      <c r="O647" s="19">
        <f>(L647-J647)/J647*100</f>
        <v>13.2033507581415</v>
      </c>
      <c r="P647" s="19">
        <f>(L647-K647)/K647*100</f>
        <v>4.7609747303266134</v>
      </c>
    </row>
    <row r="648" spans="1:16" s="27" customFormat="1" ht="12" customHeight="1" x14ac:dyDescent="0.2">
      <c r="A648" s="18"/>
      <c r="B648" s="30"/>
      <c r="C648" s="127"/>
      <c r="D648" s="30"/>
      <c r="E648" s="126"/>
      <c r="F648" s="30"/>
      <c r="G648" s="101"/>
      <c r="H648" s="37" t="s">
        <v>26</v>
      </c>
      <c r="I648" s="15"/>
      <c r="J648" s="14"/>
      <c r="K648" s="14"/>
      <c r="L648" s="14"/>
      <c r="M648" s="14"/>
      <c r="N648" s="13"/>
      <c r="O648" s="13"/>
      <c r="P648" s="13"/>
    </row>
    <row r="649" spans="1:16" s="11" customFormat="1" ht="15" customHeight="1" x14ac:dyDescent="0.2">
      <c r="A649" s="136" t="s">
        <v>16</v>
      </c>
      <c r="B649" s="35">
        <v>2484840</v>
      </c>
      <c r="C649" s="39"/>
      <c r="D649" s="35">
        <v>2884227</v>
      </c>
      <c r="E649" s="117"/>
      <c r="F649" s="35">
        <v>3330143</v>
      </c>
      <c r="G649" s="116"/>
      <c r="H649" s="33">
        <f>SUM(H650:H663)</f>
        <v>1182.6500000000001</v>
      </c>
      <c r="I649" s="15"/>
      <c r="J649" s="20">
        <f t="shared" ref="J649:J654" si="216">B649/$H649</f>
        <v>2101.078087346214</v>
      </c>
      <c r="K649" s="20">
        <f t="shared" ref="K649:K654" si="217">D649/$H649</f>
        <v>2438.7832410265082</v>
      </c>
      <c r="L649" s="20">
        <f t="shared" ref="L649:L654" si="218">F649/$H649</f>
        <v>2815.8313955946392</v>
      </c>
      <c r="M649" s="20"/>
      <c r="N649" s="19">
        <f>(K649-J649)/J649*100</f>
        <v>16.072946346646059</v>
      </c>
      <c r="O649" s="19">
        <f>(L649-J649)/J649*100</f>
        <v>34.01840762383091</v>
      </c>
      <c r="P649" s="19">
        <f>(L649-K649)/K649*100</f>
        <v>15.460502935448565</v>
      </c>
    </row>
    <row r="650" spans="1:16" s="27" customFormat="1" ht="15" customHeight="1" x14ac:dyDescent="0.2">
      <c r="A650" s="18" t="s">
        <v>594</v>
      </c>
      <c r="B650" s="150">
        <v>102407</v>
      </c>
      <c r="C650" s="159"/>
      <c r="D650" s="150">
        <v>113283</v>
      </c>
      <c r="E650" s="190"/>
      <c r="F650" s="150">
        <v>130494</v>
      </c>
      <c r="G650" s="101"/>
      <c r="H650" s="37">
        <v>26.22</v>
      </c>
      <c r="I650" s="15"/>
      <c r="J650" s="14">
        <f t="shared" si="216"/>
        <v>3905.6826849733029</v>
      </c>
      <c r="K650" s="14">
        <f t="shared" si="217"/>
        <v>4320.4805491990846</v>
      </c>
      <c r="L650" s="14">
        <f t="shared" si="218"/>
        <v>4976.887871853547</v>
      </c>
      <c r="M650" s="14"/>
      <c r="N650" s="13">
        <f t="shared" ref="N650:N663" si="219">((K650-J650)/J650)*100</f>
        <v>10.620367748298452</v>
      </c>
      <c r="O650" s="13">
        <f t="shared" ref="O650:O663" si="220">((L650-J650)/J650)*100</f>
        <v>27.426836056128977</v>
      </c>
      <c r="P650" s="13">
        <f t="shared" ref="P650:P663" si="221">((L650-K650)/K650)*100</f>
        <v>15.19292391620985</v>
      </c>
    </row>
    <row r="651" spans="1:16" s="27" customFormat="1" ht="15" customHeight="1" x14ac:dyDescent="0.2">
      <c r="A651" s="18" t="s">
        <v>596</v>
      </c>
      <c r="B651" s="150">
        <v>32609</v>
      </c>
      <c r="C651" s="159"/>
      <c r="D651" s="150">
        <v>69300</v>
      </c>
      <c r="E651" s="190"/>
      <c r="F651" s="150">
        <v>87637</v>
      </c>
      <c r="G651" s="101"/>
      <c r="H651" s="37">
        <v>84.93</v>
      </c>
      <c r="I651" s="15"/>
      <c r="J651" s="14">
        <f t="shared" si="216"/>
        <v>383.95148946190977</v>
      </c>
      <c r="K651" s="14">
        <f t="shared" si="217"/>
        <v>815.96608972094657</v>
      </c>
      <c r="L651" s="14">
        <f t="shared" si="218"/>
        <v>1031.8733074296479</v>
      </c>
      <c r="M651" s="14"/>
      <c r="N651" s="13">
        <f t="shared" si="219"/>
        <v>112.51801649851268</v>
      </c>
      <c r="O651" s="13">
        <f t="shared" si="220"/>
        <v>168.75095832438899</v>
      </c>
      <c r="P651" s="13">
        <f t="shared" si="221"/>
        <v>26.460317460317466</v>
      </c>
    </row>
    <row r="652" spans="1:16" s="27" customFormat="1" ht="15" customHeight="1" x14ac:dyDescent="0.2">
      <c r="A652" s="18" t="s">
        <v>597</v>
      </c>
      <c r="B652" s="150">
        <v>249872</v>
      </c>
      <c r="C652" s="159"/>
      <c r="D652" s="150">
        <v>282474</v>
      </c>
      <c r="E652" s="190"/>
      <c r="F652" s="150">
        <v>313631</v>
      </c>
      <c r="G652" s="101"/>
      <c r="H652" s="37">
        <v>66.34</v>
      </c>
      <c r="I652" s="15"/>
      <c r="J652" s="14">
        <f t="shared" si="216"/>
        <v>3766.5360265299969</v>
      </c>
      <c r="K652" s="14">
        <f t="shared" si="217"/>
        <v>4257.9740729574914</v>
      </c>
      <c r="L652" s="14">
        <f t="shared" si="218"/>
        <v>4727.6303889056371</v>
      </c>
      <c r="M652" s="14"/>
      <c r="N652" s="13">
        <f t="shared" si="219"/>
        <v>13.047480309918674</v>
      </c>
      <c r="O652" s="13">
        <f t="shared" si="220"/>
        <v>25.516664532240497</v>
      </c>
      <c r="P652" s="13">
        <f t="shared" si="221"/>
        <v>11.030041702953188</v>
      </c>
    </row>
    <row r="653" spans="1:16" s="27" customFormat="1" ht="15" customHeight="1" x14ac:dyDescent="0.2">
      <c r="A653" s="18" t="s">
        <v>598</v>
      </c>
      <c r="B653" s="150">
        <v>311845</v>
      </c>
      <c r="C653" s="159"/>
      <c r="D653" s="150">
        <v>322128</v>
      </c>
      <c r="E653" s="190"/>
      <c r="F653" s="150">
        <v>376933</v>
      </c>
      <c r="G653" s="101"/>
      <c r="H653" s="37">
        <v>42.99</v>
      </c>
      <c r="I653" s="15"/>
      <c r="J653" s="14">
        <f t="shared" si="216"/>
        <v>7253.8962549430098</v>
      </c>
      <c r="K653" s="14">
        <f t="shared" si="217"/>
        <v>7493.0914166085131</v>
      </c>
      <c r="L653" s="14">
        <f t="shared" si="218"/>
        <v>8767.9227727378457</v>
      </c>
      <c r="M653" s="14"/>
      <c r="N653" s="13">
        <f t="shared" si="219"/>
        <v>3.2974715002645505</v>
      </c>
      <c r="O653" s="13">
        <f t="shared" si="220"/>
        <v>20.871907518158057</v>
      </c>
      <c r="P653" s="13">
        <f t="shared" si="221"/>
        <v>17.013423235484034</v>
      </c>
    </row>
    <row r="654" spans="1:16" s="27" customFormat="1" ht="15" customHeight="1" x14ac:dyDescent="0.2">
      <c r="A654" s="18" t="s">
        <v>599</v>
      </c>
      <c r="B654" s="150">
        <v>47414</v>
      </c>
      <c r="C654" s="159"/>
      <c r="D654" s="150">
        <v>49034</v>
      </c>
      <c r="E654" s="190"/>
      <c r="F654" s="150">
        <v>50143</v>
      </c>
      <c r="G654" s="101"/>
      <c r="H654" s="37">
        <v>19.27</v>
      </c>
      <c r="I654" s="15"/>
      <c r="J654" s="14">
        <f t="shared" si="216"/>
        <v>2460.5085625324341</v>
      </c>
      <c r="K654" s="14">
        <f t="shared" si="217"/>
        <v>2544.5770627919046</v>
      </c>
      <c r="L654" s="14">
        <f t="shared" si="218"/>
        <v>2602.127659574468</v>
      </c>
      <c r="M654" s="14"/>
      <c r="N654" s="13">
        <f t="shared" si="219"/>
        <v>3.4167123634369521</v>
      </c>
      <c r="O654" s="13">
        <f t="shared" si="220"/>
        <v>5.7556839751971847</v>
      </c>
      <c r="P654" s="13">
        <f t="shared" si="221"/>
        <v>2.2616959660643565</v>
      </c>
    </row>
    <row r="655" spans="1:16" s="27" customFormat="1" ht="15" customHeight="1" x14ac:dyDescent="0.2">
      <c r="A655" s="18" t="s">
        <v>600</v>
      </c>
      <c r="B655" s="150">
        <v>30074</v>
      </c>
      <c r="C655" s="159"/>
      <c r="D655" s="150">
        <v>32254</v>
      </c>
      <c r="E655" s="190"/>
      <c r="F655" s="150">
        <v>34017</v>
      </c>
      <c r="G655" s="101"/>
      <c r="H655" s="37">
        <v>44.12</v>
      </c>
      <c r="I655" s="15"/>
      <c r="J655" s="14">
        <f t="shared" ref="J655:J663" si="222">B655/$H655</f>
        <v>681.64097914777881</v>
      </c>
      <c r="K655" s="14">
        <f t="shared" ref="K655:K663" si="223">D655/$H655</f>
        <v>731.05167724388036</v>
      </c>
      <c r="L655" s="14">
        <f t="shared" ref="L655:L663" si="224">F655/$H655</f>
        <v>771.01087941976436</v>
      </c>
      <c r="M655" s="14"/>
      <c r="N655" s="13">
        <f t="shared" si="219"/>
        <v>7.2487863270599213</v>
      </c>
      <c r="O655" s="13">
        <f t="shared" si="220"/>
        <v>13.110992884218936</v>
      </c>
      <c r="P655" s="13">
        <f t="shared" si="221"/>
        <v>5.4659887145780433</v>
      </c>
    </row>
    <row r="656" spans="1:16" s="27" customFormat="1" ht="15" customHeight="1" x14ac:dyDescent="0.2">
      <c r="A656" s="18" t="s">
        <v>601</v>
      </c>
      <c r="B656" s="150">
        <v>52194</v>
      </c>
      <c r="C656" s="159"/>
      <c r="D656" s="150">
        <v>58118</v>
      </c>
      <c r="E656" s="190"/>
      <c r="F656" s="150">
        <v>71151</v>
      </c>
      <c r="G656" s="101"/>
      <c r="H656" s="37">
        <v>37.58</v>
      </c>
      <c r="I656" s="15"/>
      <c r="J656" s="14">
        <f t="shared" si="222"/>
        <v>1388.8770622671634</v>
      </c>
      <c r="K656" s="14">
        <f t="shared" si="223"/>
        <v>1546.5141032464078</v>
      </c>
      <c r="L656" s="14">
        <f t="shared" si="224"/>
        <v>1893.3209153805217</v>
      </c>
      <c r="M656" s="14"/>
      <c r="N656" s="13">
        <f t="shared" si="219"/>
        <v>11.349963597348362</v>
      </c>
      <c r="O656" s="13">
        <f t="shared" si="220"/>
        <v>36.320266697321543</v>
      </c>
      <c r="P656" s="13">
        <f t="shared" si="221"/>
        <v>22.425066244536975</v>
      </c>
    </row>
    <row r="657" spans="1:16" s="27" customFormat="1" ht="15" customHeight="1" x14ac:dyDescent="0.2">
      <c r="A657" s="18" t="s">
        <v>602</v>
      </c>
      <c r="B657" s="150">
        <v>59527</v>
      </c>
      <c r="C657" s="159"/>
      <c r="D657" s="150">
        <v>64812</v>
      </c>
      <c r="E657" s="190"/>
      <c r="F657" s="150">
        <v>71535</v>
      </c>
      <c r="G657" s="101"/>
      <c r="H657" s="37">
        <v>69.95</v>
      </c>
      <c r="I657" s="15"/>
      <c r="J657" s="14">
        <f t="shared" si="222"/>
        <v>850.99356683345241</v>
      </c>
      <c r="K657" s="14">
        <f t="shared" si="223"/>
        <v>926.54753395282341</v>
      </c>
      <c r="L657" s="14">
        <f t="shared" si="224"/>
        <v>1022.6590421729807</v>
      </c>
      <c r="M657" s="14"/>
      <c r="N657" s="13">
        <f t="shared" si="219"/>
        <v>8.8783241218270739</v>
      </c>
      <c r="O657" s="13">
        <f t="shared" si="220"/>
        <v>20.172358761570383</v>
      </c>
      <c r="P657" s="13">
        <f t="shared" si="221"/>
        <v>10.373079059433438</v>
      </c>
    </row>
    <row r="658" spans="1:16" s="27" customFormat="1" ht="15" customHeight="1" x14ac:dyDescent="0.2">
      <c r="A658" s="18" t="s">
        <v>603</v>
      </c>
      <c r="B658" s="150">
        <v>280904</v>
      </c>
      <c r="C658" s="159"/>
      <c r="D658" s="150">
        <v>369222</v>
      </c>
      <c r="E658" s="190"/>
      <c r="F658" s="150">
        <v>443954</v>
      </c>
      <c r="G658" s="101"/>
      <c r="H658" s="37">
        <v>172.65</v>
      </c>
      <c r="I658" s="15"/>
      <c r="J658" s="14">
        <f t="shared" si="222"/>
        <v>1627.0141905589342</v>
      </c>
      <c r="K658" s="14">
        <f t="shared" si="223"/>
        <v>2138.5577758470895</v>
      </c>
      <c r="L658" s="14">
        <f t="shared" si="224"/>
        <v>2571.4103677961193</v>
      </c>
      <c r="M658" s="14"/>
      <c r="N658" s="13">
        <f t="shared" si="219"/>
        <v>31.440634522826311</v>
      </c>
      <c r="O658" s="13">
        <f t="shared" si="220"/>
        <v>58.044741263919356</v>
      </c>
      <c r="P658" s="13">
        <f t="shared" si="221"/>
        <v>20.240397376104351</v>
      </c>
    </row>
    <row r="659" spans="1:16" s="27" customFormat="1" ht="15" customHeight="1" x14ac:dyDescent="0.2">
      <c r="A659" s="18" t="s">
        <v>604</v>
      </c>
      <c r="B659" s="150">
        <v>205255</v>
      </c>
      <c r="C659" s="159"/>
      <c r="D659" s="150">
        <v>252527</v>
      </c>
      <c r="E659" s="190"/>
      <c r="F659" s="150">
        <v>273306</v>
      </c>
      <c r="G659" s="101"/>
      <c r="H659" s="37">
        <v>55.09</v>
      </c>
      <c r="I659" s="15"/>
      <c r="J659" s="14">
        <f t="shared" si="222"/>
        <v>3725.8123071337809</v>
      </c>
      <c r="K659" s="14">
        <f t="shared" si="223"/>
        <v>4583.8990742421493</v>
      </c>
      <c r="L659" s="14">
        <f t="shared" si="224"/>
        <v>4961.0818660373934</v>
      </c>
      <c r="M659" s="14"/>
      <c r="N659" s="13">
        <f t="shared" si="219"/>
        <v>23.030864047160858</v>
      </c>
      <c r="O659" s="13">
        <f t="shared" si="220"/>
        <v>33.154368955689272</v>
      </c>
      <c r="P659" s="13">
        <f t="shared" si="221"/>
        <v>8.2284270592847495</v>
      </c>
    </row>
    <row r="660" spans="1:16" s="27" customFormat="1" ht="15" customHeight="1" x14ac:dyDescent="0.2">
      <c r="A660" s="18" t="s">
        <v>605</v>
      </c>
      <c r="B660" s="150">
        <v>98879</v>
      </c>
      <c r="C660" s="159"/>
      <c r="D660" s="150">
        <v>117830</v>
      </c>
      <c r="E660" s="190"/>
      <c r="F660" s="150">
        <v>139420</v>
      </c>
      <c r="G660" s="101"/>
      <c r="H660" s="37">
        <v>200</v>
      </c>
      <c r="I660" s="15"/>
      <c r="J660" s="14">
        <f t="shared" si="222"/>
        <v>494.39499999999998</v>
      </c>
      <c r="K660" s="14">
        <f t="shared" si="223"/>
        <v>589.15</v>
      </c>
      <c r="L660" s="14">
        <f t="shared" si="224"/>
        <v>697.1</v>
      </c>
      <c r="M660" s="14"/>
      <c r="N660" s="13">
        <f t="shared" si="219"/>
        <v>19.165849169186579</v>
      </c>
      <c r="O660" s="13">
        <f t="shared" si="220"/>
        <v>41.000616915624157</v>
      </c>
      <c r="P660" s="13">
        <f t="shared" si="221"/>
        <v>18.323007722990759</v>
      </c>
    </row>
    <row r="661" spans="1:16" s="27" customFormat="1" ht="15" customHeight="1" x14ac:dyDescent="0.2">
      <c r="A661" s="18" t="s">
        <v>606</v>
      </c>
      <c r="B661" s="150">
        <v>288956</v>
      </c>
      <c r="C661" s="159"/>
      <c r="D661" s="150">
        <v>319104</v>
      </c>
      <c r="E661" s="190"/>
      <c r="F661" s="150">
        <v>386451</v>
      </c>
      <c r="G661" s="101"/>
      <c r="H661" s="37">
        <v>38.799999999999997</v>
      </c>
      <c r="I661" s="15"/>
      <c r="J661" s="14">
        <f t="shared" si="222"/>
        <v>7447.3195876288664</v>
      </c>
      <c r="K661" s="14">
        <f t="shared" si="223"/>
        <v>8224.3298969072166</v>
      </c>
      <c r="L661" s="14">
        <f t="shared" si="224"/>
        <v>9960.07731958763</v>
      </c>
      <c r="M661" s="14"/>
      <c r="N661" s="13">
        <f t="shared" si="219"/>
        <v>10.433422389567957</v>
      </c>
      <c r="O661" s="13">
        <f t="shared" si="220"/>
        <v>33.740431069090107</v>
      </c>
      <c r="P661" s="13">
        <f t="shared" si="221"/>
        <v>21.105031588447666</v>
      </c>
    </row>
    <row r="662" spans="1:16" s="27" customFormat="1" ht="15" customHeight="1" x14ac:dyDescent="0.2">
      <c r="A662" s="18" t="s">
        <v>607</v>
      </c>
      <c r="B662" s="150">
        <v>47163</v>
      </c>
      <c r="C662" s="159"/>
      <c r="D662" s="150">
        <v>57755</v>
      </c>
      <c r="E662" s="190"/>
      <c r="F662" s="150">
        <v>64072</v>
      </c>
      <c r="G662" s="101"/>
      <c r="H662" s="37">
        <v>18.61</v>
      </c>
      <c r="I662" s="15"/>
      <c r="J662" s="14">
        <f t="shared" si="222"/>
        <v>2534.2826437399249</v>
      </c>
      <c r="K662" s="14">
        <f t="shared" si="223"/>
        <v>3103.4390112842557</v>
      </c>
      <c r="L662" s="14">
        <f t="shared" si="224"/>
        <v>3442.8801719505645</v>
      </c>
      <c r="M662" s="14"/>
      <c r="N662" s="13">
        <f t="shared" si="219"/>
        <v>22.458282976061735</v>
      </c>
      <c r="O662" s="13">
        <f t="shared" si="220"/>
        <v>35.852257065920327</v>
      </c>
      <c r="P662" s="13">
        <f t="shared" si="221"/>
        <v>10.937581161804188</v>
      </c>
    </row>
    <row r="663" spans="1:16" s="27" customFormat="1" ht="15" customHeight="1" x14ac:dyDescent="0.2">
      <c r="A663" s="80" t="s">
        <v>1662</v>
      </c>
      <c r="B663" s="150">
        <v>677741</v>
      </c>
      <c r="C663" s="159"/>
      <c r="D663" s="150">
        <v>776386</v>
      </c>
      <c r="E663" s="190"/>
      <c r="F663" s="150">
        <v>887399</v>
      </c>
      <c r="G663" s="101"/>
      <c r="H663" s="37">
        <v>306.10000000000002</v>
      </c>
      <c r="I663" s="15"/>
      <c r="J663" s="14">
        <f t="shared" si="222"/>
        <v>2214.1163018621364</v>
      </c>
      <c r="K663" s="14">
        <f t="shared" si="223"/>
        <v>2536.3802678863117</v>
      </c>
      <c r="L663" s="14">
        <f t="shared" si="224"/>
        <v>2899.0493302842206</v>
      </c>
      <c r="M663" s="14"/>
      <c r="N663" s="13">
        <f t="shared" si="219"/>
        <v>14.554970113952093</v>
      </c>
      <c r="O663" s="13">
        <f t="shared" si="220"/>
        <v>30.934826135647686</v>
      </c>
      <c r="P663" s="13">
        <f t="shared" si="221"/>
        <v>14.298686478117832</v>
      </c>
    </row>
    <row r="664" spans="1:16" s="27" customFormat="1" ht="12" customHeight="1" x14ac:dyDescent="0.2">
      <c r="A664" s="80"/>
      <c r="B664" s="150"/>
      <c r="C664" s="159"/>
      <c r="D664" s="150"/>
      <c r="E664" s="190"/>
      <c r="F664" s="150"/>
      <c r="G664" s="101"/>
      <c r="H664" s="37"/>
      <c r="I664" s="15"/>
      <c r="J664" s="14"/>
      <c r="K664" s="14"/>
      <c r="L664" s="14"/>
      <c r="M664" s="14"/>
      <c r="N664" s="13"/>
      <c r="O664" s="13"/>
      <c r="P664" s="13"/>
    </row>
    <row r="665" spans="1:16" s="11" customFormat="1" ht="15" customHeight="1" x14ac:dyDescent="0.2">
      <c r="A665" s="133" t="s">
        <v>1535</v>
      </c>
      <c r="B665" s="173">
        <f>B667+B675+B688+B705+B730+B732</f>
        <v>2744671</v>
      </c>
      <c r="C665" s="39"/>
      <c r="D665" s="173">
        <f>D667+D675+D688+D705+D730+D732</f>
        <v>2963360</v>
      </c>
      <c r="E665" s="117"/>
      <c r="F665" s="173">
        <f>F667+F675+F688+F705+F730+F732</f>
        <v>3228558</v>
      </c>
      <c r="G665" s="116"/>
      <c r="H665" s="33">
        <f>H667+H675+H688+H705+H730+H732</f>
        <v>29606.25</v>
      </c>
      <c r="I665" s="15"/>
      <c r="J665" s="20">
        <f>B665/$H665</f>
        <v>92.705796917880519</v>
      </c>
      <c r="K665" s="20">
        <f>D665/$H665</f>
        <v>100.09237914291745</v>
      </c>
      <c r="L665" s="20">
        <f>F665/$H665</f>
        <v>109.04987967067764</v>
      </c>
      <c r="M665" s="20"/>
      <c r="N665" s="19">
        <f>(K665-J665)/J665*100</f>
        <v>7.9677673571805023</v>
      </c>
      <c r="O665" s="19">
        <f>(L665-J665)/J665*100</f>
        <v>17.630054749731379</v>
      </c>
      <c r="P665" s="19">
        <f>(L665-K665)/K665*100</f>
        <v>8.9492333027374382</v>
      </c>
    </row>
    <row r="666" spans="1:16" s="11" customFormat="1" ht="12" customHeight="1" x14ac:dyDescent="0.2">
      <c r="A666" s="133"/>
      <c r="B666" s="173"/>
      <c r="C666" s="39"/>
      <c r="D666" s="173"/>
      <c r="E666" s="117"/>
      <c r="F666" s="173"/>
      <c r="G666" s="116"/>
      <c r="H666" s="33"/>
      <c r="I666" s="15"/>
      <c r="J666" s="20"/>
      <c r="K666" s="20"/>
      <c r="L666" s="20"/>
      <c r="M666" s="20"/>
      <c r="N666" s="19"/>
      <c r="O666" s="19"/>
      <c r="P666" s="19"/>
    </row>
    <row r="667" spans="1:16" s="11" customFormat="1" ht="15" customHeight="1" x14ac:dyDescent="0.2">
      <c r="A667" s="136" t="s">
        <v>40</v>
      </c>
      <c r="B667" s="35">
        <v>227828</v>
      </c>
      <c r="C667" s="39"/>
      <c r="D667" s="35">
        <v>234521</v>
      </c>
      <c r="E667" s="117"/>
      <c r="F667" s="35">
        <v>239207</v>
      </c>
      <c r="G667" s="116"/>
      <c r="H667" s="33">
        <f>SUM(H668:H673)</f>
        <v>952.57999999999993</v>
      </c>
      <c r="I667" s="15"/>
      <c r="J667" s="20">
        <f t="shared" ref="J667:J672" si="225">B667/$H667</f>
        <v>239.16941359255918</v>
      </c>
      <c r="K667" s="20">
        <f t="shared" ref="K667:K672" si="226">D667/$H667</f>
        <v>246.1955951206198</v>
      </c>
      <c r="L667" s="20">
        <f t="shared" ref="L667:L672" si="227">F667/$H667</f>
        <v>251.11486699279851</v>
      </c>
      <c r="M667" s="20"/>
      <c r="N667" s="19">
        <f>(K667-J667)/J667*100</f>
        <v>2.9377425075056549</v>
      </c>
      <c r="O667" s="19">
        <f>(L667-J667)/J667*100</f>
        <v>4.9945572976104691</v>
      </c>
      <c r="P667" s="19">
        <f>(L667-K667)/K667*100</f>
        <v>1.9981153073711937</v>
      </c>
    </row>
    <row r="668" spans="1:16" s="27" customFormat="1" ht="15" customHeight="1" x14ac:dyDescent="0.2">
      <c r="A668" s="18" t="s">
        <v>610</v>
      </c>
      <c r="B668" s="150">
        <v>52892</v>
      </c>
      <c r="C668" s="159"/>
      <c r="D668" s="150">
        <v>54730</v>
      </c>
      <c r="E668" s="190"/>
      <c r="F668" s="150">
        <v>57283</v>
      </c>
      <c r="G668" s="101"/>
      <c r="H668" s="37">
        <v>212.7</v>
      </c>
      <c r="I668" s="15"/>
      <c r="J668" s="14">
        <f t="shared" si="225"/>
        <v>248.66948754113776</v>
      </c>
      <c r="K668" s="14">
        <f t="shared" si="226"/>
        <v>257.31076633756464</v>
      </c>
      <c r="L668" s="14">
        <f t="shared" si="227"/>
        <v>269.31358721203577</v>
      </c>
      <c r="M668" s="14"/>
      <c r="N668" s="13">
        <f t="shared" ref="N668:N673" si="228">((K668-J668)/J668)*100</f>
        <v>3.4750056719352629</v>
      </c>
      <c r="O668" s="13">
        <f t="shared" ref="O668:O673" si="229">((L668-J668)/J668)*100</f>
        <v>8.3018225818649469</v>
      </c>
      <c r="P668" s="13">
        <f t="shared" ref="P668:P673" si="230">((L668-K668)/K668)*100</f>
        <v>4.6647177050977682</v>
      </c>
    </row>
    <row r="669" spans="1:16" s="27" customFormat="1" ht="15" customHeight="1" x14ac:dyDescent="0.2">
      <c r="A669" s="18" t="s">
        <v>561</v>
      </c>
      <c r="B669" s="150">
        <v>23111</v>
      </c>
      <c r="C669" s="159"/>
      <c r="D669" s="150">
        <v>23988</v>
      </c>
      <c r="E669" s="190"/>
      <c r="F669" s="150">
        <v>26043</v>
      </c>
      <c r="G669" s="101"/>
      <c r="H669" s="37">
        <v>81.25</v>
      </c>
      <c r="I669" s="15"/>
      <c r="J669" s="14">
        <f t="shared" si="225"/>
        <v>284.44307692307694</v>
      </c>
      <c r="K669" s="14">
        <f t="shared" si="226"/>
        <v>295.23692307692306</v>
      </c>
      <c r="L669" s="14">
        <f t="shared" si="227"/>
        <v>320.52923076923076</v>
      </c>
      <c r="M669" s="14"/>
      <c r="N669" s="13">
        <f t="shared" si="228"/>
        <v>3.7947297823547101</v>
      </c>
      <c r="O669" s="13">
        <f t="shared" si="229"/>
        <v>12.686599454805062</v>
      </c>
      <c r="P669" s="13">
        <f t="shared" si="230"/>
        <v>8.5667833916958518</v>
      </c>
    </row>
    <row r="670" spans="1:16" s="27" customFormat="1" ht="15" customHeight="1" x14ac:dyDescent="0.2">
      <c r="A670" s="18" t="s">
        <v>611</v>
      </c>
      <c r="B670" s="150">
        <v>33402</v>
      </c>
      <c r="C670" s="159"/>
      <c r="D670" s="150">
        <v>34828</v>
      </c>
      <c r="E670" s="190"/>
      <c r="F670" s="150">
        <v>36197</v>
      </c>
      <c r="G670" s="101"/>
      <c r="H670" s="37">
        <v>100.88</v>
      </c>
      <c r="I670" s="15"/>
      <c r="J670" s="14">
        <f t="shared" si="225"/>
        <v>331.10626486915146</v>
      </c>
      <c r="K670" s="14">
        <f t="shared" si="226"/>
        <v>345.24187153053134</v>
      </c>
      <c r="L670" s="14">
        <f t="shared" si="227"/>
        <v>358.81245043616178</v>
      </c>
      <c r="M670" s="14"/>
      <c r="N670" s="13">
        <f t="shared" si="228"/>
        <v>4.269205436800199</v>
      </c>
      <c r="O670" s="13">
        <f t="shared" si="229"/>
        <v>8.3677624094365655</v>
      </c>
      <c r="P670" s="13">
        <f t="shared" si="230"/>
        <v>3.9307453772826428</v>
      </c>
    </row>
    <row r="671" spans="1:16" s="27" customFormat="1" ht="15" customHeight="1" x14ac:dyDescent="0.2">
      <c r="A671" s="18" t="s">
        <v>612</v>
      </c>
      <c r="B671" s="150">
        <v>33384</v>
      </c>
      <c r="C671" s="159"/>
      <c r="D671" s="150">
        <v>34043</v>
      </c>
      <c r="E671" s="190"/>
      <c r="F671" s="150">
        <v>34516</v>
      </c>
      <c r="G671" s="101"/>
      <c r="H671" s="37">
        <v>108.06</v>
      </c>
      <c r="I671" s="15"/>
      <c r="J671" s="14">
        <f t="shared" si="225"/>
        <v>308.93947806774014</v>
      </c>
      <c r="K671" s="14">
        <f t="shared" si="226"/>
        <v>315.03794188413843</v>
      </c>
      <c r="L671" s="14">
        <f t="shared" si="227"/>
        <v>319.41513973718304</v>
      </c>
      <c r="M671" s="14"/>
      <c r="N671" s="13">
        <f t="shared" si="228"/>
        <v>1.9739995207284915</v>
      </c>
      <c r="O671" s="13">
        <f t="shared" si="229"/>
        <v>3.3908459142103995</v>
      </c>
      <c r="P671" s="13">
        <f t="shared" si="230"/>
        <v>1.3894192638721623</v>
      </c>
    </row>
    <row r="672" spans="1:16" s="27" customFormat="1" ht="15" customHeight="1" x14ac:dyDescent="0.2">
      <c r="A672" s="18" t="s">
        <v>224</v>
      </c>
      <c r="B672" s="150">
        <v>55673</v>
      </c>
      <c r="C672" s="159"/>
      <c r="D672" s="150">
        <v>56408</v>
      </c>
      <c r="E672" s="190"/>
      <c r="F672" s="150">
        <v>54692</v>
      </c>
      <c r="G672" s="101"/>
      <c r="H672" s="37">
        <v>270.77</v>
      </c>
      <c r="I672" s="15"/>
      <c r="J672" s="14">
        <f t="shared" si="225"/>
        <v>205.6099272445249</v>
      </c>
      <c r="K672" s="14">
        <f t="shared" si="226"/>
        <v>208.324408169295</v>
      </c>
      <c r="L672" s="14">
        <f t="shared" si="227"/>
        <v>201.9869261735052</v>
      </c>
      <c r="M672" s="14"/>
      <c r="N672" s="13">
        <f t="shared" si="228"/>
        <v>1.3202090780090889</v>
      </c>
      <c r="O672" s="13">
        <f t="shared" si="229"/>
        <v>-1.7620749735060159</v>
      </c>
      <c r="P672" s="13">
        <f t="shared" si="230"/>
        <v>-3.0421216848674026</v>
      </c>
    </row>
    <row r="673" spans="1:16" s="27" customFormat="1" ht="15" customHeight="1" x14ac:dyDescent="0.2">
      <c r="A673" s="18" t="s">
        <v>613</v>
      </c>
      <c r="B673" s="150">
        <v>29366</v>
      </c>
      <c r="C673" s="159"/>
      <c r="D673" s="150">
        <v>30524</v>
      </c>
      <c r="E673" s="190"/>
      <c r="F673" s="150">
        <v>30476</v>
      </c>
      <c r="G673" s="101"/>
      <c r="H673" s="37">
        <v>178.92</v>
      </c>
      <c r="I673" s="15"/>
      <c r="J673" s="14">
        <f>B673/$H673</f>
        <v>164.1292197630226</v>
      </c>
      <c r="K673" s="14">
        <f>D673/$H673</f>
        <v>170.60138609434387</v>
      </c>
      <c r="L673" s="14">
        <f>F673/$H673</f>
        <v>170.3331097697295</v>
      </c>
      <c r="M673" s="14"/>
      <c r="N673" s="13">
        <f t="shared" si="228"/>
        <v>3.9433358305523392</v>
      </c>
      <c r="O673" s="13">
        <f t="shared" si="229"/>
        <v>3.7798814956071589</v>
      </c>
      <c r="P673" s="13">
        <f t="shared" si="230"/>
        <v>-0.15725330887171304</v>
      </c>
    </row>
    <row r="674" spans="1:16" s="27" customFormat="1" ht="12" customHeight="1" x14ac:dyDescent="0.2">
      <c r="A674" s="18"/>
      <c r="B674" s="150"/>
      <c r="C674" s="159"/>
      <c r="D674" s="150"/>
      <c r="E674" s="190"/>
      <c r="F674" s="150"/>
      <c r="G674" s="101"/>
      <c r="H674" s="37" t="s">
        <v>26</v>
      </c>
      <c r="I674" s="15"/>
      <c r="J674" s="14"/>
      <c r="K674" s="14"/>
      <c r="L674" s="14"/>
      <c r="M674" s="14"/>
      <c r="N674" s="13"/>
      <c r="O674" s="13"/>
      <c r="P674" s="13"/>
    </row>
    <row r="675" spans="1:16" s="11" customFormat="1" ht="15" customHeight="1" x14ac:dyDescent="0.2">
      <c r="A675" s="136" t="s">
        <v>39</v>
      </c>
      <c r="B675" s="35">
        <v>452971</v>
      </c>
      <c r="C675" s="39"/>
      <c r="D675" s="35">
        <v>487414</v>
      </c>
      <c r="E675" s="117"/>
      <c r="F675" s="35">
        <v>525354</v>
      </c>
      <c r="G675" s="116"/>
      <c r="H675" s="33">
        <f>SUM(H676:H686)</f>
        <v>5851.0899999999992</v>
      </c>
      <c r="I675" s="15"/>
      <c r="J675" s="20">
        <f t="shared" ref="J675:J680" si="231">B675/$H675</f>
        <v>77.416515555221352</v>
      </c>
      <c r="K675" s="20">
        <f t="shared" ref="K675:K680" si="232">D675/$H675</f>
        <v>83.30311104426697</v>
      </c>
      <c r="L675" s="20">
        <f t="shared" ref="L675:L680" si="233">F675/$H675</f>
        <v>89.787372951022817</v>
      </c>
      <c r="M675" s="20"/>
      <c r="N675" s="19">
        <f>(K675-J675)/J675*100</f>
        <v>7.6037980356358172</v>
      </c>
      <c r="O675" s="19">
        <f>(L675-J675)/J675*100</f>
        <v>15.979610173719728</v>
      </c>
      <c r="P675" s="19">
        <f>(L675-K675)/K675*100</f>
        <v>7.7839372689336104</v>
      </c>
    </row>
    <row r="676" spans="1:16" s="27" customFormat="1" ht="15" customHeight="1" x14ac:dyDescent="0.2">
      <c r="A676" s="18" t="s">
        <v>614</v>
      </c>
      <c r="B676" s="150">
        <v>29225</v>
      </c>
      <c r="C676" s="159"/>
      <c r="D676" s="150">
        <v>31306</v>
      </c>
      <c r="E676" s="190"/>
      <c r="F676" s="150">
        <v>35176</v>
      </c>
      <c r="G676" s="101"/>
      <c r="H676" s="37">
        <v>533.70000000000005</v>
      </c>
      <c r="I676" s="15"/>
      <c r="J676" s="14">
        <f t="shared" si="231"/>
        <v>54.75922803072887</v>
      </c>
      <c r="K676" s="14">
        <f t="shared" si="232"/>
        <v>58.658422334644925</v>
      </c>
      <c r="L676" s="14">
        <f t="shared" si="233"/>
        <v>65.90968709012553</v>
      </c>
      <c r="M676" s="14"/>
      <c r="N676" s="13">
        <f t="shared" ref="N676:N686" si="234">((K676-J676)/J676)*100</f>
        <v>7.1206159110350677</v>
      </c>
      <c r="O676" s="13">
        <f t="shared" ref="O676:O686" si="235">((L676-J676)/J676)*100</f>
        <v>20.362703165098367</v>
      </c>
      <c r="P676" s="13">
        <f t="shared" ref="P676:P686" si="236">((L676-K676)/K676)*100</f>
        <v>12.361847569156071</v>
      </c>
    </row>
    <row r="677" spans="1:16" s="27" customFormat="1" ht="15" customHeight="1" x14ac:dyDescent="0.2">
      <c r="A677" s="18" t="s">
        <v>615</v>
      </c>
      <c r="B677" s="150">
        <v>28148</v>
      </c>
      <c r="C677" s="159"/>
      <c r="D677" s="150">
        <v>29826</v>
      </c>
      <c r="E677" s="190"/>
      <c r="F677" s="150">
        <v>30190</v>
      </c>
      <c r="G677" s="101"/>
      <c r="H677" s="37">
        <v>382.5</v>
      </c>
      <c r="I677" s="15"/>
      <c r="J677" s="14">
        <f t="shared" si="231"/>
        <v>73.589542483660125</v>
      </c>
      <c r="K677" s="14">
        <f t="shared" si="232"/>
        <v>77.976470588235287</v>
      </c>
      <c r="L677" s="14">
        <f t="shared" si="233"/>
        <v>78.928104575163403</v>
      </c>
      <c r="M677" s="14"/>
      <c r="N677" s="13">
        <f t="shared" si="234"/>
        <v>5.9613471649850771</v>
      </c>
      <c r="O677" s="13">
        <f t="shared" si="235"/>
        <v>7.2545118658519385</v>
      </c>
      <c r="P677" s="13">
        <f t="shared" si="236"/>
        <v>1.2204117213169856</v>
      </c>
    </row>
    <row r="678" spans="1:16" s="27" customFormat="1" ht="15" customHeight="1" x14ac:dyDescent="0.2">
      <c r="A678" s="18" t="s">
        <v>616</v>
      </c>
      <c r="B678" s="150">
        <v>9758</v>
      </c>
      <c r="C678" s="159"/>
      <c r="D678" s="150">
        <v>10117</v>
      </c>
      <c r="E678" s="190"/>
      <c r="F678" s="150">
        <v>7802</v>
      </c>
      <c r="G678" s="101"/>
      <c r="H678" s="37">
        <v>132.30000000000001</v>
      </c>
      <c r="I678" s="15"/>
      <c r="J678" s="14">
        <f t="shared" si="231"/>
        <v>73.756613756613746</v>
      </c>
      <c r="K678" s="14">
        <f t="shared" si="232"/>
        <v>76.470143613000744</v>
      </c>
      <c r="L678" s="14">
        <f t="shared" si="233"/>
        <v>58.97203325774754</v>
      </c>
      <c r="M678" s="14"/>
      <c r="N678" s="13">
        <f t="shared" si="234"/>
        <v>3.6790325886452133</v>
      </c>
      <c r="O678" s="13">
        <f t="shared" si="235"/>
        <v>-20.045091207214586</v>
      </c>
      <c r="P678" s="13">
        <f t="shared" si="236"/>
        <v>-22.88227735494711</v>
      </c>
    </row>
    <row r="679" spans="1:16" s="27" customFormat="1" ht="15" customHeight="1" x14ac:dyDescent="0.2">
      <c r="A679" s="18" t="s">
        <v>617</v>
      </c>
      <c r="B679" s="150">
        <v>23068</v>
      </c>
      <c r="C679" s="159"/>
      <c r="D679" s="150">
        <v>18803</v>
      </c>
      <c r="E679" s="190"/>
      <c r="F679" s="150">
        <v>17437</v>
      </c>
      <c r="G679" s="101"/>
      <c r="H679" s="37">
        <v>113.1</v>
      </c>
      <c r="I679" s="15"/>
      <c r="J679" s="14">
        <f t="shared" si="231"/>
        <v>203.96109637488948</v>
      </c>
      <c r="K679" s="14">
        <f t="shared" si="232"/>
        <v>166.25110521662248</v>
      </c>
      <c r="L679" s="14">
        <f t="shared" si="233"/>
        <v>154.17329796640144</v>
      </c>
      <c r="M679" s="14"/>
      <c r="N679" s="13">
        <f t="shared" si="234"/>
        <v>-18.488815675394477</v>
      </c>
      <c r="O679" s="13">
        <f t="shared" si="235"/>
        <v>-24.410438702965138</v>
      </c>
      <c r="P679" s="13">
        <f t="shared" si="236"/>
        <v>-7.2647981705047044</v>
      </c>
    </row>
    <row r="680" spans="1:16" s="27" customFormat="1" ht="15" customHeight="1" x14ac:dyDescent="0.2">
      <c r="A680" s="18" t="s">
        <v>618</v>
      </c>
      <c r="B680" s="150">
        <v>31969</v>
      </c>
      <c r="C680" s="159"/>
      <c r="D680" s="150">
        <v>36016</v>
      </c>
      <c r="E680" s="190"/>
      <c r="F680" s="150">
        <v>39767</v>
      </c>
      <c r="G680" s="101"/>
      <c r="H680" s="37">
        <v>282.08</v>
      </c>
      <c r="I680" s="15"/>
      <c r="J680" s="14">
        <f t="shared" si="231"/>
        <v>113.33309699376065</v>
      </c>
      <c r="K680" s="14">
        <f t="shared" si="232"/>
        <v>127.68009075439592</v>
      </c>
      <c r="L680" s="14">
        <f t="shared" si="233"/>
        <v>140.97773681225186</v>
      </c>
      <c r="M680" s="14"/>
      <c r="N680" s="13">
        <f t="shared" si="234"/>
        <v>12.659138540461063</v>
      </c>
      <c r="O680" s="13">
        <f t="shared" si="235"/>
        <v>24.392380118239547</v>
      </c>
      <c r="P680" s="13">
        <f t="shared" si="236"/>
        <v>10.414815637494458</v>
      </c>
    </row>
    <row r="681" spans="1:16" s="27" customFormat="1" ht="15" customHeight="1" x14ac:dyDescent="0.2">
      <c r="A681" s="18" t="s">
        <v>619</v>
      </c>
      <c r="B681" s="150">
        <v>39237</v>
      </c>
      <c r="C681" s="159"/>
      <c r="D681" s="150">
        <v>42975</v>
      </c>
      <c r="E681" s="190"/>
      <c r="F681" s="150">
        <v>47705</v>
      </c>
      <c r="G681" s="101"/>
      <c r="H681" s="37">
        <v>283.51</v>
      </c>
      <c r="I681" s="15"/>
      <c r="J681" s="14">
        <f t="shared" ref="J681:J686" si="237">B681/$H681</f>
        <v>138.3972346654439</v>
      </c>
      <c r="K681" s="14">
        <f t="shared" ref="K681:K686" si="238">D681/$H681</f>
        <v>151.58195478113646</v>
      </c>
      <c r="L681" s="14">
        <f t="shared" ref="L681:L686" si="239">F681/$H681</f>
        <v>168.2656696412825</v>
      </c>
      <c r="M681" s="14"/>
      <c r="N681" s="13">
        <f t="shared" si="234"/>
        <v>9.5267222264699054</v>
      </c>
      <c r="O681" s="13">
        <f t="shared" si="235"/>
        <v>21.581670362158167</v>
      </c>
      <c r="P681" s="13">
        <f t="shared" si="236"/>
        <v>11.006399069226305</v>
      </c>
    </row>
    <row r="682" spans="1:16" s="27" customFormat="1" ht="15" customHeight="1" x14ac:dyDescent="0.2">
      <c r="A682" s="18" t="s">
        <v>620</v>
      </c>
      <c r="B682" s="150">
        <v>15223</v>
      </c>
      <c r="C682" s="159"/>
      <c r="D682" s="150">
        <v>16025</v>
      </c>
      <c r="E682" s="190"/>
      <c r="F682" s="150">
        <v>18566</v>
      </c>
      <c r="G682" s="101"/>
      <c r="H682" s="37">
        <v>564.5</v>
      </c>
      <c r="I682" s="15"/>
      <c r="J682" s="14">
        <f t="shared" si="237"/>
        <v>26.96722763507529</v>
      </c>
      <c r="K682" s="14">
        <f t="shared" si="238"/>
        <v>28.387953941541188</v>
      </c>
      <c r="L682" s="14">
        <f t="shared" si="239"/>
        <v>32.889282550930027</v>
      </c>
      <c r="M682" s="14"/>
      <c r="N682" s="13">
        <f t="shared" si="234"/>
        <v>5.2683439532286638</v>
      </c>
      <c r="O682" s="13">
        <f t="shared" si="235"/>
        <v>21.960191815016746</v>
      </c>
      <c r="P682" s="13">
        <f t="shared" si="236"/>
        <v>15.856474258970355</v>
      </c>
    </row>
    <row r="683" spans="1:16" s="27" customFormat="1" ht="15" customHeight="1" x14ac:dyDescent="0.2">
      <c r="A683" s="18" t="s">
        <v>324</v>
      </c>
      <c r="B683" s="150">
        <v>34458</v>
      </c>
      <c r="C683" s="159"/>
      <c r="D683" s="150">
        <v>38263</v>
      </c>
      <c r="E683" s="190"/>
      <c r="F683" s="150">
        <v>40429</v>
      </c>
      <c r="G683" s="101"/>
      <c r="H683" s="37">
        <v>242.5</v>
      </c>
      <c r="I683" s="15"/>
      <c r="J683" s="14">
        <f t="shared" si="237"/>
        <v>142.09484536082473</v>
      </c>
      <c r="K683" s="14">
        <f t="shared" si="238"/>
        <v>157.78556701030928</v>
      </c>
      <c r="L683" s="14">
        <f t="shared" si="239"/>
        <v>166.71752577319589</v>
      </c>
      <c r="M683" s="14"/>
      <c r="N683" s="13">
        <f t="shared" si="234"/>
        <v>11.042428463636899</v>
      </c>
      <c r="O683" s="13">
        <f t="shared" si="235"/>
        <v>17.328341749376065</v>
      </c>
      <c r="P683" s="13">
        <f t="shared" si="236"/>
        <v>5.6608211588218449</v>
      </c>
    </row>
    <row r="684" spans="1:16" s="27" customFormat="1" ht="15" customHeight="1" x14ac:dyDescent="0.2">
      <c r="A684" s="18" t="s">
        <v>621</v>
      </c>
      <c r="B684" s="150">
        <v>76153</v>
      </c>
      <c r="C684" s="159"/>
      <c r="D684" s="150">
        <v>83169</v>
      </c>
      <c r="E684" s="190"/>
      <c r="F684" s="150">
        <v>92598</v>
      </c>
      <c r="G684" s="101"/>
      <c r="H684" s="37">
        <v>2188.8000000000002</v>
      </c>
      <c r="I684" s="15"/>
      <c r="J684" s="14">
        <f t="shared" si="237"/>
        <v>34.792123538011694</v>
      </c>
      <c r="K684" s="14">
        <f t="shared" si="238"/>
        <v>37.997532894736842</v>
      </c>
      <c r="L684" s="14">
        <f t="shared" si="239"/>
        <v>42.305372807017541</v>
      </c>
      <c r="M684" s="14"/>
      <c r="N684" s="13">
        <f t="shared" si="234"/>
        <v>9.2130316599477435</v>
      </c>
      <c r="O684" s="13">
        <f t="shared" si="235"/>
        <v>21.594684385382056</v>
      </c>
      <c r="P684" s="13">
        <f t="shared" si="236"/>
        <v>11.337156873354246</v>
      </c>
    </row>
    <row r="685" spans="1:16" s="27" customFormat="1" ht="15" customHeight="1" x14ac:dyDescent="0.2">
      <c r="A685" s="18" t="s">
        <v>622</v>
      </c>
      <c r="B685" s="150">
        <v>131188</v>
      </c>
      <c r="C685" s="159"/>
      <c r="D685" s="150">
        <v>143430</v>
      </c>
      <c r="E685" s="190"/>
      <c r="F685" s="150">
        <v>153267</v>
      </c>
      <c r="G685" s="101"/>
      <c r="H685" s="37">
        <v>446.7</v>
      </c>
      <c r="I685" s="15"/>
      <c r="J685" s="14">
        <f t="shared" si="237"/>
        <v>293.68256100291023</v>
      </c>
      <c r="K685" s="14">
        <f t="shared" si="238"/>
        <v>321.08797850906649</v>
      </c>
      <c r="L685" s="14">
        <f t="shared" si="239"/>
        <v>343.10946944257893</v>
      </c>
      <c r="M685" s="14"/>
      <c r="N685" s="13">
        <f t="shared" si="234"/>
        <v>9.3316461871512626</v>
      </c>
      <c r="O685" s="13">
        <f t="shared" si="235"/>
        <v>16.830045430984544</v>
      </c>
      <c r="P685" s="13">
        <f t="shared" si="236"/>
        <v>6.8583978247228661</v>
      </c>
    </row>
    <row r="686" spans="1:16" s="27" customFormat="1" ht="15" customHeight="1" x14ac:dyDescent="0.2">
      <c r="A686" s="18" t="s">
        <v>224</v>
      </c>
      <c r="B686" s="150">
        <v>34544</v>
      </c>
      <c r="C686" s="159"/>
      <c r="D686" s="150">
        <v>37484</v>
      </c>
      <c r="E686" s="190"/>
      <c r="F686" s="150">
        <v>42417</v>
      </c>
      <c r="G686" s="101"/>
      <c r="H686" s="37">
        <v>681.4</v>
      </c>
      <c r="I686" s="15"/>
      <c r="J686" s="14">
        <f t="shared" si="237"/>
        <v>50.695626651012624</v>
      </c>
      <c r="K686" s="14">
        <f t="shared" si="238"/>
        <v>55.010272967420022</v>
      </c>
      <c r="L686" s="14">
        <f t="shared" si="239"/>
        <v>62.249779864983857</v>
      </c>
      <c r="M686" s="14"/>
      <c r="N686" s="13">
        <f t="shared" si="234"/>
        <v>8.5108846688281634</v>
      </c>
      <c r="O686" s="13">
        <f t="shared" si="235"/>
        <v>22.791222788327921</v>
      </c>
      <c r="P686" s="13">
        <f t="shared" si="236"/>
        <v>13.160281720200611</v>
      </c>
    </row>
    <row r="687" spans="1:16" s="27" customFormat="1" ht="12" customHeight="1" x14ac:dyDescent="0.2">
      <c r="A687" s="18"/>
      <c r="B687" s="150"/>
      <c r="C687" s="159"/>
      <c r="D687" s="150"/>
      <c r="E687" s="190"/>
      <c r="F687" s="150"/>
      <c r="G687" s="101"/>
      <c r="H687" s="37" t="s">
        <v>26</v>
      </c>
      <c r="I687" s="15"/>
      <c r="J687" s="14"/>
      <c r="K687" s="14"/>
      <c r="L687" s="14"/>
      <c r="M687" s="14"/>
      <c r="N687" s="13"/>
      <c r="O687" s="13"/>
      <c r="P687" s="13"/>
    </row>
    <row r="688" spans="1:16" s="11" customFormat="1" ht="15" customHeight="1" x14ac:dyDescent="0.2">
      <c r="A688" s="136" t="s">
        <v>38</v>
      </c>
      <c r="B688" s="35">
        <v>785602</v>
      </c>
      <c r="C688" s="39"/>
      <c r="D688" s="35">
        <v>844059</v>
      </c>
      <c r="E688" s="117"/>
      <c r="F688" s="35">
        <v>908339</v>
      </c>
      <c r="G688" s="116"/>
      <c r="H688" s="33">
        <f>SUM(H689:H703)</f>
        <v>4238.380000000001</v>
      </c>
      <c r="I688" s="15"/>
      <c r="J688" s="20">
        <f t="shared" ref="J688:J693" si="240">B688/$H688</f>
        <v>185.35430990142456</v>
      </c>
      <c r="K688" s="20">
        <f t="shared" ref="K688:K693" si="241">D688/$H688</f>
        <v>199.14660790207574</v>
      </c>
      <c r="L688" s="20">
        <f t="shared" ref="L688:L693" si="242">F688/$H688</f>
        <v>214.31277988287974</v>
      </c>
      <c r="M688" s="20"/>
      <c r="N688" s="19">
        <f>(K688-J688)/J688*100</f>
        <v>7.4410452111883618</v>
      </c>
      <c r="O688" s="19">
        <f>(L688-J688)/J688*100</f>
        <v>15.623305439650107</v>
      </c>
      <c r="P688" s="19">
        <f>(L688-K688)/K688*100</f>
        <v>7.6155813752356236</v>
      </c>
    </row>
    <row r="689" spans="1:16" s="27" customFormat="1" ht="15" customHeight="1" x14ac:dyDescent="0.2">
      <c r="A689" s="18" t="s">
        <v>623</v>
      </c>
      <c r="B689" s="150">
        <v>35060</v>
      </c>
      <c r="C689" s="159"/>
      <c r="D689" s="150">
        <v>37215</v>
      </c>
      <c r="E689" s="190"/>
      <c r="F689" s="150">
        <v>39817</v>
      </c>
      <c r="G689" s="101"/>
      <c r="H689" s="37">
        <v>216.23</v>
      </c>
      <c r="I689" s="15"/>
      <c r="J689" s="14">
        <f t="shared" si="240"/>
        <v>162.14216343708088</v>
      </c>
      <c r="K689" s="14">
        <f t="shared" si="241"/>
        <v>172.10840308930307</v>
      </c>
      <c r="L689" s="14">
        <f t="shared" si="242"/>
        <v>184.1418859547704</v>
      </c>
      <c r="M689" s="14"/>
      <c r="N689" s="13">
        <f t="shared" ref="N689:N703" si="243">((K689-J689)/J689)*100</f>
        <v>6.1466058185966999</v>
      </c>
      <c r="O689" s="13">
        <f t="shared" ref="O689:O703" si="244">((L689-J689)/J689)*100</f>
        <v>13.568168853394196</v>
      </c>
      <c r="P689" s="13">
        <f t="shared" ref="P689:P703" si="245">((L689-K689)/K689)*100</f>
        <v>6.9918043799543232</v>
      </c>
    </row>
    <row r="690" spans="1:16" s="27" customFormat="1" ht="15" customHeight="1" x14ac:dyDescent="0.2">
      <c r="A690" s="18" t="s">
        <v>624</v>
      </c>
      <c r="B690" s="150">
        <v>38341</v>
      </c>
      <c r="C690" s="159"/>
      <c r="D690" s="150">
        <v>40992</v>
      </c>
      <c r="E690" s="190"/>
      <c r="F690" s="150">
        <v>42671</v>
      </c>
      <c r="G690" s="101"/>
      <c r="H690" s="37">
        <v>343.47</v>
      </c>
      <c r="I690" s="15"/>
      <c r="J690" s="14">
        <f t="shared" si="240"/>
        <v>111.62838093574402</v>
      </c>
      <c r="K690" s="14">
        <f t="shared" si="241"/>
        <v>119.34666783125162</v>
      </c>
      <c r="L690" s="14">
        <f t="shared" si="242"/>
        <v>124.23501324715403</v>
      </c>
      <c r="M690" s="14"/>
      <c r="N690" s="13">
        <f t="shared" si="243"/>
        <v>6.9142693200490237</v>
      </c>
      <c r="O690" s="13">
        <f t="shared" si="244"/>
        <v>11.293393495213991</v>
      </c>
      <c r="P690" s="13">
        <f t="shared" si="245"/>
        <v>4.0959211553473844</v>
      </c>
    </row>
    <row r="691" spans="1:16" s="27" customFormat="1" ht="15" customHeight="1" x14ac:dyDescent="0.2">
      <c r="A691" s="18" t="s">
        <v>625</v>
      </c>
      <c r="B691" s="150">
        <v>66569</v>
      </c>
      <c r="C691" s="159"/>
      <c r="D691" s="150">
        <v>72073</v>
      </c>
      <c r="E691" s="190"/>
      <c r="F691" s="150">
        <v>76973</v>
      </c>
      <c r="G691" s="101"/>
      <c r="H691" s="37">
        <v>498.2</v>
      </c>
      <c r="I691" s="15"/>
      <c r="J691" s="14">
        <f t="shared" si="240"/>
        <v>133.61902850260941</v>
      </c>
      <c r="K691" s="14">
        <f t="shared" si="241"/>
        <v>144.66680048173424</v>
      </c>
      <c r="L691" s="14">
        <f t="shared" si="242"/>
        <v>154.50220794861502</v>
      </c>
      <c r="M691" s="14"/>
      <c r="N691" s="13">
        <f t="shared" si="243"/>
        <v>8.2681127852303486</v>
      </c>
      <c r="O691" s="13">
        <f t="shared" si="244"/>
        <v>15.628896333128026</v>
      </c>
      <c r="P691" s="13">
        <f t="shared" si="245"/>
        <v>6.7986624672207423</v>
      </c>
    </row>
    <row r="692" spans="1:16" s="27" customFormat="1" ht="15" customHeight="1" x14ac:dyDescent="0.2">
      <c r="A692" s="18" t="s">
        <v>626</v>
      </c>
      <c r="B692" s="150">
        <v>33754</v>
      </c>
      <c r="C692" s="159"/>
      <c r="D692" s="150">
        <v>39107</v>
      </c>
      <c r="E692" s="190"/>
      <c r="F692" s="150">
        <v>44366</v>
      </c>
      <c r="G692" s="101"/>
      <c r="H692" s="37">
        <v>321.86</v>
      </c>
      <c r="I692" s="15"/>
      <c r="J692" s="14">
        <f t="shared" si="240"/>
        <v>104.87168334058286</v>
      </c>
      <c r="K692" s="14">
        <f t="shared" si="241"/>
        <v>121.50313801031504</v>
      </c>
      <c r="L692" s="14">
        <f t="shared" si="242"/>
        <v>137.84254023488472</v>
      </c>
      <c r="M692" s="14"/>
      <c r="N692" s="13">
        <f t="shared" si="243"/>
        <v>15.85886117200924</v>
      </c>
      <c r="O692" s="13">
        <f t="shared" si="244"/>
        <v>31.439236831190371</v>
      </c>
      <c r="P692" s="13">
        <f t="shared" si="245"/>
        <v>13.447720356969334</v>
      </c>
    </row>
    <row r="693" spans="1:16" s="27" customFormat="1" ht="15" customHeight="1" x14ac:dyDescent="0.2">
      <c r="A693" s="18" t="s">
        <v>628</v>
      </c>
      <c r="B693" s="150">
        <v>42012</v>
      </c>
      <c r="C693" s="159"/>
      <c r="D693" s="150">
        <v>45073</v>
      </c>
      <c r="E693" s="190"/>
      <c r="F693" s="150">
        <v>50496</v>
      </c>
      <c r="G693" s="101"/>
      <c r="H693" s="37">
        <v>245.52</v>
      </c>
      <c r="I693" s="15"/>
      <c r="J693" s="14">
        <f t="shared" si="240"/>
        <v>171.11436950146626</v>
      </c>
      <c r="K693" s="14">
        <f t="shared" si="241"/>
        <v>183.58178559791463</v>
      </c>
      <c r="L693" s="14">
        <f t="shared" si="242"/>
        <v>205.6695992179863</v>
      </c>
      <c r="M693" s="14"/>
      <c r="N693" s="13">
        <f t="shared" si="243"/>
        <v>7.2860135199466951</v>
      </c>
      <c r="O693" s="13">
        <f t="shared" si="244"/>
        <v>20.194230219937168</v>
      </c>
      <c r="P693" s="13">
        <f t="shared" si="245"/>
        <v>12.031593193264253</v>
      </c>
    </row>
    <row r="694" spans="1:16" s="27" customFormat="1" ht="15" customHeight="1" x14ac:dyDescent="0.2">
      <c r="A694" s="18" t="s">
        <v>629</v>
      </c>
      <c r="B694" s="150">
        <v>51705</v>
      </c>
      <c r="C694" s="159"/>
      <c r="D694" s="150">
        <v>54533</v>
      </c>
      <c r="E694" s="190"/>
      <c r="F694" s="150">
        <v>59114</v>
      </c>
      <c r="G694" s="101"/>
      <c r="H694" s="37">
        <v>446.62</v>
      </c>
      <c r="I694" s="15"/>
      <c r="J694" s="14">
        <f t="shared" ref="J694:J703" si="246">B694/$H694</f>
        <v>115.76955801352381</v>
      </c>
      <c r="K694" s="14">
        <f t="shared" ref="K694:K703" si="247">D694/$H694</f>
        <v>122.10156284984998</v>
      </c>
      <c r="L694" s="14">
        <f t="shared" ref="L694:L703" si="248">F694/$H694</f>
        <v>132.3586046303345</v>
      </c>
      <c r="M694" s="14"/>
      <c r="N694" s="13">
        <f t="shared" si="243"/>
        <v>5.4694903781065607</v>
      </c>
      <c r="O694" s="13">
        <f t="shared" si="244"/>
        <v>14.329368533023867</v>
      </c>
      <c r="P694" s="13">
        <f t="shared" si="245"/>
        <v>8.4004180954651186</v>
      </c>
    </row>
    <row r="695" spans="1:16" s="27" customFormat="1" ht="15" customHeight="1" x14ac:dyDescent="0.2">
      <c r="A695" s="18" t="s">
        <v>630</v>
      </c>
      <c r="B695" s="150">
        <v>94497</v>
      </c>
      <c r="C695" s="159"/>
      <c r="D695" s="150">
        <v>102998</v>
      </c>
      <c r="E695" s="190"/>
      <c r="F695" s="150">
        <v>109587</v>
      </c>
      <c r="G695" s="101"/>
      <c r="H695" s="37">
        <v>503.1</v>
      </c>
      <c r="I695" s="15"/>
      <c r="J695" s="14">
        <f t="shared" si="246"/>
        <v>187.82945736434107</v>
      </c>
      <c r="K695" s="14">
        <f t="shared" si="247"/>
        <v>204.72669449413635</v>
      </c>
      <c r="L695" s="14">
        <f t="shared" si="248"/>
        <v>217.82349433512223</v>
      </c>
      <c r="M695" s="14"/>
      <c r="N695" s="13">
        <f t="shared" si="243"/>
        <v>8.9960527847444993</v>
      </c>
      <c r="O695" s="13">
        <f t="shared" si="244"/>
        <v>15.968760913044866</v>
      </c>
      <c r="P695" s="13">
        <f t="shared" si="245"/>
        <v>6.3972115963416734</v>
      </c>
    </row>
    <row r="696" spans="1:16" s="27" customFormat="1" ht="15" customHeight="1" x14ac:dyDescent="0.2">
      <c r="A696" s="18" t="s">
        <v>631</v>
      </c>
      <c r="B696" s="150">
        <v>81666</v>
      </c>
      <c r="C696" s="159"/>
      <c r="D696" s="150">
        <v>86172</v>
      </c>
      <c r="E696" s="190"/>
      <c r="F696" s="150">
        <v>90383</v>
      </c>
      <c r="G696" s="101"/>
      <c r="H696" s="37">
        <v>282.26</v>
      </c>
      <c r="I696" s="15"/>
      <c r="J696" s="14">
        <f t="shared" si="246"/>
        <v>289.32898745837173</v>
      </c>
      <c r="K696" s="14">
        <f t="shared" si="247"/>
        <v>305.29299227662437</v>
      </c>
      <c r="L696" s="14">
        <f t="shared" si="248"/>
        <v>320.21186140437896</v>
      </c>
      <c r="M696" s="14"/>
      <c r="N696" s="13">
        <f t="shared" si="243"/>
        <v>5.5175960620086597</v>
      </c>
      <c r="O696" s="13">
        <f t="shared" si="244"/>
        <v>10.673964685426006</v>
      </c>
      <c r="P696" s="13">
        <f t="shared" si="245"/>
        <v>4.8867381516037822</v>
      </c>
    </row>
    <row r="697" spans="1:16" s="27" customFormat="1" ht="15" customHeight="1" x14ac:dyDescent="0.2">
      <c r="A697" s="18" t="s">
        <v>632</v>
      </c>
      <c r="B697" s="150">
        <v>32984</v>
      </c>
      <c r="C697" s="159"/>
      <c r="D697" s="150">
        <v>34701</v>
      </c>
      <c r="E697" s="190"/>
      <c r="F697" s="150">
        <v>35455</v>
      </c>
      <c r="G697" s="101"/>
      <c r="H697" s="37">
        <v>159.34</v>
      </c>
      <c r="I697" s="15"/>
      <c r="J697" s="14">
        <f t="shared" si="246"/>
        <v>207.00389105058366</v>
      </c>
      <c r="K697" s="14">
        <f t="shared" si="247"/>
        <v>217.77959081209991</v>
      </c>
      <c r="L697" s="14">
        <f t="shared" si="248"/>
        <v>222.51161039287058</v>
      </c>
      <c r="M697" s="14"/>
      <c r="N697" s="13">
        <f t="shared" si="243"/>
        <v>5.205554208100895</v>
      </c>
      <c r="O697" s="13">
        <f t="shared" si="244"/>
        <v>7.4915110356536436</v>
      </c>
      <c r="P697" s="13">
        <f t="shared" si="245"/>
        <v>2.172848044724931</v>
      </c>
    </row>
    <row r="698" spans="1:16" s="27" customFormat="1" ht="15" customHeight="1" x14ac:dyDescent="0.2">
      <c r="A698" s="18" t="s">
        <v>633</v>
      </c>
      <c r="B698" s="150">
        <v>32521</v>
      </c>
      <c r="C698" s="159"/>
      <c r="D698" s="150">
        <v>36606</v>
      </c>
      <c r="E698" s="190"/>
      <c r="F698" s="150">
        <v>41961</v>
      </c>
      <c r="G698" s="101"/>
      <c r="H698" s="37">
        <v>247.85</v>
      </c>
      <c r="I698" s="15"/>
      <c r="J698" s="14">
        <f t="shared" si="246"/>
        <v>131.2124268710914</v>
      </c>
      <c r="K698" s="14">
        <f t="shared" si="247"/>
        <v>147.6941698608029</v>
      </c>
      <c r="L698" s="14">
        <f t="shared" si="248"/>
        <v>169.29997982650798</v>
      </c>
      <c r="M698" s="14"/>
      <c r="N698" s="13">
        <f t="shared" si="243"/>
        <v>12.561114356877084</v>
      </c>
      <c r="O698" s="13">
        <f t="shared" si="244"/>
        <v>29.027397681498108</v>
      </c>
      <c r="P698" s="13">
        <f t="shared" si="245"/>
        <v>14.628749385346673</v>
      </c>
    </row>
    <row r="699" spans="1:16" s="27" customFormat="1" ht="15" customHeight="1" x14ac:dyDescent="0.2">
      <c r="A699" s="18" t="s">
        <v>352</v>
      </c>
      <c r="B699" s="150">
        <v>49854</v>
      </c>
      <c r="C699" s="159"/>
      <c r="D699" s="150">
        <v>53201</v>
      </c>
      <c r="E699" s="190"/>
      <c r="F699" s="150">
        <v>58849</v>
      </c>
      <c r="G699" s="101"/>
      <c r="H699" s="37">
        <v>85.26</v>
      </c>
      <c r="I699" s="15"/>
      <c r="J699" s="14">
        <f t="shared" si="246"/>
        <v>584.72906403940885</v>
      </c>
      <c r="K699" s="14">
        <f t="shared" si="247"/>
        <v>623.98545625146608</v>
      </c>
      <c r="L699" s="14">
        <f t="shared" si="248"/>
        <v>690.22988505747128</v>
      </c>
      <c r="M699" s="14"/>
      <c r="N699" s="13">
        <f t="shared" si="243"/>
        <v>6.7136037228707801</v>
      </c>
      <c r="O699" s="13">
        <f t="shared" si="244"/>
        <v>18.042684639146312</v>
      </c>
      <c r="P699" s="13">
        <f t="shared" si="245"/>
        <v>10.616341798086509</v>
      </c>
    </row>
    <row r="700" spans="1:16" s="27" customFormat="1" ht="15" customHeight="1" x14ac:dyDescent="0.2">
      <c r="A700" s="18" t="s">
        <v>634</v>
      </c>
      <c r="B700" s="150">
        <v>15810</v>
      </c>
      <c r="C700" s="159"/>
      <c r="D700" s="150">
        <v>17904</v>
      </c>
      <c r="E700" s="190"/>
      <c r="F700" s="150">
        <v>19121</v>
      </c>
      <c r="G700" s="101"/>
      <c r="H700" s="37">
        <v>341</v>
      </c>
      <c r="I700" s="15"/>
      <c r="J700" s="14">
        <f t="shared" si="246"/>
        <v>46.363636363636367</v>
      </c>
      <c r="K700" s="14">
        <f t="shared" si="247"/>
        <v>52.504398826979475</v>
      </c>
      <c r="L700" s="14">
        <f t="shared" si="248"/>
        <v>56.0733137829912</v>
      </c>
      <c r="M700" s="14"/>
      <c r="N700" s="13">
        <f t="shared" si="243"/>
        <v>13.244781783681214</v>
      </c>
      <c r="O700" s="13">
        <f t="shared" si="244"/>
        <v>20.942441492726108</v>
      </c>
      <c r="P700" s="13">
        <f t="shared" si="245"/>
        <v>6.797363717604993</v>
      </c>
    </row>
    <row r="701" spans="1:16" s="27" customFormat="1" ht="15" customHeight="1" x14ac:dyDescent="0.2">
      <c r="A701" s="18" t="s">
        <v>635</v>
      </c>
      <c r="B701" s="150">
        <v>38348</v>
      </c>
      <c r="C701" s="159"/>
      <c r="D701" s="150">
        <v>39099</v>
      </c>
      <c r="E701" s="190"/>
      <c r="F701" s="150">
        <v>41585</v>
      </c>
      <c r="G701" s="101"/>
      <c r="H701" s="37">
        <v>151.38</v>
      </c>
      <c r="I701" s="15"/>
      <c r="J701" s="14">
        <f t="shared" si="246"/>
        <v>253.32276390540363</v>
      </c>
      <c r="K701" s="14">
        <f t="shared" si="247"/>
        <v>258.28378913991281</v>
      </c>
      <c r="L701" s="14">
        <f t="shared" si="248"/>
        <v>274.70603778570484</v>
      </c>
      <c r="M701" s="14"/>
      <c r="N701" s="13">
        <f t="shared" si="243"/>
        <v>1.9583811411286105</v>
      </c>
      <c r="O701" s="13">
        <f t="shared" si="244"/>
        <v>8.4411181808699176</v>
      </c>
      <c r="P701" s="13">
        <f t="shared" si="245"/>
        <v>6.3582188802782591</v>
      </c>
    </row>
    <row r="702" spans="1:16" s="27" customFormat="1" ht="15" customHeight="1" x14ac:dyDescent="0.2">
      <c r="A702" s="18" t="s">
        <v>636</v>
      </c>
      <c r="B702" s="150">
        <v>48308</v>
      </c>
      <c r="C702" s="159"/>
      <c r="D702" s="150">
        <v>50492</v>
      </c>
      <c r="E702" s="190"/>
      <c r="F702" s="150">
        <v>52175</v>
      </c>
      <c r="G702" s="101"/>
      <c r="H702" s="37">
        <v>146.22999999999999</v>
      </c>
      <c r="I702" s="15"/>
      <c r="J702" s="14">
        <f t="shared" si="246"/>
        <v>330.35628803939005</v>
      </c>
      <c r="K702" s="14">
        <f t="shared" si="247"/>
        <v>345.29166381727418</v>
      </c>
      <c r="L702" s="14">
        <f t="shared" si="248"/>
        <v>356.80093004171511</v>
      </c>
      <c r="M702" s="14"/>
      <c r="N702" s="13">
        <f t="shared" si="243"/>
        <v>4.520990312163609</v>
      </c>
      <c r="O702" s="13">
        <f t="shared" si="244"/>
        <v>8.0048853192017724</v>
      </c>
      <c r="P702" s="13">
        <f t="shared" si="245"/>
        <v>3.3332012992157085</v>
      </c>
    </row>
    <row r="703" spans="1:16" s="27" customFormat="1" ht="15" customHeight="1" x14ac:dyDescent="0.2">
      <c r="A703" s="18" t="s">
        <v>627</v>
      </c>
      <c r="B703" s="150">
        <v>124173</v>
      </c>
      <c r="C703" s="159"/>
      <c r="D703" s="150">
        <v>133893</v>
      </c>
      <c r="E703" s="190"/>
      <c r="F703" s="150">
        <v>145786</v>
      </c>
      <c r="G703" s="101"/>
      <c r="H703" s="37">
        <v>250.06</v>
      </c>
      <c r="I703" s="15"/>
      <c r="J703" s="14">
        <f t="shared" si="246"/>
        <v>496.57282252259455</v>
      </c>
      <c r="K703" s="14">
        <f t="shared" si="247"/>
        <v>535.44349356154521</v>
      </c>
      <c r="L703" s="14">
        <f t="shared" si="248"/>
        <v>583.00407902103495</v>
      </c>
      <c r="M703" s="14"/>
      <c r="N703" s="13">
        <f t="shared" si="243"/>
        <v>7.8277886497064602</v>
      </c>
      <c r="O703" s="13">
        <f t="shared" si="244"/>
        <v>17.405555152891537</v>
      </c>
      <c r="P703" s="13">
        <f t="shared" si="245"/>
        <v>8.8824658495963238</v>
      </c>
    </row>
    <row r="704" spans="1:16" s="27" customFormat="1" ht="12" customHeight="1" x14ac:dyDescent="0.2">
      <c r="A704" s="18"/>
      <c r="B704" s="150"/>
      <c r="C704" s="159"/>
      <c r="D704" s="150"/>
      <c r="E704" s="190"/>
      <c r="F704" s="150"/>
      <c r="G704" s="101"/>
      <c r="H704" s="37" t="s">
        <v>26</v>
      </c>
      <c r="I704" s="15"/>
      <c r="J704" s="14"/>
      <c r="K704" s="14"/>
      <c r="L704" s="14"/>
      <c r="M704" s="14"/>
      <c r="N704" s="13"/>
      <c r="O704" s="13"/>
      <c r="P704" s="13"/>
    </row>
    <row r="705" spans="1:16" s="11" customFormat="1" ht="15" customHeight="1" x14ac:dyDescent="0.2">
      <c r="A705" s="136" t="s">
        <v>1700</v>
      </c>
      <c r="B705" s="35">
        <v>771667</v>
      </c>
      <c r="C705" s="39"/>
      <c r="D705" s="35">
        <v>849469</v>
      </c>
      <c r="E705" s="117"/>
      <c r="F705" s="35">
        <v>939594</v>
      </c>
      <c r="G705" s="116"/>
      <c r="H705" s="33">
        <f>SUM(H706:H728)</f>
        <v>14649.73</v>
      </c>
      <c r="I705" s="15"/>
      <c r="J705" s="20">
        <f t="shared" ref="J705:J710" si="249">B705/$H705</f>
        <v>52.674486150939302</v>
      </c>
      <c r="K705" s="20">
        <f t="shared" ref="K705:K710" si="250">D705/$H705</f>
        <v>57.985300752983164</v>
      </c>
      <c r="L705" s="20">
        <f t="shared" ref="L705:L710" si="251">F705/$H705</f>
        <v>64.137291267484116</v>
      </c>
      <c r="M705" s="20"/>
      <c r="N705" s="19">
        <f>(K705-J705)/J705*100</f>
        <v>10.082328258173542</v>
      </c>
      <c r="O705" s="19">
        <f>(L705-J705)/J705*100</f>
        <v>21.761588871883863</v>
      </c>
      <c r="P705" s="19">
        <f>(L705-K705)/K705*100</f>
        <v>10.609569036657019</v>
      </c>
    </row>
    <row r="706" spans="1:16" s="27" customFormat="1" ht="15" customHeight="1" x14ac:dyDescent="0.2">
      <c r="A706" s="18" t="s">
        <v>638</v>
      </c>
      <c r="B706" s="150">
        <v>32209</v>
      </c>
      <c r="C706" s="159"/>
      <c r="D706" s="150">
        <v>35091</v>
      </c>
      <c r="E706" s="190"/>
      <c r="F706" s="150">
        <v>38736</v>
      </c>
      <c r="G706" s="101"/>
      <c r="H706" s="37">
        <v>807.33</v>
      </c>
      <c r="I706" s="15"/>
      <c r="J706" s="14">
        <f t="shared" si="249"/>
        <v>39.895705597463241</v>
      </c>
      <c r="K706" s="14">
        <f t="shared" si="250"/>
        <v>43.465497380253424</v>
      </c>
      <c r="L706" s="14">
        <f t="shared" si="251"/>
        <v>47.980379770354126</v>
      </c>
      <c r="M706" s="14"/>
      <c r="N706" s="13">
        <f t="shared" ref="N706:N728" si="252">((K706-J706)/J706)*100</f>
        <v>8.9478096184296287</v>
      </c>
      <c r="O706" s="13">
        <f t="shared" ref="O706:O728" si="253">((L706-J706)/J706)*100</f>
        <v>20.264522338476819</v>
      </c>
      <c r="P706" s="13">
        <f t="shared" ref="P706:P728" si="254">((L706-K706)/K706)*100</f>
        <v>10.387278789433187</v>
      </c>
    </row>
    <row r="707" spans="1:16" s="27" customFormat="1" ht="15" customHeight="1" x14ac:dyDescent="0.2">
      <c r="A707" s="18" t="s">
        <v>639</v>
      </c>
      <c r="B707" s="150">
        <v>11906</v>
      </c>
      <c r="C707" s="159"/>
      <c r="D707" s="150">
        <v>12545</v>
      </c>
      <c r="E707" s="190"/>
      <c r="F707" s="150">
        <v>12867</v>
      </c>
      <c r="G707" s="101"/>
      <c r="H707" s="37">
        <v>37.31</v>
      </c>
      <c r="I707" s="15"/>
      <c r="J707" s="14">
        <f t="shared" si="249"/>
        <v>319.11015813454839</v>
      </c>
      <c r="K707" s="14">
        <f t="shared" si="250"/>
        <v>336.23693379790939</v>
      </c>
      <c r="L707" s="14">
        <f t="shared" si="251"/>
        <v>344.86732779415706</v>
      </c>
      <c r="M707" s="14"/>
      <c r="N707" s="13">
        <f t="shared" si="252"/>
        <v>5.3670418276499152</v>
      </c>
      <c r="O707" s="13">
        <f t="shared" si="253"/>
        <v>8.0715605577019964</v>
      </c>
      <c r="P707" s="13">
        <f t="shared" si="254"/>
        <v>2.5667596652052675</v>
      </c>
    </row>
    <row r="708" spans="1:16" s="27" customFormat="1" ht="15" customHeight="1" x14ac:dyDescent="0.2">
      <c r="A708" s="18" t="s">
        <v>640</v>
      </c>
      <c r="B708" s="150">
        <v>14113</v>
      </c>
      <c r="C708" s="159"/>
      <c r="D708" s="150">
        <v>14909</v>
      </c>
      <c r="E708" s="190"/>
      <c r="F708" s="150">
        <v>14434</v>
      </c>
      <c r="G708" s="101"/>
      <c r="H708" s="37">
        <v>204.3</v>
      </c>
      <c r="I708" s="15"/>
      <c r="J708" s="14">
        <f t="shared" si="249"/>
        <v>69.079784630445417</v>
      </c>
      <c r="K708" s="14">
        <f t="shared" si="250"/>
        <v>72.976015663240332</v>
      </c>
      <c r="L708" s="14">
        <f t="shared" si="251"/>
        <v>70.651003426333816</v>
      </c>
      <c r="M708" s="14"/>
      <c r="N708" s="13">
        <f t="shared" si="252"/>
        <v>5.6401898958407237</v>
      </c>
      <c r="O708" s="13">
        <f t="shared" si="253"/>
        <v>2.2744986891518453</v>
      </c>
      <c r="P708" s="13">
        <f t="shared" si="254"/>
        <v>-3.1859950365551102</v>
      </c>
    </row>
    <row r="709" spans="1:16" s="27" customFormat="1" ht="15" customHeight="1" x14ac:dyDescent="0.2">
      <c r="A709" s="18" t="s">
        <v>641</v>
      </c>
      <c r="B709" s="150">
        <v>35758</v>
      </c>
      <c r="C709" s="159"/>
      <c r="D709" s="150">
        <v>40142</v>
      </c>
      <c r="E709" s="190"/>
      <c r="F709" s="150">
        <v>42527</v>
      </c>
      <c r="G709" s="101"/>
      <c r="H709" s="37">
        <v>581.6</v>
      </c>
      <c r="I709" s="15"/>
      <c r="J709" s="14">
        <f t="shared" si="249"/>
        <v>61.482118294360383</v>
      </c>
      <c r="K709" s="14">
        <f t="shared" si="250"/>
        <v>69.019944979367267</v>
      </c>
      <c r="L709" s="14">
        <f t="shared" si="251"/>
        <v>73.120701513067402</v>
      </c>
      <c r="M709" s="14"/>
      <c r="N709" s="13">
        <f t="shared" si="252"/>
        <v>12.260193523127702</v>
      </c>
      <c r="O709" s="13">
        <f t="shared" si="253"/>
        <v>18.930029643716097</v>
      </c>
      <c r="P709" s="13">
        <f t="shared" si="254"/>
        <v>5.9414080015943362</v>
      </c>
    </row>
    <row r="710" spans="1:16" s="27" customFormat="1" ht="15" customHeight="1" x14ac:dyDescent="0.2">
      <c r="A710" s="18" t="s">
        <v>642</v>
      </c>
      <c r="B710" s="150">
        <v>63644</v>
      </c>
      <c r="C710" s="159"/>
      <c r="D710" s="150">
        <v>75468</v>
      </c>
      <c r="E710" s="190"/>
      <c r="F710" s="150">
        <v>85439</v>
      </c>
      <c r="G710" s="101"/>
      <c r="H710" s="37">
        <v>726.2</v>
      </c>
      <c r="I710" s="15"/>
      <c r="J710" s="14">
        <f t="shared" si="249"/>
        <v>87.639768658771686</v>
      </c>
      <c r="K710" s="14">
        <f t="shared" si="250"/>
        <v>103.92178463233269</v>
      </c>
      <c r="L710" s="14">
        <f t="shared" si="251"/>
        <v>117.65216193885981</v>
      </c>
      <c r="M710" s="14"/>
      <c r="N710" s="13">
        <f t="shared" si="252"/>
        <v>18.578342027528123</v>
      </c>
      <c r="O710" s="13">
        <f t="shared" si="253"/>
        <v>34.245176293130527</v>
      </c>
      <c r="P710" s="13">
        <f t="shared" si="254"/>
        <v>13.212222398897536</v>
      </c>
    </row>
    <row r="711" spans="1:16" s="27" customFormat="1" ht="15" customHeight="1" x14ac:dyDescent="0.2">
      <c r="A711" s="18" t="s">
        <v>643</v>
      </c>
      <c r="B711" s="150">
        <v>61301</v>
      </c>
      <c r="C711" s="159"/>
      <c r="D711" s="150">
        <v>66374</v>
      </c>
      <c r="E711" s="190"/>
      <c r="F711" s="150">
        <v>73994</v>
      </c>
      <c r="G711" s="101"/>
      <c r="H711" s="37">
        <v>1303.4000000000001</v>
      </c>
      <c r="I711" s="15"/>
      <c r="J711" s="14">
        <f t="shared" ref="J711:J730" si="255">B711/$H711</f>
        <v>47.031609636335737</v>
      </c>
      <c r="K711" s="14">
        <f t="shared" ref="K711:K730" si="256">D711/$H711</f>
        <v>50.923737916219117</v>
      </c>
      <c r="L711" s="14">
        <f t="shared" ref="L711:L730" si="257">F711/$H711</f>
        <v>56.769986189964705</v>
      </c>
      <c r="M711" s="14"/>
      <c r="N711" s="13">
        <f t="shared" si="252"/>
        <v>8.2755583106311441</v>
      </c>
      <c r="O711" s="13">
        <f t="shared" si="253"/>
        <v>20.706024371543688</v>
      </c>
      <c r="P711" s="13">
        <f t="shared" si="254"/>
        <v>11.48039895139663</v>
      </c>
    </row>
    <row r="712" spans="1:16" s="27" customFormat="1" ht="15" customHeight="1" x14ac:dyDescent="0.2">
      <c r="A712" s="18" t="s">
        <v>644</v>
      </c>
      <c r="B712" s="150">
        <v>21358</v>
      </c>
      <c r="C712" s="159"/>
      <c r="D712" s="150">
        <v>22046</v>
      </c>
      <c r="E712" s="190"/>
      <c r="F712" s="150">
        <v>25617</v>
      </c>
      <c r="G712" s="101"/>
      <c r="H712" s="37">
        <v>392.9</v>
      </c>
      <c r="I712" s="15"/>
      <c r="J712" s="14">
        <f t="shared" si="255"/>
        <v>54.35988801221685</v>
      </c>
      <c r="K712" s="14">
        <f t="shared" si="256"/>
        <v>56.110969712395011</v>
      </c>
      <c r="L712" s="14">
        <f t="shared" si="257"/>
        <v>65.199796385848813</v>
      </c>
      <c r="M712" s="14"/>
      <c r="N712" s="13">
        <f t="shared" si="252"/>
        <v>3.221275400318381</v>
      </c>
      <c r="O712" s="13">
        <f t="shared" si="253"/>
        <v>19.941005712145326</v>
      </c>
      <c r="P712" s="13">
        <f t="shared" si="254"/>
        <v>16.19794974144969</v>
      </c>
    </row>
    <row r="713" spans="1:16" s="27" customFormat="1" ht="15" customHeight="1" x14ac:dyDescent="0.2">
      <c r="A713" s="18" t="s">
        <v>645</v>
      </c>
      <c r="B713" s="150">
        <v>7116</v>
      </c>
      <c r="C713" s="159"/>
      <c r="D713" s="150">
        <v>6285</v>
      </c>
      <c r="E713" s="190"/>
      <c r="F713" s="150">
        <v>6884</v>
      </c>
      <c r="G713" s="101"/>
      <c r="H713" s="37">
        <v>26.39</v>
      </c>
      <c r="I713" s="15"/>
      <c r="J713" s="14">
        <f t="shared" si="255"/>
        <v>269.6475937855248</v>
      </c>
      <c r="K713" s="14">
        <f t="shared" si="256"/>
        <v>238.15839333080712</v>
      </c>
      <c r="L713" s="14">
        <f t="shared" si="257"/>
        <v>260.85638499431604</v>
      </c>
      <c r="M713" s="14"/>
      <c r="N713" s="13">
        <f t="shared" si="252"/>
        <v>-11.677908937605395</v>
      </c>
      <c r="O713" s="13">
        <f t="shared" si="253"/>
        <v>-3.2602585722315793</v>
      </c>
      <c r="P713" s="13">
        <f t="shared" si="254"/>
        <v>9.5306284805091597</v>
      </c>
    </row>
    <row r="714" spans="1:16" s="27" customFormat="1" ht="15" customHeight="1" x14ac:dyDescent="0.2">
      <c r="A714" s="18" t="s">
        <v>646</v>
      </c>
      <c r="B714" s="150">
        <v>42941</v>
      </c>
      <c r="C714" s="159"/>
      <c r="D714" s="150">
        <v>51803</v>
      </c>
      <c r="E714" s="190"/>
      <c r="F714" s="150">
        <v>65855</v>
      </c>
      <c r="G714" s="101"/>
      <c r="H714" s="37">
        <v>689.1</v>
      </c>
      <c r="I714" s="15"/>
      <c r="J714" s="14">
        <f t="shared" si="255"/>
        <v>62.314613263677259</v>
      </c>
      <c r="K714" s="14">
        <f t="shared" si="256"/>
        <v>75.174865766942389</v>
      </c>
      <c r="L714" s="14">
        <f t="shared" si="257"/>
        <v>95.566681178348574</v>
      </c>
      <c r="M714" s="14"/>
      <c r="N714" s="13">
        <f t="shared" si="252"/>
        <v>20.637619058708463</v>
      </c>
      <c r="O714" s="13">
        <f t="shared" si="253"/>
        <v>53.361589157215725</v>
      </c>
      <c r="P714" s="13">
        <f t="shared" si="254"/>
        <v>27.12584213269502</v>
      </c>
    </row>
    <row r="715" spans="1:16" s="27" customFormat="1" ht="15" customHeight="1" x14ac:dyDescent="0.2">
      <c r="A715" s="18" t="s">
        <v>647</v>
      </c>
      <c r="B715" s="150">
        <v>19543</v>
      </c>
      <c r="C715" s="159"/>
      <c r="D715" s="150">
        <v>20139</v>
      </c>
      <c r="E715" s="190"/>
      <c r="F715" s="150">
        <v>23213</v>
      </c>
      <c r="G715" s="101"/>
      <c r="H715" s="37">
        <v>499.59</v>
      </c>
      <c r="I715" s="15"/>
      <c r="J715" s="14">
        <f t="shared" si="255"/>
        <v>39.118076822994858</v>
      </c>
      <c r="K715" s="14">
        <f t="shared" si="256"/>
        <v>40.311055065153425</v>
      </c>
      <c r="L715" s="14">
        <f t="shared" si="257"/>
        <v>46.464100562461219</v>
      </c>
      <c r="M715" s="14"/>
      <c r="N715" s="13">
        <f t="shared" si="252"/>
        <v>3.0496853093179066</v>
      </c>
      <c r="O715" s="13">
        <f t="shared" si="253"/>
        <v>18.779102491940844</v>
      </c>
      <c r="P715" s="13">
        <f t="shared" si="254"/>
        <v>15.263915785292223</v>
      </c>
    </row>
    <row r="716" spans="1:16" s="27" customFormat="1" ht="15" customHeight="1" x14ac:dyDescent="0.2">
      <c r="A716" s="18" t="s">
        <v>648</v>
      </c>
      <c r="B716" s="150">
        <v>21847</v>
      </c>
      <c r="C716" s="159"/>
      <c r="D716" s="150">
        <v>22360</v>
      </c>
      <c r="E716" s="190"/>
      <c r="F716" s="150">
        <v>23489</v>
      </c>
      <c r="G716" s="101"/>
      <c r="H716" s="37">
        <v>84.95</v>
      </c>
      <c r="I716" s="15"/>
      <c r="J716" s="14">
        <f t="shared" si="255"/>
        <v>257.17480871100645</v>
      </c>
      <c r="K716" s="14">
        <f t="shared" si="256"/>
        <v>263.21365509123012</v>
      </c>
      <c r="L716" s="14">
        <f t="shared" si="257"/>
        <v>276.50382577987051</v>
      </c>
      <c r="M716" s="14"/>
      <c r="N716" s="13">
        <f t="shared" si="252"/>
        <v>2.3481484872064868</v>
      </c>
      <c r="O716" s="13">
        <f t="shared" si="253"/>
        <v>7.5159060740605215</v>
      </c>
      <c r="P716" s="13">
        <f t="shared" si="254"/>
        <v>5.0491949910554608</v>
      </c>
    </row>
    <row r="717" spans="1:16" s="27" customFormat="1" ht="15" customHeight="1" x14ac:dyDescent="0.2">
      <c r="A717" s="18" t="s">
        <v>649</v>
      </c>
      <c r="B717" s="150">
        <v>21397</v>
      </c>
      <c r="C717" s="159"/>
      <c r="D717" s="150">
        <v>23734</v>
      </c>
      <c r="E717" s="190"/>
      <c r="F717" s="150">
        <v>23528</v>
      </c>
      <c r="G717" s="101"/>
      <c r="H717" s="37">
        <v>435</v>
      </c>
      <c r="I717" s="15"/>
      <c r="J717" s="14">
        <f t="shared" si="255"/>
        <v>49.188505747126435</v>
      </c>
      <c r="K717" s="14">
        <f t="shared" si="256"/>
        <v>54.560919540229882</v>
      </c>
      <c r="L717" s="14">
        <f t="shared" si="257"/>
        <v>54.087356321839081</v>
      </c>
      <c r="M717" s="14"/>
      <c r="N717" s="13">
        <f t="shared" si="252"/>
        <v>10.922091882039538</v>
      </c>
      <c r="O717" s="13">
        <f t="shared" si="253"/>
        <v>9.9593400944057642</v>
      </c>
      <c r="P717" s="13">
        <f t="shared" si="254"/>
        <v>-0.86795314738349394</v>
      </c>
    </row>
    <row r="718" spans="1:16" s="27" customFormat="1" ht="15" customHeight="1" x14ac:dyDescent="0.2">
      <c r="A718" s="18" t="s">
        <v>650</v>
      </c>
      <c r="B718" s="150">
        <v>36191</v>
      </c>
      <c r="C718" s="159"/>
      <c r="D718" s="150">
        <v>41606</v>
      </c>
      <c r="E718" s="190"/>
      <c r="F718" s="150">
        <v>50494</v>
      </c>
      <c r="G718" s="101"/>
      <c r="H718" s="37">
        <v>923.26</v>
      </c>
      <c r="I718" s="15"/>
      <c r="J718" s="14">
        <f t="shared" si="255"/>
        <v>39.199142170136255</v>
      </c>
      <c r="K718" s="14">
        <f t="shared" si="256"/>
        <v>45.064228927929292</v>
      </c>
      <c r="L718" s="14">
        <f t="shared" si="257"/>
        <v>54.690986287719603</v>
      </c>
      <c r="M718" s="14"/>
      <c r="N718" s="13">
        <f t="shared" si="252"/>
        <v>14.96228344063441</v>
      </c>
      <c r="O718" s="13">
        <f t="shared" si="253"/>
        <v>39.520875355751436</v>
      </c>
      <c r="P718" s="13">
        <f t="shared" si="254"/>
        <v>21.36230351391627</v>
      </c>
    </row>
    <row r="719" spans="1:16" s="27" customFormat="1" ht="15" customHeight="1" x14ac:dyDescent="0.2">
      <c r="A719" s="18" t="s">
        <v>651</v>
      </c>
      <c r="B719" s="191">
        <v>222</v>
      </c>
      <c r="C719" s="159"/>
      <c r="D719" s="191">
        <v>184</v>
      </c>
      <c r="E719" s="190"/>
      <c r="F719" s="191">
        <v>193</v>
      </c>
      <c r="G719" s="101"/>
      <c r="H719" s="37">
        <v>290</v>
      </c>
      <c r="I719" s="15"/>
      <c r="J719" s="14">
        <f t="shared" si="255"/>
        <v>0.76551724137931032</v>
      </c>
      <c r="K719" s="14">
        <f t="shared" si="256"/>
        <v>0.6344827586206897</v>
      </c>
      <c r="L719" s="14">
        <f t="shared" si="257"/>
        <v>0.66551724137931034</v>
      </c>
      <c r="M719" s="14"/>
      <c r="N719" s="13">
        <f t="shared" si="252"/>
        <v>-17.117117117117107</v>
      </c>
      <c r="O719" s="13">
        <f t="shared" si="253"/>
        <v>-13.06306306306306</v>
      </c>
      <c r="P719" s="13">
        <f t="shared" si="254"/>
        <v>4.8913043478260789</v>
      </c>
    </row>
    <row r="720" spans="1:16" s="27" customFormat="1" ht="15" customHeight="1" x14ac:dyDescent="0.2">
      <c r="A720" s="18" t="s">
        <v>637</v>
      </c>
      <c r="B720" s="150">
        <v>14180</v>
      </c>
      <c r="C720" s="159"/>
      <c r="D720" s="150">
        <v>15668</v>
      </c>
      <c r="E720" s="190"/>
      <c r="F720" s="150">
        <v>16424</v>
      </c>
      <c r="G720" s="101"/>
      <c r="H720" s="37">
        <v>195.44</v>
      </c>
      <c r="I720" s="15"/>
      <c r="J720" s="14">
        <f t="shared" si="255"/>
        <v>72.55423659435121</v>
      </c>
      <c r="K720" s="14">
        <f t="shared" si="256"/>
        <v>80.167826442898075</v>
      </c>
      <c r="L720" s="14">
        <f t="shared" si="257"/>
        <v>84.036021285304955</v>
      </c>
      <c r="M720" s="14"/>
      <c r="N720" s="13">
        <f t="shared" si="252"/>
        <v>10.493653032440053</v>
      </c>
      <c r="O720" s="13">
        <f t="shared" si="253"/>
        <v>15.825105782792665</v>
      </c>
      <c r="P720" s="13">
        <f t="shared" si="254"/>
        <v>4.8251212662752136</v>
      </c>
    </row>
    <row r="721" spans="1:16" s="27" customFormat="1" ht="15" customHeight="1" x14ac:dyDescent="0.2">
      <c r="A721" s="18" t="s">
        <v>652</v>
      </c>
      <c r="B721" s="150">
        <v>11965</v>
      </c>
      <c r="C721" s="159"/>
      <c r="D721" s="150">
        <v>12196</v>
      </c>
      <c r="E721" s="190"/>
      <c r="F721" s="150">
        <v>12603</v>
      </c>
      <c r="G721" s="101"/>
      <c r="H721" s="37">
        <v>49.48</v>
      </c>
      <c r="I721" s="15"/>
      <c r="J721" s="14">
        <f t="shared" si="255"/>
        <v>241.81487469684723</v>
      </c>
      <c r="K721" s="14">
        <f t="shared" si="256"/>
        <v>246.48342764753437</v>
      </c>
      <c r="L721" s="14">
        <f t="shared" si="257"/>
        <v>254.70897332255458</v>
      </c>
      <c r="M721" s="14"/>
      <c r="N721" s="13">
        <f t="shared" si="252"/>
        <v>1.930631007104052</v>
      </c>
      <c r="O721" s="13">
        <f t="shared" si="253"/>
        <v>5.3322189720016722</v>
      </c>
      <c r="P721" s="13">
        <f t="shared" si="254"/>
        <v>3.3371597244998372</v>
      </c>
    </row>
    <row r="722" spans="1:16" s="27" customFormat="1" ht="15" customHeight="1" x14ac:dyDescent="0.2">
      <c r="A722" s="18" t="s">
        <v>653</v>
      </c>
      <c r="B722" s="150">
        <v>65264</v>
      </c>
      <c r="C722" s="159"/>
      <c r="D722" s="150">
        <v>73212</v>
      </c>
      <c r="E722" s="190"/>
      <c r="F722" s="150">
        <v>77948</v>
      </c>
      <c r="G722" s="101"/>
      <c r="H722" s="37">
        <v>831.73</v>
      </c>
      <c r="I722" s="15"/>
      <c r="J722" s="14">
        <f t="shared" si="255"/>
        <v>78.467771993315139</v>
      </c>
      <c r="K722" s="14">
        <f t="shared" si="256"/>
        <v>88.023757709833717</v>
      </c>
      <c r="L722" s="14">
        <f t="shared" si="257"/>
        <v>93.717913265122093</v>
      </c>
      <c r="M722" s="14"/>
      <c r="N722" s="13">
        <f t="shared" si="252"/>
        <v>12.178229958323113</v>
      </c>
      <c r="O722" s="13">
        <f t="shared" si="253"/>
        <v>19.434910517283644</v>
      </c>
      <c r="P722" s="13">
        <f t="shared" si="254"/>
        <v>6.46888488225974</v>
      </c>
    </row>
    <row r="723" spans="1:16" s="27" customFormat="1" ht="15" customHeight="1" x14ac:dyDescent="0.2">
      <c r="A723" s="18" t="s">
        <v>349</v>
      </c>
      <c r="B723" s="150">
        <v>55142</v>
      </c>
      <c r="C723" s="159"/>
      <c r="D723" s="150">
        <v>60980</v>
      </c>
      <c r="E723" s="190"/>
      <c r="F723" s="150">
        <v>65283</v>
      </c>
      <c r="G723" s="101"/>
      <c r="H723" s="37">
        <v>943.19</v>
      </c>
      <c r="I723" s="15"/>
      <c r="J723" s="14">
        <f t="shared" si="255"/>
        <v>58.463300077396916</v>
      </c>
      <c r="K723" s="14">
        <f t="shared" si="256"/>
        <v>64.652933131182479</v>
      </c>
      <c r="L723" s="14">
        <f t="shared" si="257"/>
        <v>69.215110423138498</v>
      </c>
      <c r="M723" s="14"/>
      <c r="N723" s="13">
        <f t="shared" si="252"/>
        <v>10.587211200174107</v>
      </c>
      <c r="O723" s="13">
        <f t="shared" si="253"/>
        <v>18.390700373580941</v>
      </c>
      <c r="P723" s="13">
        <f t="shared" si="254"/>
        <v>7.0564119383404345</v>
      </c>
    </row>
    <row r="724" spans="1:16" s="27" customFormat="1" ht="15" customHeight="1" x14ac:dyDescent="0.2">
      <c r="A724" s="18" t="s">
        <v>151</v>
      </c>
      <c r="B724" s="150">
        <v>42759</v>
      </c>
      <c r="C724" s="159"/>
      <c r="D724" s="150">
        <v>50096</v>
      </c>
      <c r="E724" s="190"/>
      <c r="F724" s="150">
        <v>56162</v>
      </c>
      <c r="G724" s="101"/>
      <c r="H724" s="37">
        <v>1256.47</v>
      </c>
      <c r="I724" s="15"/>
      <c r="J724" s="14">
        <f t="shared" si="255"/>
        <v>34.031055257984669</v>
      </c>
      <c r="K724" s="14">
        <f t="shared" si="256"/>
        <v>39.870430650950681</v>
      </c>
      <c r="L724" s="14">
        <f t="shared" si="257"/>
        <v>44.698241899925982</v>
      </c>
      <c r="M724" s="14"/>
      <c r="N724" s="13">
        <f t="shared" si="252"/>
        <v>17.158960686639084</v>
      </c>
      <c r="O724" s="13">
        <f t="shared" si="253"/>
        <v>31.345447741995848</v>
      </c>
      <c r="P724" s="13">
        <f t="shared" si="254"/>
        <v>12.108751197700409</v>
      </c>
    </row>
    <row r="725" spans="1:16" s="27" customFormat="1" ht="15" customHeight="1" x14ac:dyDescent="0.2">
      <c r="A725" s="18" t="s">
        <v>654</v>
      </c>
      <c r="B725" s="150">
        <v>61058</v>
      </c>
      <c r="C725" s="159"/>
      <c r="D725" s="150">
        <v>65358</v>
      </c>
      <c r="E725" s="190"/>
      <c r="F725" s="150">
        <v>69624</v>
      </c>
      <c r="G725" s="101"/>
      <c r="H725" s="37">
        <v>1177.56</v>
      </c>
      <c r="I725" s="15"/>
      <c r="J725" s="14">
        <f t="shared" si="255"/>
        <v>51.851285709433064</v>
      </c>
      <c r="K725" s="14">
        <f t="shared" si="256"/>
        <v>55.502904310608379</v>
      </c>
      <c r="L725" s="14">
        <f t="shared" si="257"/>
        <v>59.125649648425558</v>
      </c>
      <c r="M725" s="14"/>
      <c r="N725" s="13">
        <f t="shared" si="252"/>
        <v>7.0424841953552422</v>
      </c>
      <c r="O725" s="13">
        <f t="shared" si="253"/>
        <v>14.029283631956503</v>
      </c>
      <c r="P725" s="13">
        <f t="shared" si="254"/>
        <v>6.5271275130817905</v>
      </c>
    </row>
    <row r="726" spans="1:16" s="27" customFormat="1" ht="15" customHeight="1" x14ac:dyDescent="0.2">
      <c r="A726" s="18" t="s">
        <v>221</v>
      </c>
      <c r="B726" s="150">
        <v>30919</v>
      </c>
      <c r="C726" s="159"/>
      <c r="D726" s="150">
        <v>31232</v>
      </c>
      <c r="E726" s="190"/>
      <c r="F726" s="150">
        <v>33507</v>
      </c>
      <c r="G726" s="101"/>
      <c r="H726" s="37">
        <v>1462.94</v>
      </c>
      <c r="I726" s="15"/>
      <c r="J726" s="14">
        <f t="shared" si="255"/>
        <v>21.134838065812676</v>
      </c>
      <c r="K726" s="14">
        <f t="shared" si="256"/>
        <v>21.348790791146595</v>
      </c>
      <c r="L726" s="14">
        <f t="shared" si="257"/>
        <v>22.903878491257331</v>
      </c>
      <c r="M726" s="14"/>
      <c r="N726" s="13">
        <f t="shared" si="252"/>
        <v>1.0123225201332589</v>
      </c>
      <c r="O726" s="13">
        <f t="shared" si="253"/>
        <v>8.3702577703030574</v>
      </c>
      <c r="P726" s="13">
        <f t="shared" si="254"/>
        <v>7.2841956967213113</v>
      </c>
    </row>
    <row r="727" spans="1:16" s="27" customFormat="1" ht="15" customHeight="1" x14ac:dyDescent="0.2">
      <c r="A727" s="18" t="s">
        <v>655</v>
      </c>
      <c r="B727" s="150">
        <v>29997</v>
      </c>
      <c r="C727" s="159"/>
      <c r="D727" s="150">
        <v>32876</v>
      </c>
      <c r="E727" s="190"/>
      <c r="F727" s="150">
        <v>37416</v>
      </c>
      <c r="G727" s="101"/>
      <c r="H727" s="37">
        <v>473.91</v>
      </c>
      <c r="I727" s="15"/>
      <c r="J727" s="14">
        <f t="shared" si="255"/>
        <v>63.296828511742731</v>
      </c>
      <c r="K727" s="14">
        <f t="shared" si="256"/>
        <v>69.371821653900525</v>
      </c>
      <c r="L727" s="14">
        <f t="shared" si="257"/>
        <v>78.951699689814518</v>
      </c>
      <c r="M727" s="14"/>
      <c r="N727" s="13">
        <f t="shared" si="252"/>
        <v>9.5976264293095976</v>
      </c>
      <c r="O727" s="13">
        <f t="shared" si="253"/>
        <v>24.732473247324734</v>
      </c>
      <c r="P727" s="13">
        <f t="shared" si="254"/>
        <v>13.809465871760557</v>
      </c>
    </row>
    <row r="728" spans="1:16" s="27" customFormat="1" ht="15" customHeight="1" x14ac:dyDescent="0.2">
      <c r="A728" s="18" t="s">
        <v>656</v>
      </c>
      <c r="B728" s="150">
        <v>70837</v>
      </c>
      <c r="C728" s="159"/>
      <c r="D728" s="150">
        <v>75165</v>
      </c>
      <c r="E728" s="190"/>
      <c r="F728" s="150">
        <v>83357</v>
      </c>
      <c r="G728" s="101"/>
      <c r="H728" s="37">
        <v>1257.68</v>
      </c>
      <c r="I728" s="15"/>
      <c r="J728" s="14">
        <f t="shared" si="255"/>
        <v>56.323548120348576</v>
      </c>
      <c r="K728" s="14">
        <f t="shared" si="256"/>
        <v>59.764805037847459</v>
      </c>
      <c r="L728" s="14">
        <f t="shared" si="257"/>
        <v>66.278385598880476</v>
      </c>
      <c r="M728" s="14"/>
      <c r="N728" s="13">
        <f t="shared" si="252"/>
        <v>6.1098013749876419</v>
      </c>
      <c r="O728" s="13">
        <f t="shared" si="253"/>
        <v>17.674379208605671</v>
      </c>
      <c r="P728" s="13">
        <f t="shared" si="254"/>
        <v>10.898689549657426</v>
      </c>
    </row>
    <row r="729" spans="1:16" s="27" customFormat="1" ht="12" customHeight="1" x14ac:dyDescent="0.2">
      <c r="A729" s="18"/>
      <c r="B729" s="150"/>
      <c r="C729" s="159"/>
      <c r="D729" s="150"/>
      <c r="E729" s="190"/>
      <c r="F729" s="150"/>
      <c r="G729" s="101"/>
      <c r="H729" s="37"/>
      <c r="I729" s="15"/>
      <c r="J729" s="14"/>
      <c r="K729" s="14"/>
      <c r="L729" s="14"/>
      <c r="M729" s="14"/>
      <c r="N729" s="13"/>
      <c r="O729" s="13"/>
      <c r="P729" s="13"/>
    </row>
    <row r="730" spans="1:16" s="11" customFormat="1" ht="15" customHeight="1" x14ac:dyDescent="0.2">
      <c r="A730" s="25" t="s">
        <v>1619</v>
      </c>
      <c r="B730" s="187">
        <v>222673</v>
      </c>
      <c r="C730" s="188"/>
      <c r="D730" s="187">
        <v>255116</v>
      </c>
      <c r="E730" s="189"/>
      <c r="F730" s="187">
        <v>307079</v>
      </c>
      <c r="G730" s="116"/>
      <c r="H730" s="33">
        <v>2381.02</v>
      </c>
      <c r="I730" s="15"/>
      <c r="J730" s="20">
        <f t="shared" si="255"/>
        <v>93.520004031885492</v>
      </c>
      <c r="K730" s="20">
        <f t="shared" si="256"/>
        <v>107.14567706277141</v>
      </c>
      <c r="L730" s="20">
        <f t="shared" si="257"/>
        <v>128.96951726570964</v>
      </c>
      <c r="M730" s="20"/>
      <c r="N730" s="19">
        <f>(K730-J730)/J730*100</f>
        <v>14.569795170496647</v>
      </c>
      <c r="O730" s="19">
        <f>(L730-J730)/J730*100</f>
        <v>37.905808068333371</v>
      </c>
      <c r="P730" s="19">
        <f>(L730-K730)/K730*100</f>
        <v>20.368381442167475</v>
      </c>
    </row>
    <row r="731" spans="1:16" s="11" customFormat="1" ht="12" customHeight="1" x14ac:dyDescent="0.2">
      <c r="A731" s="25"/>
      <c r="B731" s="187"/>
      <c r="C731" s="188"/>
      <c r="D731" s="187"/>
      <c r="E731" s="189"/>
      <c r="F731" s="187"/>
      <c r="G731" s="116"/>
      <c r="H731" s="33"/>
      <c r="I731" s="15"/>
      <c r="J731" s="20"/>
      <c r="K731" s="20"/>
      <c r="L731" s="20"/>
      <c r="M731" s="20"/>
      <c r="N731" s="19"/>
      <c r="O731" s="19"/>
      <c r="P731" s="19"/>
    </row>
    <row r="732" spans="1:16" s="11" customFormat="1" ht="15" customHeight="1" x14ac:dyDescent="0.2">
      <c r="A732" s="136" t="s">
        <v>37</v>
      </c>
      <c r="B732" s="35">
        <v>283930</v>
      </c>
      <c r="C732" s="39"/>
      <c r="D732" s="35">
        <v>292781</v>
      </c>
      <c r="E732" s="117"/>
      <c r="F732" s="35">
        <v>308985</v>
      </c>
      <c r="G732" s="116"/>
      <c r="H732" s="33">
        <f>SUM(H733:H749)</f>
        <v>1533.4499999999998</v>
      </c>
      <c r="I732" s="15"/>
      <c r="J732" s="20">
        <f t="shared" ref="J732:J737" si="258">B732/$H732</f>
        <v>185.15765104828984</v>
      </c>
      <c r="K732" s="20">
        <f t="shared" ref="K732:K737" si="259">D732/$H732</f>
        <v>190.92960318236658</v>
      </c>
      <c r="L732" s="20">
        <f t="shared" ref="L732:L737" si="260">F732/$H732</f>
        <v>201.49662525677397</v>
      </c>
      <c r="M732" s="20"/>
      <c r="N732" s="19">
        <f>(K732-J732)/J732*100</f>
        <v>3.1173176487162246</v>
      </c>
      <c r="O732" s="19">
        <f>(L732-J732)/J732*100</f>
        <v>8.8243581164371463</v>
      </c>
      <c r="P732" s="19">
        <f>(L732-K732)/K732*100</f>
        <v>5.5345121438891223</v>
      </c>
    </row>
    <row r="733" spans="1:16" s="27" customFormat="1" ht="15" customHeight="1" x14ac:dyDescent="0.2">
      <c r="A733" s="18" t="s">
        <v>657</v>
      </c>
      <c r="B733" s="150">
        <v>15428</v>
      </c>
      <c r="C733" s="159"/>
      <c r="D733" s="150">
        <v>16351</v>
      </c>
      <c r="E733" s="190"/>
      <c r="F733" s="150">
        <v>17171</v>
      </c>
      <c r="G733" s="101"/>
      <c r="H733" s="37">
        <v>60.12</v>
      </c>
      <c r="I733" s="15"/>
      <c r="J733" s="14">
        <f t="shared" si="258"/>
        <v>256.62009314703926</v>
      </c>
      <c r="K733" s="14">
        <f t="shared" si="259"/>
        <v>271.97272122421822</v>
      </c>
      <c r="L733" s="14">
        <f t="shared" si="260"/>
        <v>285.61210911510312</v>
      </c>
      <c r="M733" s="14"/>
      <c r="N733" s="13">
        <f t="shared" ref="N733:N749" si="261">((K733-J733)/J733)*100</f>
        <v>5.9826289862587458</v>
      </c>
      <c r="O733" s="13">
        <f t="shared" ref="O733:O749" si="262">((L733-J733)/J733)*100</f>
        <v>11.297640653357529</v>
      </c>
      <c r="P733" s="13">
        <f t="shared" ref="P733:P749" si="263">((L733-K733)/K733)*100</f>
        <v>5.0149837930401837</v>
      </c>
    </row>
    <row r="734" spans="1:16" s="27" customFormat="1" ht="15" customHeight="1" x14ac:dyDescent="0.2">
      <c r="A734" s="18" t="s">
        <v>658</v>
      </c>
      <c r="B734" s="150">
        <v>5963</v>
      </c>
      <c r="C734" s="159"/>
      <c r="D734" s="150">
        <v>5536</v>
      </c>
      <c r="E734" s="190"/>
      <c r="F734" s="150">
        <v>5737</v>
      </c>
      <c r="G734" s="101"/>
      <c r="H734" s="37">
        <v>32.479999999999997</v>
      </c>
      <c r="I734" s="15"/>
      <c r="J734" s="14">
        <f t="shared" si="258"/>
        <v>183.58990147783254</v>
      </c>
      <c r="K734" s="14">
        <f t="shared" si="259"/>
        <v>170.4433497536946</v>
      </c>
      <c r="L734" s="14">
        <f t="shared" si="260"/>
        <v>176.6317733990148</v>
      </c>
      <c r="M734" s="14"/>
      <c r="N734" s="13">
        <f t="shared" si="261"/>
        <v>-7.1608250880429321</v>
      </c>
      <c r="O734" s="13">
        <f t="shared" si="262"/>
        <v>-3.7900385711890001</v>
      </c>
      <c r="P734" s="13">
        <f t="shared" si="263"/>
        <v>3.6307803468208104</v>
      </c>
    </row>
    <row r="735" spans="1:16" s="27" customFormat="1" ht="15" customHeight="1" x14ac:dyDescent="0.2">
      <c r="A735" s="18" t="s">
        <v>659</v>
      </c>
      <c r="B735" s="150">
        <v>21198</v>
      </c>
      <c r="C735" s="159"/>
      <c r="D735" s="150">
        <v>21861</v>
      </c>
      <c r="E735" s="190"/>
      <c r="F735" s="150">
        <v>23259</v>
      </c>
      <c r="G735" s="101"/>
      <c r="H735" s="37">
        <v>201.85</v>
      </c>
      <c r="I735" s="15"/>
      <c r="J735" s="14">
        <f t="shared" si="258"/>
        <v>105.01857815209314</v>
      </c>
      <c r="K735" s="14">
        <f t="shared" si="259"/>
        <v>108.30319544216002</v>
      </c>
      <c r="L735" s="14">
        <f t="shared" si="260"/>
        <v>115.22913054248204</v>
      </c>
      <c r="M735" s="14"/>
      <c r="N735" s="13">
        <f t="shared" si="261"/>
        <v>3.1276535522219024</v>
      </c>
      <c r="O735" s="13">
        <f t="shared" si="262"/>
        <v>9.7226153410699077</v>
      </c>
      <c r="P735" s="13">
        <f t="shared" si="263"/>
        <v>6.3949499108000563</v>
      </c>
    </row>
    <row r="736" spans="1:16" s="27" customFormat="1" ht="15" customHeight="1" x14ac:dyDescent="0.2">
      <c r="A736" s="18" t="s">
        <v>660</v>
      </c>
      <c r="B736" s="150">
        <v>9776</v>
      </c>
      <c r="C736" s="159"/>
      <c r="D736" s="150">
        <v>10275</v>
      </c>
      <c r="E736" s="190"/>
      <c r="F736" s="150">
        <v>11342</v>
      </c>
      <c r="G736" s="101"/>
      <c r="H736" s="37">
        <v>86.7</v>
      </c>
      <c r="I736" s="15"/>
      <c r="J736" s="14">
        <f t="shared" si="258"/>
        <v>112.75663206459053</v>
      </c>
      <c r="K736" s="14">
        <f t="shared" si="259"/>
        <v>118.5121107266436</v>
      </c>
      <c r="L736" s="14">
        <f t="shared" si="260"/>
        <v>130.81891580161476</v>
      </c>
      <c r="M736" s="14"/>
      <c r="N736" s="13">
        <f t="shared" si="261"/>
        <v>5.1043371522095002</v>
      </c>
      <c r="O736" s="13">
        <f t="shared" si="262"/>
        <v>16.018821603927996</v>
      </c>
      <c r="P736" s="13">
        <f t="shared" si="263"/>
        <v>10.384428223844283</v>
      </c>
    </row>
    <row r="737" spans="1:16" s="27" customFormat="1" ht="15" customHeight="1" x14ac:dyDescent="0.2">
      <c r="A737" s="18" t="s">
        <v>469</v>
      </c>
      <c r="B737" s="150">
        <v>4445</v>
      </c>
      <c r="C737" s="159"/>
      <c r="D737" s="150">
        <v>4037</v>
      </c>
      <c r="E737" s="190"/>
      <c r="F737" s="150">
        <v>3561</v>
      </c>
      <c r="G737" s="101"/>
      <c r="H737" s="37">
        <v>19.82</v>
      </c>
      <c r="I737" s="15"/>
      <c r="J737" s="14">
        <f t="shared" si="258"/>
        <v>224.26841574167508</v>
      </c>
      <c r="K737" s="14">
        <f t="shared" si="259"/>
        <v>203.68314833501515</v>
      </c>
      <c r="L737" s="14">
        <f t="shared" si="260"/>
        <v>179.66700302724522</v>
      </c>
      <c r="M737" s="14"/>
      <c r="N737" s="13">
        <f t="shared" si="261"/>
        <v>-9.178852643419571</v>
      </c>
      <c r="O737" s="13">
        <f t="shared" si="262"/>
        <v>-19.887514060742404</v>
      </c>
      <c r="P737" s="13">
        <f t="shared" si="263"/>
        <v>-11.79093386177855</v>
      </c>
    </row>
    <row r="738" spans="1:16" s="27" customFormat="1" ht="15" customHeight="1" x14ac:dyDescent="0.2">
      <c r="A738" s="18" t="s">
        <v>661</v>
      </c>
      <c r="B738" s="150">
        <v>9935</v>
      </c>
      <c r="C738" s="159"/>
      <c r="D738" s="150">
        <v>10283</v>
      </c>
      <c r="E738" s="190"/>
      <c r="F738" s="150">
        <v>10112</v>
      </c>
      <c r="G738" s="101"/>
      <c r="H738" s="37">
        <v>28.53</v>
      </c>
      <c r="I738" s="15"/>
      <c r="J738" s="14">
        <f t="shared" ref="J738:J749" si="264">B738/$H738</f>
        <v>348.22993340343498</v>
      </c>
      <c r="K738" s="14">
        <f t="shared" ref="K738:K749" si="265">D738/$H738</f>
        <v>360.42762004907115</v>
      </c>
      <c r="L738" s="14">
        <f t="shared" ref="L738:L749" si="266">F738/$H738</f>
        <v>354.43392919733611</v>
      </c>
      <c r="M738" s="14"/>
      <c r="N738" s="13">
        <f t="shared" si="261"/>
        <v>3.5027679919476586</v>
      </c>
      <c r="O738" s="13">
        <f t="shared" si="262"/>
        <v>1.7815802717664742</v>
      </c>
      <c r="P738" s="13">
        <f t="shared" si="263"/>
        <v>-1.6629388310804305</v>
      </c>
    </row>
    <row r="739" spans="1:16" s="27" customFormat="1" ht="15" customHeight="1" x14ac:dyDescent="0.2">
      <c r="A739" s="18" t="s">
        <v>662</v>
      </c>
      <c r="B739" s="150">
        <v>6802</v>
      </c>
      <c r="C739" s="159"/>
      <c r="D739" s="150">
        <v>6964</v>
      </c>
      <c r="E739" s="190"/>
      <c r="F739" s="150">
        <v>8005</v>
      </c>
      <c r="G739" s="101"/>
      <c r="H739" s="37">
        <v>26.72</v>
      </c>
      <c r="I739" s="15"/>
      <c r="J739" s="14">
        <f t="shared" si="264"/>
        <v>254.56586826347308</v>
      </c>
      <c r="K739" s="14">
        <f t="shared" si="265"/>
        <v>260.6287425149701</v>
      </c>
      <c r="L739" s="14">
        <f t="shared" si="266"/>
        <v>299.58832335329345</v>
      </c>
      <c r="M739" s="14"/>
      <c r="N739" s="13">
        <f t="shared" si="261"/>
        <v>2.3816524551602525</v>
      </c>
      <c r="O739" s="13">
        <f t="shared" si="262"/>
        <v>17.685974713319613</v>
      </c>
      <c r="P739" s="13">
        <f t="shared" si="263"/>
        <v>14.948305571510623</v>
      </c>
    </row>
    <row r="740" spans="1:16" s="27" customFormat="1" ht="15" customHeight="1" x14ac:dyDescent="0.2">
      <c r="A740" s="18" t="s">
        <v>663</v>
      </c>
      <c r="B740" s="150">
        <v>21841</v>
      </c>
      <c r="C740" s="159"/>
      <c r="D740" s="150">
        <v>22262</v>
      </c>
      <c r="E740" s="190"/>
      <c r="F740" s="150">
        <v>21799</v>
      </c>
      <c r="G740" s="101"/>
      <c r="H740" s="37">
        <v>132.82</v>
      </c>
      <c r="I740" s="15"/>
      <c r="J740" s="14">
        <f t="shared" si="264"/>
        <v>164.4405962957386</v>
      </c>
      <c r="K740" s="14">
        <f t="shared" si="265"/>
        <v>167.61029965366663</v>
      </c>
      <c r="L740" s="14">
        <f t="shared" si="266"/>
        <v>164.12437885860564</v>
      </c>
      <c r="M740" s="14"/>
      <c r="N740" s="13">
        <f t="shared" si="261"/>
        <v>1.9275674190742216</v>
      </c>
      <c r="O740" s="13">
        <f t="shared" si="262"/>
        <v>-0.19229888741358045</v>
      </c>
      <c r="P740" s="13">
        <f t="shared" si="263"/>
        <v>-2.0797771988141265</v>
      </c>
    </row>
    <row r="741" spans="1:16" s="27" customFormat="1" ht="15" customHeight="1" x14ac:dyDescent="0.2">
      <c r="A741" s="18" t="s">
        <v>664</v>
      </c>
      <c r="B741" s="150">
        <v>13584</v>
      </c>
      <c r="C741" s="159"/>
      <c r="D741" s="150">
        <v>14142</v>
      </c>
      <c r="E741" s="190"/>
      <c r="F741" s="150">
        <v>15385</v>
      </c>
      <c r="G741" s="101"/>
      <c r="H741" s="37">
        <v>100.75</v>
      </c>
      <c r="I741" s="15"/>
      <c r="J741" s="14">
        <f t="shared" si="264"/>
        <v>134.8287841191067</v>
      </c>
      <c r="K741" s="14">
        <f t="shared" si="265"/>
        <v>140.36724565756825</v>
      </c>
      <c r="L741" s="14">
        <f t="shared" si="266"/>
        <v>152.70471464019852</v>
      </c>
      <c r="M741" s="14"/>
      <c r="N741" s="13">
        <f t="shared" si="261"/>
        <v>4.1077738515901121</v>
      </c>
      <c r="O741" s="13">
        <f t="shared" si="262"/>
        <v>13.258244994110724</v>
      </c>
      <c r="P741" s="13">
        <f t="shared" si="263"/>
        <v>8.7894215811059233</v>
      </c>
    </row>
    <row r="742" spans="1:16" s="27" customFormat="1" ht="15" customHeight="1" x14ac:dyDescent="0.2">
      <c r="A742" s="18" t="s">
        <v>665</v>
      </c>
      <c r="B742" s="150">
        <v>43676</v>
      </c>
      <c r="C742" s="159"/>
      <c r="D742" s="150">
        <v>45367</v>
      </c>
      <c r="E742" s="190"/>
      <c r="F742" s="150">
        <v>49284</v>
      </c>
      <c r="G742" s="101"/>
      <c r="H742" s="37">
        <v>185.67</v>
      </c>
      <c r="I742" s="15"/>
      <c r="J742" s="14">
        <f t="shared" si="264"/>
        <v>235.23455593256855</v>
      </c>
      <c r="K742" s="14">
        <f t="shared" si="265"/>
        <v>244.34211234986807</v>
      </c>
      <c r="L742" s="14">
        <f t="shared" si="266"/>
        <v>265.43868153174992</v>
      </c>
      <c r="M742" s="14"/>
      <c r="N742" s="13">
        <f t="shared" si="261"/>
        <v>3.8716915468449535</v>
      </c>
      <c r="O742" s="13">
        <f t="shared" si="262"/>
        <v>12.840003663339141</v>
      </c>
      <c r="P742" s="13">
        <f t="shared" si="263"/>
        <v>8.634029140123884</v>
      </c>
    </row>
    <row r="743" spans="1:16" s="27" customFormat="1" ht="15" customHeight="1" x14ac:dyDescent="0.2">
      <c r="A743" s="18" t="s">
        <v>666</v>
      </c>
      <c r="B743" s="150">
        <v>37995</v>
      </c>
      <c r="C743" s="159"/>
      <c r="D743" s="150">
        <v>38758</v>
      </c>
      <c r="E743" s="190"/>
      <c r="F743" s="150">
        <v>40554</v>
      </c>
      <c r="G743" s="101"/>
      <c r="H743" s="37">
        <v>86.87</v>
      </c>
      <c r="I743" s="15"/>
      <c r="J743" s="14">
        <f t="shared" si="264"/>
        <v>437.3776908023483</v>
      </c>
      <c r="K743" s="14">
        <f t="shared" si="265"/>
        <v>446.16093012547481</v>
      </c>
      <c r="L743" s="14">
        <f t="shared" si="266"/>
        <v>466.8355013238172</v>
      </c>
      <c r="M743" s="14"/>
      <c r="N743" s="13">
        <f t="shared" si="261"/>
        <v>2.0081589682853003</v>
      </c>
      <c r="O743" s="13">
        <f t="shared" si="262"/>
        <v>6.7350967232530685</v>
      </c>
      <c r="P743" s="13">
        <f t="shared" si="263"/>
        <v>4.6338820372568339</v>
      </c>
    </row>
    <row r="744" spans="1:16" s="27" customFormat="1" ht="15" customHeight="1" x14ac:dyDescent="0.2">
      <c r="A744" s="18" t="s">
        <v>353</v>
      </c>
      <c r="B744" s="150">
        <v>22116</v>
      </c>
      <c r="C744" s="159"/>
      <c r="D744" s="150">
        <v>22598</v>
      </c>
      <c r="E744" s="190"/>
      <c r="F744" s="150">
        <v>24115</v>
      </c>
      <c r="G744" s="101"/>
      <c r="H744" s="37">
        <v>140.47999999999999</v>
      </c>
      <c r="I744" s="15"/>
      <c r="J744" s="14">
        <f t="shared" si="264"/>
        <v>157.43166287015947</v>
      </c>
      <c r="K744" s="14">
        <f t="shared" si="265"/>
        <v>160.86275626423691</v>
      </c>
      <c r="L744" s="14">
        <f t="shared" si="266"/>
        <v>171.66144646924832</v>
      </c>
      <c r="M744" s="14"/>
      <c r="N744" s="13">
        <f t="shared" si="261"/>
        <v>2.1794176162054537</v>
      </c>
      <c r="O744" s="13">
        <f t="shared" si="262"/>
        <v>9.0387050099475541</v>
      </c>
      <c r="P744" s="13">
        <f t="shared" si="263"/>
        <v>6.7129834498628336</v>
      </c>
    </row>
    <row r="745" spans="1:16" s="27" customFormat="1" ht="15" customHeight="1" x14ac:dyDescent="0.2">
      <c r="A745" s="18" t="s">
        <v>667</v>
      </c>
      <c r="B745" s="150">
        <v>15028</v>
      </c>
      <c r="C745" s="159"/>
      <c r="D745" s="150">
        <v>15589</v>
      </c>
      <c r="E745" s="190"/>
      <c r="F745" s="150">
        <v>15940</v>
      </c>
      <c r="G745" s="101"/>
      <c r="H745" s="37">
        <v>112</v>
      </c>
      <c r="I745" s="15"/>
      <c r="J745" s="14">
        <f t="shared" si="264"/>
        <v>134.17857142857142</v>
      </c>
      <c r="K745" s="14">
        <f t="shared" si="265"/>
        <v>139.1875</v>
      </c>
      <c r="L745" s="14">
        <f t="shared" si="266"/>
        <v>142.32142857142858</v>
      </c>
      <c r="M745" s="14"/>
      <c r="N745" s="13">
        <f t="shared" si="261"/>
        <v>3.7330316742081546</v>
      </c>
      <c r="O745" s="13">
        <f t="shared" si="262"/>
        <v>6.0686718126164685</v>
      </c>
      <c r="P745" s="13">
        <f t="shared" si="263"/>
        <v>2.2515876579639578</v>
      </c>
    </row>
    <row r="746" spans="1:16" s="27" customFormat="1" ht="15" customHeight="1" x14ac:dyDescent="0.2">
      <c r="A746" s="18" t="s">
        <v>668</v>
      </c>
      <c r="B746" s="150">
        <v>22466</v>
      </c>
      <c r="C746" s="159"/>
      <c r="D746" s="150">
        <v>23271</v>
      </c>
      <c r="E746" s="190"/>
      <c r="F746" s="150">
        <v>24171</v>
      </c>
      <c r="G746" s="101"/>
      <c r="H746" s="37">
        <v>196.87</v>
      </c>
      <c r="I746" s="15"/>
      <c r="J746" s="14">
        <f t="shared" si="264"/>
        <v>114.11591405496013</v>
      </c>
      <c r="K746" s="14">
        <f t="shared" si="265"/>
        <v>118.20490679128359</v>
      </c>
      <c r="L746" s="14">
        <f t="shared" si="266"/>
        <v>122.77645146543404</v>
      </c>
      <c r="M746" s="14"/>
      <c r="N746" s="13">
        <f t="shared" si="261"/>
        <v>3.5831923795958334</v>
      </c>
      <c r="O746" s="13">
        <f t="shared" si="262"/>
        <v>7.5892459716905458</v>
      </c>
      <c r="P746" s="13">
        <f t="shared" si="263"/>
        <v>3.8674745391259426</v>
      </c>
    </row>
    <row r="747" spans="1:16" s="27" customFormat="1" ht="15" customHeight="1" x14ac:dyDescent="0.2">
      <c r="A747" s="18" t="s">
        <v>477</v>
      </c>
      <c r="B747" s="150">
        <v>10294</v>
      </c>
      <c r="C747" s="159"/>
      <c r="D747" s="150">
        <v>10881</v>
      </c>
      <c r="E747" s="190"/>
      <c r="F747" s="150">
        <v>11759</v>
      </c>
      <c r="G747" s="101"/>
      <c r="H747" s="37">
        <v>22.05</v>
      </c>
      <c r="I747" s="15"/>
      <c r="J747" s="14">
        <f t="shared" si="264"/>
        <v>466.84807256235825</v>
      </c>
      <c r="K747" s="14">
        <f t="shared" si="265"/>
        <v>493.46938775510205</v>
      </c>
      <c r="L747" s="14">
        <f t="shared" si="266"/>
        <v>533.28798185941037</v>
      </c>
      <c r="M747" s="14"/>
      <c r="N747" s="13">
        <f t="shared" si="261"/>
        <v>5.7023508840101096</v>
      </c>
      <c r="O747" s="13">
        <f t="shared" si="262"/>
        <v>14.231591218185342</v>
      </c>
      <c r="P747" s="13">
        <f t="shared" si="263"/>
        <v>8.0691112949177324</v>
      </c>
    </row>
    <row r="748" spans="1:16" s="27" customFormat="1" ht="15" customHeight="1" x14ac:dyDescent="0.2">
      <c r="A748" s="18" t="s">
        <v>372</v>
      </c>
      <c r="B748" s="150">
        <v>15700</v>
      </c>
      <c r="C748" s="159"/>
      <c r="D748" s="150">
        <v>16098</v>
      </c>
      <c r="E748" s="190"/>
      <c r="F748" s="150">
        <v>17802</v>
      </c>
      <c r="G748" s="101"/>
      <c r="H748" s="37">
        <v>63.52</v>
      </c>
      <c r="I748" s="15"/>
      <c r="J748" s="14">
        <f t="shared" si="264"/>
        <v>247.16624685138538</v>
      </c>
      <c r="K748" s="14">
        <f t="shared" si="265"/>
        <v>253.43198992443322</v>
      </c>
      <c r="L748" s="14">
        <f t="shared" si="266"/>
        <v>280.2581863979849</v>
      </c>
      <c r="M748" s="14"/>
      <c r="N748" s="13">
        <f t="shared" si="261"/>
        <v>2.5350318471337516</v>
      </c>
      <c r="O748" s="13">
        <f t="shared" si="262"/>
        <v>13.388535031847143</v>
      </c>
      <c r="P748" s="13">
        <f t="shared" si="263"/>
        <v>10.58516585911295</v>
      </c>
    </row>
    <row r="749" spans="1:16" s="27" customFormat="1" ht="15" customHeight="1" x14ac:dyDescent="0.2">
      <c r="A749" s="18" t="s">
        <v>290</v>
      </c>
      <c r="B749" s="150">
        <v>7683</v>
      </c>
      <c r="C749" s="159"/>
      <c r="D749" s="150">
        <v>8508</v>
      </c>
      <c r="E749" s="190"/>
      <c r="F749" s="150">
        <v>8989</v>
      </c>
      <c r="G749" s="101"/>
      <c r="H749" s="37">
        <v>36.200000000000003</v>
      </c>
      <c r="I749" s="15"/>
      <c r="J749" s="14">
        <f t="shared" si="264"/>
        <v>212.23756906077347</v>
      </c>
      <c r="K749" s="14">
        <f t="shared" si="265"/>
        <v>235.02762430939225</v>
      </c>
      <c r="L749" s="14">
        <f t="shared" si="266"/>
        <v>248.31491712707179</v>
      </c>
      <c r="M749" s="14"/>
      <c r="N749" s="13">
        <f t="shared" si="261"/>
        <v>10.73799297149551</v>
      </c>
      <c r="O749" s="13">
        <f t="shared" si="262"/>
        <v>16.998568267603794</v>
      </c>
      <c r="P749" s="13">
        <f t="shared" si="263"/>
        <v>5.6535025858015926</v>
      </c>
    </row>
    <row r="750" spans="1:16" s="27" customFormat="1" ht="12" customHeight="1" x14ac:dyDescent="0.2">
      <c r="A750" s="18"/>
      <c r="B750" s="14"/>
      <c r="C750" s="14"/>
      <c r="D750" s="14"/>
      <c r="E750" s="101"/>
      <c r="F750" s="14"/>
      <c r="G750" s="101"/>
      <c r="H750" s="37" t="s">
        <v>26</v>
      </c>
      <c r="I750" s="15"/>
      <c r="J750" s="14"/>
      <c r="K750" s="14"/>
      <c r="L750" s="14"/>
      <c r="M750" s="14"/>
      <c r="N750" s="13"/>
      <c r="O750" s="13"/>
      <c r="P750" s="13"/>
    </row>
    <row r="751" spans="1:16" s="11" customFormat="1" ht="15" customHeight="1" x14ac:dyDescent="0.2">
      <c r="A751" s="133" t="s">
        <v>1596</v>
      </c>
      <c r="B751" s="20">
        <f>B753+B773+B787+B826+B839+B862</f>
        <v>5420411</v>
      </c>
      <c r="C751" s="39"/>
      <c r="D751" s="20">
        <f>D753+D773+D787+D826+D839+D862</f>
        <v>5796989</v>
      </c>
      <c r="E751" s="117"/>
      <c r="F751" s="20">
        <f>F753+F773+F787+F826+F839+F862</f>
        <v>6082165</v>
      </c>
      <c r="G751" s="116"/>
      <c r="H751" s="33">
        <f>H753+H773+H787+H826+H839+H862</f>
        <v>18114.47</v>
      </c>
      <c r="I751" s="15"/>
      <c r="J751" s="20">
        <f>B751/$H751</f>
        <v>299.23100151425905</v>
      </c>
      <c r="K751" s="20">
        <f>D751/$H751</f>
        <v>320.01979632857046</v>
      </c>
      <c r="L751" s="20">
        <f>F751/$H751</f>
        <v>335.76279074132447</v>
      </c>
      <c r="M751" s="20"/>
      <c r="N751" s="19">
        <f>(K751-J751)/J751*100</f>
        <v>6.9474067556869716</v>
      </c>
      <c r="O751" s="19">
        <f>(L751-J751)/J751*100</f>
        <v>12.208557616756362</v>
      </c>
      <c r="P751" s="19">
        <f>(L751-K751)/K751*100</f>
        <v>4.9193814237011653</v>
      </c>
    </row>
    <row r="752" spans="1:16" s="11" customFormat="1" ht="12" customHeight="1" x14ac:dyDescent="0.2">
      <c r="A752" s="133"/>
      <c r="B752" s="20"/>
      <c r="C752" s="39"/>
      <c r="D752" s="20"/>
      <c r="E752" s="117"/>
      <c r="F752" s="20"/>
      <c r="G752" s="116"/>
      <c r="H752" s="33"/>
      <c r="I752" s="15"/>
      <c r="J752" s="20"/>
      <c r="K752" s="20"/>
      <c r="L752" s="20"/>
      <c r="M752" s="20"/>
      <c r="N752" s="19"/>
      <c r="O752" s="19"/>
      <c r="P752" s="19"/>
    </row>
    <row r="753" spans="1:16" s="11" customFormat="1" ht="15" customHeight="1" x14ac:dyDescent="0.2">
      <c r="A753" s="136" t="s">
        <v>36</v>
      </c>
      <c r="B753" s="35">
        <v>1233432</v>
      </c>
      <c r="C753" s="39"/>
      <c r="D753" s="35">
        <v>1314826</v>
      </c>
      <c r="E753" s="117"/>
      <c r="F753" s="35">
        <v>1374768</v>
      </c>
      <c r="G753" s="116"/>
      <c r="H753" s="33">
        <f>SUM(H754:H771)</f>
        <v>2574.9100000000003</v>
      </c>
      <c r="I753" s="15"/>
      <c r="J753" s="20">
        <f t="shared" ref="J753:J758" si="267">B753/$H753</f>
        <v>479.01946087436062</v>
      </c>
      <c r="K753" s="20">
        <f t="shared" ref="K753:K758" si="268">D753/$H753</f>
        <v>510.62988609310611</v>
      </c>
      <c r="L753" s="20">
        <f t="shared" ref="L753:L758" si="269">F753/$H753</f>
        <v>533.90914633909529</v>
      </c>
      <c r="M753" s="20"/>
      <c r="N753" s="19">
        <f>(K753-J753)/J753*100</f>
        <v>6.5989855946659359</v>
      </c>
      <c r="O753" s="19">
        <f>(L753-J753)/J753*100</f>
        <v>11.458758974957675</v>
      </c>
      <c r="P753" s="19">
        <f>(L753-K753)/K753*100</f>
        <v>4.5589302310724005</v>
      </c>
    </row>
    <row r="754" spans="1:16" s="27" customFormat="1" ht="15" customHeight="1" x14ac:dyDescent="0.2">
      <c r="A754" s="18" t="s">
        <v>669</v>
      </c>
      <c r="B754" s="30">
        <v>65724</v>
      </c>
      <c r="C754" s="127"/>
      <c r="D754" s="30">
        <v>68906</v>
      </c>
      <c r="E754" s="126"/>
      <c r="F754" s="30">
        <v>72485</v>
      </c>
      <c r="G754" s="101"/>
      <c r="H754" s="37">
        <v>122.13</v>
      </c>
      <c r="I754" s="15"/>
      <c r="J754" s="14">
        <f t="shared" si="267"/>
        <v>538.14787521493497</v>
      </c>
      <c r="K754" s="14">
        <f t="shared" si="268"/>
        <v>564.20207975108497</v>
      </c>
      <c r="L754" s="14">
        <f t="shared" si="269"/>
        <v>593.50691885695574</v>
      </c>
      <c r="M754" s="14"/>
      <c r="N754" s="13">
        <f t="shared" ref="N754:N771" si="270">((K754-J754)/J754)*100</f>
        <v>4.8414582192197653</v>
      </c>
      <c r="O754" s="13">
        <f t="shared" ref="O754:O771" si="271">((L754-J754)/J754)*100</f>
        <v>10.286957580183792</v>
      </c>
      <c r="P754" s="13">
        <f t="shared" ref="P754:P771" si="272">((L754-K754)/K754)*100</f>
        <v>5.1940324500043484</v>
      </c>
    </row>
    <row r="755" spans="1:16" s="27" customFormat="1" ht="15" customHeight="1" x14ac:dyDescent="0.2">
      <c r="A755" s="18" t="s">
        <v>670</v>
      </c>
      <c r="B755" s="30">
        <v>63585</v>
      </c>
      <c r="C755" s="127"/>
      <c r="D755" s="30">
        <v>66904</v>
      </c>
      <c r="E755" s="126"/>
      <c r="F755" s="30">
        <v>72042</v>
      </c>
      <c r="G755" s="101"/>
      <c r="H755" s="37">
        <v>130.9</v>
      </c>
      <c r="I755" s="15"/>
      <c r="J755" s="14">
        <f t="shared" si="267"/>
        <v>485.75248281130632</v>
      </c>
      <c r="K755" s="14">
        <f t="shared" si="268"/>
        <v>511.10771581359813</v>
      </c>
      <c r="L755" s="14">
        <f t="shared" si="269"/>
        <v>550.35905271199385</v>
      </c>
      <c r="M755" s="14"/>
      <c r="N755" s="13">
        <f t="shared" si="270"/>
        <v>5.2197845403790177</v>
      </c>
      <c r="O755" s="13">
        <f t="shared" si="271"/>
        <v>13.300306676102853</v>
      </c>
      <c r="P755" s="13">
        <f t="shared" si="272"/>
        <v>7.6796604089441596</v>
      </c>
    </row>
    <row r="756" spans="1:16" s="27" customFormat="1" ht="15" customHeight="1" x14ac:dyDescent="0.2">
      <c r="A756" s="18" t="s">
        <v>671</v>
      </c>
      <c r="B756" s="30">
        <v>115804</v>
      </c>
      <c r="C756" s="127"/>
      <c r="D756" s="30">
        <v>126595</v>
      </c>
      <c r="E756" s="126"/>
      <c r="F756" s="30">
        <v>133893</v>
      </c>
      <c r="G756" s="101"/>
      <c r="H756" s="37">
        <v>118.64</v>
      </c>
      <c r="I756" s="15"/>
      <c r="J756" s="14">
        <f t="shared" si="267"/>
        <v>976.09575185434926</v>
      </c>
      <c r="K756" s="14">
        <f t="shared" si="268"/>
        <v>1067.0515846257586</v>
      </c>
      <c r="L756" s="14">
        <f t="shared" si="269"/>
        <v>1128.5654079568442</v>
      </c>
      <c r="M756" s="14"/>
      <c r="N756" s="13">
        <f t="shared" si="270"/>
        <v>9.3183309730233841</v>
      </c>
      <c r="O756" s="13">
        <f t="shared" si="271"/>
        <v>15.620358536838106</v>
      </c>
      <c r="P756" s="13">
        <f t="shared" si="272"/>
        <v>5.7648406335163314</v>
      </c>
    </row>
    <row r="757" spans="1:16" s="27" customFormat="1" ht="15" customHeight="1" x14ac:dyDescent="0.2">
      <c r="A757" s="18" t="s">
        <v>672</v>
      </c>
      <c r="B757" s="30">
        <v>75967</v>
      </c>
      <c r="C757" s="127"/>
      <c r="D757" s="30">
        <v>82361</v>
      </c>
      <c r="E757" s="126"/>
      <c r="F757" s="30">
        <v>85786</v>
      </c>
      <c r="G757" s="101"/>
      <c r="H757" s="37">
        <v>244.43</v>
      </c>
      <c r="I757" s="15"/>
      <c r="J757" s="14">
        <f t="shared" si="267"/>
        <v>310.79245591784968</v>
      </c>
      <c r="K757" s="14">
        <f t="shared" si="268"/>
        <v>336.95127439348687</v>
      </c>
      <c r="L757" s="14">
        <f t="shared" si="269"/>
        <v>350.96346602299224</v>
      </c>
      <c r="M757" s="14"/>
      <c r="N757" s="13">
        <f t="shared" si="270"/>
        <v>8.4168125633498736</v>
      </c>
      <c r="O757" s="13">
        <f t="shared" si="271"/>
        <v>12.925349164768907</v>
      </c>
      <c r="P757" s="13">
        <f t="shared" si="272"/>
        <v>4.1585216303833086</v>
      </c>
    </row>
    <row r="758" spans="1:16" s="27" customFormat="1" ht="15" customHeight="1" x14ac:dyDescent="0.2">
      <c r="A758" s="18" t="s">
        <v>767</v>
      </c>
      <c r="B758" s="30">
        <v>16899</v>
      </c>
      <c r="C758" s="127"/>
      <c r="D758" s="30">
        <v>17308</v>
      </c>
      <c r="E758" s="126"/>
      <c r="F758" s="30">
        <v>17795</v>
      </c>
      <c r="G758" s="101"/>
      <c r="H758" s="37">
        <v>105.4</v>
      </c>
      <c r="I758" s="15"/>
      <c r="J758" s="14">
        <f t="shared" si="267"/>
        <v>160.33206831119543</v>
      </c>
      <c r="K758" s="14">
        <f t="shared" si="268"/>
        <v>164.21252371916506</v>
      </c>
      <c r="L758" s="14">
        <f t="shared" si="269"/>
        <v>168.83301707779884</v>
      </c>
      <c r="M758" s="14"/>
      <c r="N758" s="13">
        <f t="shared" si="270"/>
        <v>2.4202615539381003</v>
      </c>
      <c r="O758" s="13">
        <f t="shared" si="271"/>
        <v>5.302088880998876</v>
      </c>
      <c r="P758" s="13">
        <f t="shared" si="272"/>
        <v>2.8137277559510081</v>
      </c>
    </row>
    <row r="759" spans="1:16" s="27" customFormat="1" ht="15" customHeight="1" x14ac:dyDescent="0.2">
      <c r="A759" s="18" t="s">
        <v>674</v>
      </c>
      <c r="B759" s="30">
        <v>71527</v>
      </c>
      <c r="C759" s="127"/>
      <c r="D759" s="30">
        <v>75172</v>
      </c>
      <c r="E759" s="126"/>
      <c r="F759" s="30">
        <v>75073</v>
      </c>
      <c r="G759" s="101"/>
      <c r="H759" s="37">
        <v>235.7</v>
      </c>
      <c r="I759" s="15"/>
      <c r="J759" s="14">
        <f t="shared" ref="J759:J771" si="273">B759/$H759</f>
        <v>303.46627068307174</v>
      </c>
      <c r="K759" s="14">
        <f t="shared" ref="K759:K771" si="274">D759/$H759</f>
        <v>318.93084429359357</v>
      </c>
      <c r="L759" s="14">
        <f t="shared" ref="L759:L771" si="275">F759/$H759</f>
        <v>318.51081883750533</v>
      </c>
      <c r="M759" s="14"/>
      <c r="N759" s="13">
        <f t="shared" si="270"/>
        <v>5.0959777426705912</v>
      </c>
      <c r="O759" s="13">
        <f t="shared" si="271"/>
        <v>4.9575684706474412</v>
      </c>
      <c r="P759" s="13">
        <f t="shared" si="272"/>
        <v>-0.13169797264938826</v>
      </c>
    </row>
    <row r="760" spans="1:16" s="27" customFormat="1" ht="15" customHeight="1" x14ac:dyDescent="0.2">
      <c r="A760" s="18" t="s">
        <v>675</v>
      </c>
      <c r="B760" s="30">
        <v>35567</v>
      </c>
      <c r="C760" s="127"/>
      <c r="D760" s="30">
        <v>37785</v>
      </c>
      <c r="E760" s="126"/>
      <c r="F760" s="30">
        <v>40857</v>
      </c>
      <c r="G760" s="101"/>
      <c r="H760" s="37">
        <v>44.13</v>
      </c>
      <c r="I760" s="15"/>
      <c r="J760" s="14">
        <f t="shared" si="273"/>
        <v>805.95966462723766</v>
      </c>
      <c r="K760" s="14">
        <f t="shared" si="274"/>
        <v>856.22025832766815</v>
      </c>
      <c r="L760" s="14">
        <f t="shared" si="275"/>
        <v>925.8327668252889</v>
      </c>
      <c r="M760" s="14"/>
      <c r="N760" s="13">
        <f t="shared" si="270"/>
        <v>6.236117749599341</v>
      </c>
      <c r="O760" s="13">
        <f t="shared" si="271"/>
        <v>14.8733376444457</v>
      </c>
      <c r="P760" s="13">
        <f t="shared" si="272"/>
        <v>8.1302104009527696</v>
      </c>
    </row>
    <row r="761" spans="1:16" s="27" customFormat="1" ht="15" customHeight="1" x14ac:dyDescent="0.2">
      <c r="A761" s="18" t="s">
        <v>676</v>
      </c>
      <c r="B761" s="30">
        <v>42770</v>
      </c>
      <c r="C761" s="127"/>
      <c r="D761" s="30">
        <v>45301</v>
      </c>
      <c r="E761" s="126"/>
      <c r="F761" s="30">
        <v>47395</v>
      </c>
      <c r="G761" s="101"/>
      <c r="H761" s="37">
        <v>107.5</v>
      </c>
      <c r="I761" s="15"/>
      <c r="J761" s="14">
        <f t="shared" si="273"/>
        <v>397.86046511627904</v>
      </c>
      <c r="K761" s="14">
        <f t="shared" si="274"/>
        <v>421.40465116279069</v>
      </c>
      <c r="L761" s="14">
        <f t="shared" si="275"/>
        <v>440.88372093023258</v>
      </c>
      <c r="M761" s="14"/>
      <c r="N761" s="13">
        <f t="shared" si="270"/>
        <v>5.917699321954645</v>
      </c>
      <c r="O761" s="13">
        <f t="shared" si="271"/>
        <v>10.813654430675721</v>
      </c>
      <c r="P761" s="13">
        <f t="shared" si="272"/>
        <v>4.6224145162358541</v>
      </c>
    </row>
    <row r="762" spans="1:16" s="27" customFormat="1" ht="15" customHeight="1" x14ac:dyDescent="0.2">
      <c r="A762" s="18" t="s">
        <v>677</v>
      </c>
      <c r="B762" s="30">
        <v>22819</v>
      </c>
      <c r="C762" s="127"/>
      <c r="D762" s="30">
        <v>24707</v>
      </c>
      <c r="E762" s="126"/>
      <c r="F762" s="30">
        <v>26162</v>
      </c>
      <c r="G762" s="101"/>
      <c r="H762" s="37">
        <v>107.4</v>
      </c>
      <c r="I762" s="15"/>
      <c r="J762" s="14">
        <f t="shared" si="273"/>
        <v>212.46741154562383</v>
      </c>
      <c r="K762" s="14">
        <f t="shared" si="274"/>
        <v>230.04655493482309</v>
      </c>
      <c r="L762" s="14">
        <f t="shared" si="275"/>
        <v>243.59404096834263</v>
      </c>
      <c r="M762" s="14"/>
      <c r="N762" s="13">
        <f t="shared" si="270"/>
        <v>8.2738069152898923</v>
      </c>
      <c r="O762" s="13">
        <f t="shared" si="271"/>
        <v>14.650072308164241</v>
      </c>
      <c r="P762" s="13">
        <f t="shared" si="272"/>
        <v>5.8890193062694696</v>
      </c>
    </row>
    <row r="763" spans="1:16" s="27" customFormat="1" ht="15" customHeight="1" x14ac:dyDescent="0.2">
      <c r="A763" s="18" t="s">
        <v>678</v>
      </c>
      <c r="B763" s="30">
        <v>64785</v>
      </c>
      <c r="C763" s="127"/>
      <c r="D763" s="30">
        <v>67960</v>
      </c>
      <c r="E763" s="126"/>
      <c r="F763" s="30">
        <v>66084</v>
      </c>
      <c r="G763" s="101"/>
      <c r="H763" s="37">
        <v>263.61</v>
      </c>
      <c r="I763" s="15"/>
      <c r="J763" s="14">
        <f t="shared" si="273"/>
        <v>245.76078297484921</v>
      </c>
      <c r="K763" s="14">
        <f t="shared" si="274"/>
        <v>257.80509085391299</v>
      </c>
      <c r="L763" s="14">
        <f t="shared" si="275"/>
        <v>250.68851712757481</v>
      </c>
      <c r="M763" s="14"/>
      <c r="N763" s="13">
        <f t="shared" si="270"/>
        <v>4.9008258084433178</v>
      </c>
      <c r="O763" s="13">
        <f t="shared" si="271"/>
        <v>2.0050937717064086</v>
      </c>
      <c r="P763" s="13">
        <f t="shared" si="272"/>
        <v>-2.7604473219540999</v>
      </c>
    </row>
    <row r="764" spans="1:16" s="27" customFormat="1" ht="15" customHeight="1" x14ac:dyDescent="0.2">
      <c r="A764" s="18" t="s">
        <v>679</v>
      </c>
      <c r="B764" s="30">
        <v>45028</v>
      </c>
      <c r="C764" s="127"/>
      <c r="D764" s="30">
        <v>46693</v>
      </c>
      <c r="E764" s="126"/>
      <c r="F764" s="30">
        <v>49070</v>
      </c>
      <c r="G764" s="101"/>
      <c r="H764" s="37">
        <v>133.69999999999999</v>
      </c>
      <c r="I764" s="15"/>
      <c r="J764" s="14">
        <f t="shared" si="273"/>
        <v>336.78384442782351</v>
      </c>
      <c r="K764" s="14">
        <f t="shared" si="274"/>
        <v>349.23709798055353</v>
      </c>
      <c r="L764" s="14">
        <f t="shared" si="275"/>
        <v>367.01570680628276</v>
      </c>
      <c r="M764" s="14"/>
      <c r="N764" s="13">
        <f t="shared" si="270"/>
        <v>3.6976992093808372</v>
      </c>
      <c r="O764" s="13">
        <f t="shared" si="271"/>
        <v>8.9766367593497431</v>
      </c>
      <c r="P764" s="13">
        <f t="shared" si="272"/>
        <v>5.0906988199515961</v>
      </c>
    </row>
    <row r="765" spans="1:16" s="27" customFormat="1" ht="15" customHeight="1" x14ac:dyDescent="0.2">
      <c r="A765" s="18" t="s">
        <v>680</v>
      </c>
      <c r="B765" s="30">
        <v>82307</v>
      </c>
      <c r="C765" s="127"/>
      <c r="D765" s="30">
        <v>88221</v>
      </c>
      <c r="E765" s="126"/>
      <c r="F765" s="30">
        <v>89176</v>
      </c>
      <c r="G765" s="101"/>
      <c r="H765" s="37">
        <v>123.59</v>
      </c>
      <c r="I765" s="15"/>
      <c r="J765" s="14">
        <f t="shared" si="273"/>
        <v>665.96812039809049</v>
      </c>
      <c r="K765" s="14">
        <f t="shared" si="274"/>
        <v>713.81988834048059</v>
      </c>
      <c r="L765" s="14">
        <f t="shared" si="275"/>
        <v>721.54705073225989</v>
      </c>
      <c r="M765" s="14"/>
      <c r="N765" s="13">
        <f t="shared" si="270"/>
        <v>7.1852940819128284</v>
      </c>
      <c r="O765" s="13">
        <f t="shared" si="271"/>
        <v>8.3455842151943287</v>
      </c>
      <c r="P765" s="13">
        <f t="shared" si="272"/>
        <v>1.0825086997426963</v>
      </c>
    </row>
    <row r="766" spans="1:16" s="27" customFormat="1" ht="15" customHeight="1" x14ac:dyDescent="0.2">
      <c r="A766" s="18" t="s">
        <v>681</v>
      </c>
      <c r="B766" s="30">
        <v>35875</v>
      </c>
      <c r="C766" s="127"/>
      <c r="D766" s="30">
        <v>36920</v>
      </c>
      <c r="E766" s="126"/>
      <c r="F766" s="30">
        <v>36151</v>
      </c>
      <c r="G766" s="101"/>
      <c r="H766" s="37">
        <v>155.30000000000001</v>
      </c>
      <c r="I766" s="15"/>
      <c r="J766" s="14">
        <f t="shared" si="273"/>
        <v>231.00450740502251</v>
      </c>
      <c r="K766" s="14">
        <f t="shared" si="274"/>
        <v>237.73341918866709</v>
      </c>
      <c r="L766" s="14">
        <f t="shared" si="275"/>
        <v>232.78171281390854</v>
      </c>
      <c r="M766" s="14"/>
      <c r="N766" s="13">
        <f t="shared" si="270"/>
        <v>2.9128919860627258</v>
      </c>
      <c r="O766" s="13">
        <f t="shared" si="271"/>
        <v>0.76933797909407931</v>
      </c>
      <c r="P766" s="13">
        <f t="shared" si="272"/>
        <v>-2.0828819068255742</v>
      </c>
    </row>
    <row r="767" spans="1:16" s="27" customFormat="1" ht="15" customHeight="1" x14ac:dyDescent="0.2">
      <c r="A767" s="18" t="s">
        <v>682</v>
      </c>
      <c r="B767" s="30">
        <v>32414</v>
      </c>
      <c r="C767" s="127"/>
      <c r="D767" s="30">
        <v>34967</v>
      </c>
      <c r="E767" s="126"/>
      <c r="F767" s="30">
        <v>37765</v>
      </c>
      <c r="G767" s="101"/>
      <c r="H767" s="37">
        <v>51.22</v>
      </c>
      <c r="I767" s="15"/>
      <c r="J767" s="14">
        <f t="shared" si="273"/>
        <v>632.83873486919174</v>
      </c>
      <c r="K767" s="14">
        <f t="shared" si="274"/>
        <v>682.68254588051548</v>
      </c>
      <c r="L767" s="14">
        <f t="shared" si="275"/>
        <v>737.30964467005083</v>
      </c>
      <c r="M767" s="14"/>
      <c r="N767" s="13">
        <f t="shared" si="270"/>
        <v>7.8762263219596518</v>
      </c>
      <c r="O767" s="13">
        <f t="shared" si="271"/>
        <v>16.508298883198623</v>
      </c>
      <c r="P767" s="13">
        <f t="shared" si="272"/>
        <v>8.0018302971373032</v>
      </c>
    </row>
    <row r="768" spans="1:16" s="27" customFormat="1" ht="15" customHeight="1" x14ac:dyDescent="0.2">
      <c r="A768" s="18" t="s">
        <v>768</v>
      </c>
      <c r="B768" s="30">
        <v>50163</v>
      </c>
      <c r="C768" s="127"/>
      <c r="D768" s="30">
        <v>53120</v>
      </c>
      <c r="E768" s="126"/>
      <c r="F768" s="30">
        <v>56444</v>
      </c>
      <c r="G768" s="101"/>
      <c r="H768" s="37">
        <v>105.76</v>
      </c>
      <c r="I768" s="15"/>
      <c r="J768" s="14">
        <f t="shared" si="273"/>
        <v>474.30975794251134</v>
      </c>
      <c r="K768" s="14">
        <f t="shared" si="274"/>
        <v>502.26928895612707</v>
      </c>
      <c r="L768" s="14">
        <f t="shared" si="275"/>
        <v>533.69894099848716</v>
      </c>
      <c r="M768" s="14"/>
      <c r="N768" s="13">
        <f t="shared" si="270"/>
        <v>5.8947830073958887</v>
      </c>
      <c r="O768" s="13">
        <f t="shared" si="271"/>
        <v>12.52118095010267</v>
      </c>
      <c r="P768" s="13">
        <f t="shared" si="272"/>
        <v>6.2575301204819338</v>
      </c>
    </row>
    <row r="769" spans="1:16" s="27" customFormat="1" ht="15" customHeight="1" x14ac:dyDescent="0.2">
      <c r="A769" s="18" t="s">
        <v>1552</v>
      </c>
      <c r="B769" s="30">
        <v>182201</v>
      </c>
      <c r="C769" s="127"/>
      <c r="D769" s="30">
        <v>196639</v>
      </c>
      <c r="E769" s="126"/>
      <c r="F769" s="30">
        <v>209533</v>
      </c>
      <c r="G769" s="101"/>
      <c r="H769" s="37">
        <v>161.61000000000001</v>
      </c>
      <c r="I769" s="15"/>
      <c r="J769" s="14">
        <f t="shared" si="273"/>
        <v>1127.4116700699212</v>
      </c>
      <c r="K769" s="14">
        <f t="shared" si="274"/>
        <v>1216.7502011014169</v>
      </c>
      <c r="L769" s="14">
        <f t="shared" si="275"/>
        <v>1296.5348678918383</v>
      </c>
      <c r="M769" s="14"/>
      <c r="N769" s="13">
        <f t="shared" si="270"/>
        <v>7.924215564129736</v>
      </c>
      <c r="O769" s="13">
        <f t="shared" si="271"/>
        <v>15.001015362154996</v>
      </c>
      <c r="P769" s="13">
        <f t="shared" si="272"/>
        <v>6.5571936391051633</v>
      </c>
    </row>
    <row r="770" spans="1:16" s="27" customFormat="1" ht="15" customHeight="1" x14ac:dyDescent="0.2">
      <c r="A770" s="80" t="s">
        <v>673</v>
      </c>
      <c r="B770" s="30">
        <v>104914</v>
      </c>
      <c r="C770" s="127"/>
      <c r="D770" s="30">
        <v>111399</v>
      </c>
      <c r="E770" s="126"/>
      <c r="F770" s="30">
        <v>118096</v>
      </c>
      <c r="G770" s="101"/>
      <c r="H770" s="37">
        <v>246.75</v>
      </c>
      <c r="I770" s="15"/>
      <c r="J770" s="14">
        <f t="shared" si="273"/>
        <v>425.18338399189463</v>
      </c>
      <c r="K770" s="14">
        <f t="shared" si="274"/>
        <v>451.46504559270517</v>
      </c>
      <c r="L770" s="14">
        <f t="shared" si="275"/>
        <v>478.60587639311046</v>
      </c>
      <c r="M770" s="14"/>
      <c r="N770" s="13">
        <f t="shared" si="270"/>
        <v>6.1812532169205259</v>
      </c>
      <c r="O770" s="13">
        <f t="shared" si="271"/>
        <v>12.564576700916948</v>
      </c>
      <c r="P770" s="13">
        <f t="shared" si="272"/>
        <v>6.0117236240899894</v>
      </c>
    </row>
    <row r="771" spans="1:16" s="27" customFormat="1" ht="15" customHeight="1" x14ac:dyDescent="0.2">
      <c r="A771" s="80" t="s">
        <v>683</v>
      </c>
      <c r="B771" s="30">
        <v>125083</v>
      </c>
      <c r="C771" s="127"/>
      <c r="D771" s="30">
        <v>133868</v>
      </c>
      <c r="E771" s="126"/>
      <c r="F771" s="30">
        <v>140961</v>
      </c>
      <c r="G771" s="101"/>
      <c r="H771" s="37">
        <v>117.14</v>
      </c>
      <c r="I771" s="15"/>
      <c r="J771" s="14">
        <f t="shared" si="273"/>
        <v>1067.807751408571</v>
      </c>
      <c r="K771" s="14">
        <f t="shared" si="274"/>
        <v>1142.8034830117808</v>
      </c>
      <c r="L771" s="14">
        <f t="shared" si="275"/>
        <v>1203.3549598770701</v>
      </c>
      <c r="M771" s="14"/>
      <c r="N771" s="13">
        <f t="shared" si="270"/>
        <v>7.0233365045609712</v>
      </c>
      <c r="O771" s="13">
        <f t="shared" si="271"/>
        <v>12.693971203121112</v>
      </c>
      <c r="P771" s="13">
        <f t="shared" si="272"/>
        <v>5.2985030029581255</v>
      </c>
    </row>
    <row r="772" spans="1:16" s="27" customFormat="1" ht="12" customHeight="1" x14ac:dyDescent="0.2">
      <c r="A772" s="18"/>
      <c r="B772" s="35"/>
      <c r="C772" s="39"/>
      <c r="D772" s="35"/>
      <c r="E772" s="117"/>
      <c r="F772" s="35"/>
      <c r="G772" s="101"/>
      <c r="H772" s="37" t="s">
        <v>26</v>
      </c>
      <c r="I772" s="15"/>
      <c r="J772" s="14"/>
      <c r="K772" s="14"/>
      <c r="L772" s="14"/>
      <c r="M772" s="14"/>
      <c r="N772" s="13"/>
      <c r="O772" s="13"/>
      <c r="P772" s="13"/>
    </row>
    <row r="773" spans="1:16" s="11" customFormat="1" ht="15" customHeight="1" x14ac:dyDescent="0.2">
      <c r="A773" s="136" t="s">
        <v>35</v>
      </c>
      <c r="B773" s="35">
        <v>542915</v>
      </c>
      <c r="C773" s="39"/>
      <c r="D773" s="35">
        <v>583313</v>
      </c>
      <c r="E773" s="117"/>
      <c r="F773" s="35">
        <v>629699</v>
      </c>
      <c r="G773" s="116"/>
      <c r="H773" s="33">
        <f>SUM(H774:H785)</f>
        <v>2277.9300000000003</v>
      </c>
      <c r="I773" s="15"/>
      <c r="J773" s="20">
        <f t="shared" ref="J773:J778" si="276">B773/$H773</f>
        <v>238.33699894202189</v>
      </c>
      <c r="K773" s="20">
        <f t="shared" ref="K773:K778" si="277">D773/$H773</f>
        <v>256.07152107395746</v>
      </c>
      <c r="L773" s="20">
        <f t="shared" ref="L773:L778" si="278">F773/$H773</f>
        <v>276.43474558041726</v>
      </c>
      <c r="M773" s="20"/>
      <c r="N773" s="19">
        <f>(K773-J773)/J773*100</f>
        <v>7.4409437941482528</v>
      </c>
      <c r="O773" s="19">
        <f>(L773-J773)/J773*100</f>
        <v>15.984822670215404</v>
      </c>
      <c r="P773" s="19">
        <f>(L773-K773)/K773*100</f>
        <v>7.9521629039640773</v>
      </c>
    </row>
    <row r="774" spans="1:16" s="27" customFormat="1" ht="15" customHeight="1" x14ac:dyDescent="0.2">
      <c r="A774" s="18" t="s">
        <v>684</v>
      </c>
      <c r="B774" s="30">
        <v>38176</v>
      </c>
      <c r="C774" s="127"/>
      <c r="D774" s="30">
        <v>41017</v>
      </c>
      <c r="E774" s="126"/>
      <c r="F774" s="30">
        <v>45133</v>
      </c>
      <c r="G774" s="101"/>
      <c r="H774" s="37">
        <v>260.27999999999997</v>
      </c>
      <c r="I774" s="15"/>
      <c r="J774" s="14">
        <f t="shared" si="276"/>
        <v>146.67281389273091</v>
      </c>
      <c r="K774" s="14">
        <f t="shared" si="277"/>
        <v>157.58798217304442</v>
      </c>
      <c r="L774" s="14">
        <f t="shared" si="278"/>
        <v>173.40172122329801</v>
      </c>
      <c r="M774" s="14"/>
      <c r="N774" s="13">
        <f t="shared" ref="N774:N785" si="279">((K774-J774)/J774)*100</f>
        <v>7.4418482816429172</v>
      </c>
      <c r="O774" s="13">
        <f t="shared" ref="O774:O785" si="280">((L774-J774)/J774)*100</f>
        <v>18.223491198658852</v>
      </c>
      <c r="P774" s="13">
        <f t="shared" ref="P774:P785" si="281">((L774-K774)/K774)*100</f>
        <v>10.034863593144316</v>
      </c>
    </row>
    <row r="775" spans="1:16" s="27" customFormat="1" ht="15" customHeight="1" x14ac:dyDescent="0.2">
      <c r="A775" s="18" t="s">
        <v>685</v>
      </c>
      <c r="B775" s="30">
        <v>31299</v>
      </c>
      <c r="C775" s="127"/>
      <c r="D775" s="30">
        <v>32215</v>
      </c>
      <c r="E775" s="126"/>
      <c r="F775" s="30">
        <v>36223</v>
      </c>
      <c r="G775" s="101"/>
      <c r="H775" s="37">
        <v>290</v>
      </c>
      <c r="I775" s="15"/>
      <c r="J775" s="14">
        <f t="shared" si="276"/>
        <v>107.92758620689655</v>
      </c>
      <c r="K775" s="14">
        <f t="shared" si="277"/>
        <v>111.08620689655173</v>
      </c>
      <c r="L775" s="14">
        <f t="shared" si="278"/>
        <v>124.90689655172413</v>
      </c>
      <c r="M775" s="14"/>
      <c r="N775" s="13">
        <f t="shared" si="279"/>
        <v>2.9266110738362321</v>
      </c>
      <c r="O775" s="13">
        <f t="shared" si="280"/>
        <v>15.732132016997344</v>
      </c>
      <c r="P775" s="13">
        <f t="shared" si="281"/>
        <v>12.441409281390644</v>
      </c>
    </row>
    <row r="776" spans="1:16" s="27" customFormat="1" ht="15" customHeight="1" x14ac:dyDescent="0.2">
      <c r="A776" s="18" t="s">
        <v>686</v>
      </c>
      <c r="B776" s="30">
        <v>95572</v>
      </c>
      <c r="C776" s="127"/>
      <c r="D776" s="30">
        <v>104799</v>
      </c>
      <c r="E776" s="126"/>
      <c r="F776" s="30">
        <v>111700</v>
      </c>
      <c r="G776" s="101"/>
      <c r="H776" s="37">
        <v>46</v>
      </c>
      <c r="I776" s="15"/>
      <c r="J776" s="14">
        <f t="shared" si="276"/>
        <v>2077.6521739130435</v>
      </c>
      <c r="K776" s="14">
        <f t="shared" si="277"/>
        <v>2278.2391304347825</v>
      </c>
      <c r="L776" s="14">
        <f t="shared" si="278"/>
        <v>2428.2608695652175</v>
      </c>
      <c r="M776" s="14"/>
      <c r="N776" s="13">
        <f t="shared" si="279"/>
        <v>9.6545013183777613</v>
      </c>
      <c r="O776" s="13">
        <f t="shared" si="280"/>
        <v>16.87523542460135</v>
      </c>
      <c r="P776" s="13">
        <f t="shared" si="281"/>
        <v>6.5849864979627766</v>
      </c>
    </row>
    <row r="777" spans="1:16" s="27" customFormat="1" ht="15" customHeight="1" x14ac:dyDescent="0.2">
      <c r="A777" s="18" t="s">
        <v>687</v>
      </c>
      <c r="B777" s="30">
        <v>55557</v>
      </c>
      <c r="C777" s="127"/>
      <c r="D777" s="30">
        <v>59639</v>
      </c>
      <c r="E777" s="126"/>
      <c r="F777" s="30">
        <v>63662</v>
      </c>
      <c r="G777" s="101"/>
      <c r="H777" s="37">
        <v>214.44</v>
      </c>
      <c r="I777" s="15"/>
      <c r="J777" s="14">
        <f t="shared" si="276"/>
        <v>259.0794627867935</v>
      </c>
      <c r="K777" s="14">
        <f t="shared" si="277"/>
        <v>278.11509046819623</v>
      </c>
      <c r="L777" s="14">
        <f t="shared" si="278"/>
        <v>296.87558291363553</v>
      </c>
      <c r="M777" s="14"/>
      <c r="N777" s="13">
        <f t="shared" si="279"/>
        <v>7.3474089673668512</v>
      </c>
      <c r="O777" s="13">
        <f t="shared" si="280"/>
        <v>14.588620695861914</v>
      </c>
      <c r="P777" s="13">
        <f t="shared" si="281"/>
        <v>6.7455859420848823</v>
      </c>
    </row>
    <row r="778" spans="1:16" s="27" customFormat="1" ht="15" customHeight="1" x14ac:dyDescent="0.2">
      <c r="A778" s="18" t="s">
        <v>688</v>
      </c>
      <c r="B778" s="30">
        <v>92041</v>
      </c>
      <c r="C778" s="127"/>
      <c r="D778" s="30">
        <v>101082</v>
      </c>
      <c r="E778" s="126"/>
      <c r="F778" s="30">
        <v>109245</v>
      </c>
      <c r="G778" s="101"/>
      <c r="H778" s="37">
        <v>589.36</v>
      </c>
      <c r="I778" s="15"/>
      <c r="J778" s="14">
        <f t="shared" si="276"/>
        <v>156.17110085516492</v>
      </c>
      <c r="K778" s="14">
        <f t="shared" si="277"/>
        <v>171.51147006922764</v>
      </c>
      <c r="L778" s="14">
        <f t="shared" si="278"/>
        <v>185.3620876883399</v>
      </c>
      <c r="M778" s="14"/>
      <c r="N778" s="13">
        <f t="shared" si="279"/>
        <v>9.8227963624906334</v>
      </c>
      <c r="O778" s="13">
        <f t="shared" si="280"/>
        <v>18.691670016623029</v>
      </c>
      <c r="P778" s="13">
        <f t="shared" si="281"/>
        <v>8.0756217724223891</v>
      </c>
    </row>
    <row r="779" spans="1:16" s="27" customFormat="1" ht="15" customHeight="1" x14ac:dyDescent="0.2">
      <c r="A779" s="18" t="s">
        <v>689</v>
      </c>
      <c r="B779" s="30">
        <v>47674</v>
      </c>
      <c r="C779" s="127"/>
      <c r="D779" s="30">
        <v>50841</v>
      </c>
      <c r="E779" s="126"/>
      <c r="F779" s="30">
        <v>55334</v>
      </c>
      <c r="G779" s="101"/>
      <c r="H779" s="37">
        <v>173.69</v>
      </c>
      <c r="I779" s="15"/>
      <c r="J779" s="14">
        <f t="shared" ref="J779:J785" si="282">B779/$H779</f>
        <v>274.47751741608613</v>
      </c>
      <c r="K779" s="14">
        <f t="shared" ref="K779:K785" si="283">D779/$H779</f>
        <v>292.71115205250737</v>
      </c>
      <c r="L779" s="14">
        <f t="shared" ref="L779:L785" si="284">F779/$H779</f>
        <v>318.57907766710809</v>
      </c>
      <c r="M779" s="14"/>
      <c r="N779" s="13">
        <f t="shared" si="279"/>
        <v>6.6430339388345967</v>
      </c>
      <c r="O779" s="13">
        <f t="shared" si="280"/>
        <v>16.06745815329111</v>
      </c>
      <c r="P779" s="13">
        <f t="shared" si="281"/>
        <v>8.8373556775043749</v>
      </c>
    </row>
    <row r="780" spans="1:16" s="27" customFormat="1" ht="15" customHeight="1" x14ac:dyDescent="0.2">
      <c r="A780" s="18" t="s">
        <v>690</v>
      </c>
      <c r="B780" s="30">
        <v>53243</v>
      </c>
      <c r="C780" s="127"/>
      <c r="D780" s="30">
        <v>59149</v>
      </c>
      <c r="E780" s="126"/>
      <c r="F780" s="30">
        <v>60198</v>
      </c>
      <c r="G780" s="101"/>
      <c r="H780" s="37">
        <v>197.9</v>
      </c>
      <c r="I780" s="15"/>
      <c r="J780" s="14">
        <f t="shared" si="282"/>
        <v>269.03991915108639</v>
      </c>
      <c r="K780" s="14">
        <f t="shared" si="283"/>
        <v>298.88327438100049</v>
      </c>
      <c r="L780" s="14">
        <f t="shared" si="284"/>
        <v>304.18393127842342</v>
      </c>
      <c r="M780" s="14"/>
      <c r="N780" s="13">
        <f t="shared" si="279"/>
        <v>11.09253798621415</v>
      </c>
      <c r="O780" s="13">
        <f t="shared" si="280"/>
        <v>13.062750032868164</v>
      </c>
      <c r="P780" s="13">
        <f t="shared" si="281"/>
        <v>1.7734872947978781</v>
      </c>
    </row>
    <row r="781" spans="1:16" s="27" customFormat="1" ht="15" customHeight="1" x14ac:dyDescent="0.2">
      <c r="A781" s="18" t="s">
        <v>691</v>
      </c>
      <c r="B781" s="192">
        <v>12592</v>
      </c>
      <c r="C781" s="193"/>
      <c r="D781" s="192">
        <v>14063</v>
      </c>
      <c r="E781" s="194"/>
      <c r="F781" s="192">
        <v>15757</v>
      </c>
      <c r="G781" s="101"/>
      <c r="H781" s="37">
        <v>119.37</v>
      </c>
      <c r="I781" s="15"/>
      <c r="J781" s="14">
        <f t="shared" si="282"/>
        <v>105.48714082265225</v>
      </c>
      <c r="K781" s="14">
        <f t="shared" si="283"/>
        <v>117.81017005947892</v>
      </c>
      <c r="L781" s="14">
        <f t="shared" si="284"/>
        <v>132.00134037027729</v>
      </c>
      <c r="M781" s="14"/>
      <c r="N781" s="13">
        <f t="shared" si="279"/>
        <v>11.682020330368486</v>
      </c>
      <c r="O781" s="13">
        <f t="shared" si="280"/>
        <v>25.135006353240165</v>
      </c>
      <c r="P781" s="13">
        <f t="shared" si="281"/>
        <v>12.04579392732704</v>
      </c>
    </row>
    <row r="782" spans="1:16" s="27" customFormat="1" ht="15" customHeight="1" x14ac:dyDescent="0.2">
      <c r="A782" s="18" t="s">
        <v>221</v>
      </c>
      <c r="B782" s="30">
        <v>10114</v>
      </c>
      <c r="C782" s="127"/>
      <c r="D782" s="30">
        <v>10396</v>
      </c>
      <c r="E782" s="126"/>
      <c r="F782" s="30">
        <v>12579</v>
      </c>
      <c r="G782" s="101"/>
      <c r="H782" s="37">
        <v>57.49</v>
      </c>
      <c r="I782" s="15"/>
      <c r="J782" s="14">
        <f t="shared" si="282"/>
        <v>175.92624804313792</v>
      </c>
      <c r="K782" s="14">
        <f t="shared" si="283"/>
        <v>180.83144894764305</v>
      </c>
      <c r="L782" s="14">
        <f t="shared" si="284"/>
        <v>218.80327013393634</v>
      </c>
      <c r="M782" s="14"/>
      <c r="N782" s="13">
        <f t="shared" si="279"/>
        <v>2.7882143563377526</v>
      </c>
      <c r="O782" s="13">
        <f t="shared" si="280"/>
        <v>24.372157405576441</v>
      </c>
      <c r="P782" s="13">
        <f t="shared" si="281"/>
        <v>20.998460946517902</v>
      </c>
    </row>
    <row r="783" spans="1:16" s="27" customFormat="1" ht="15" customHeight="1" x14ac:dyDescent="0.2">
      <c r="A783" s="18" t="s">
        <v>692</v>
      </c>
      <c r="B783" s="30">
        <v>40828</v>
      </c>
      <c r="C783" s="127"/>
      <c r="D783" s="30">
        <v>40786</v>
      </c>
      <c r="E783" s="126"/>
      <c r="F783" s="30">
        <v>43582</v>
      </c>
      <c r="G783" s="101"/>
      <c r="H783" s="37">
        <v>199.35</v>
      </c>
      <c r="I783" s="15"/>
      <c r="J783" s="14">
        <f t="shared" si="282"/>
        <v>204.80561825934288</v>
      </c>
      <c r="K783" s="14">
        <f t="shared" si="283"/>
        <v>204.59493353398545</v>
      </c>
      <c r="L783" s="14">
        <f t="shared" si="284"/>
        <v>218.62051667920744</v>
      </c>
      <c r="M783" s="14"/>
      <c r="N783" s="13">
        <f t="shared" si="279"/>
        <v>-0.10287057901440815</v>
      </c>
      <c r="O783" s="13">
        <f t="shared" si="280"/>
        <v>6.7453708239443522</v>
      </c>
      <c r="P783" s="13">
        <f t="shared" si="281"/>
        <v>6.8552934830579195</v>
      </c>
    </row>
    <row r="784" spans="1:16" s="27" customFormat="1" ht="15" customHeight="1" x14ac:dyDescent="0.2">
      <c r="A784" s="18" t="s">
        <v>693</v>
      </c>
      <c r="B784" s="30">
        <v>23904</v>
      </c>
      <c r="C784" s="127"/>
      <c r="D784" s="30">
        <v>25841</v>
      </c>
      <c r="E784" s="126"/>
      <c r="F784" s="30">
        <v>27244</v>
      </c>
      <c r="G784" s="101"/>
      <c r="H784" s="37">
        <v>30.76</v>
      </c>
      <c r="I784" s="15"/>
      <c r="J784" s="14">
        <f t="shared" si="282"/>
        <v>777.11313394018202</v>
      </c>
      <c r="K784" s="14">
        <f t="shared" si="283"/>
        <v>840.08452535760728</v>
      </c>
      <c r="L784" s="14">
        <f t="shared" si="284"/>
        <v>885.69570871261374</v>
      </c>
      <c r="M784" s="14"/>
      <c r="N784" s="13">
        <f t="shared" si="279"/>
        <v>8.1032463186077681</v>
      </c>
      <c r="O784" s="13">
        <f t="shared" si="280"/>
        <v>13.97255689424364</v>
      </c>
      <c r="P784" s="13">
        <f t="shared" si="281"/>
        <v>5.4293564490538246</v>
      </c>
    </row>
    <row r="785" spans="1:16" s="27" customFormat="1" ht="15" customHeight="1" x14ac:dyDescent="0.2">
      <c r="A785" s="18" t="s">
        <v>694</v>
      </c>
      <c r="B785" s="30">
        <v>41915</v>
      </c>
      <c r="C785" s="127"/>
      <c r="D785" s="30">
        <v>43485</v>
      </c>
      <c r="E785" s="126"/>
      <c r="F785" s="30">
        <v>49042</v>
      </c>
      <c r="G785" s="101"/>
      <c r="H785" s="37">
        <v>99.29</v>
      </c>
      <c r="I785" s="15"/>
      <c r="J785" s="14">
        <f t="shared" si="282"/>
        <v>422.14724544264271</v>
      </c>
      <c r="K785" s="14">
        <f t="shared" si="283"/>
        <v>437.95951253902706</v>
      </c>
      <c r="L785" s="14">
        <f t="shared" si="284"/>
        <v>493.92688085406382</v>
      </c>
      <c r="M785" s="14"/>
      <c r="N785" s="13">
        <f t="shared" si="279"/>
        <v>3.7456757723965213</v>
      </c>
      <c r="O785" s="13">
        <f t="shared" si="280"/>
        <v>17.003459382082795</v>
      </c>
      <c r="P785" s="13">
        <f t="shared" si="281"/>
        <v>12.779119236518341</v>
      </c>
    </row>
    <row r="786" spans="1:16" s="27" customFormat="1" ht="12" customHeight="1" x14ac:dyDescent="0.2">
      <c r="A786" s="18" t="s">
        <v>1</v>
      </c>
      <c r="B786" s="35"/>
      <c r="C786" s="39"/>
      <c r="D786" s="35"/>
      <c r="E786" s="117"/>
      <c r="F786" s="35"/>
      <c r="G786" s="101"/>
      <c r="H786" s="37" t="s">
        <v>26</v>
      </c>
      <c r="I786" s="15"/>
      <c r="J786" s="14"/>
      <c r="K786" s="14"/>
      <c r="L786" s="14"/>
      <c r="M786" s="14"/>
      <c r="N786" s="13"/>
      <c r="O786" s="13"/>
      <c r="P786" s="13"/>
    </row>
    <row r="787" spans="1:16" s="11" customFormat="1" ht="15" customHeight="1" x14ac:dyDescent="0.2">
      <c r="A787" s="136" t="s">
        <v>34</v>
      </c>
      <c r="B787" s="35">
        <v>1822371</v>
      </c>
      <c r="C787" s="39"/>
      <c r="D787" s="35">
        <v>1952544</v>
      </c>
      <c r="E787" s="117"/>
      <c r="F787" s="35">
        <v>2068244</v>
      </c>
      <c r="G787" s="116"/>
      <c r="H787" s="33">
        <f>SUM(H788:H824)</f>
        <v>5511.9000000000005</v>
      </c>
      <c r="I787" s="15"/>
      <c r="J787" s="20">
        <f t="shared" ref="J787:J792" si="285">B787/$H787</f>
        <v>330.62482991345996</v>
      </c>
      <c r="K787" s="20">
        <f t="shared" ref="K787:K792" si="286">D787/$H787</f>
        <v>354.2415501006912</v>
      </c>
      <c r="L787" s="20">
        <f t="shared" ref="L787:L792" si="287">F787/$H787</f>
        <v>375.23249696112043</v>
      </c>
      <c r="M787" s="20"/>
      <c r="N787" s="19">
        <f>(K787-J787)/J787*100</f>
        <v>7.1430570394282977</v>
      </c>
      <c r="O787" s="19">
        <f>(L787-J787)/J787*100</f>
        <v>13.491928921169166</v>
      </c>
      <c r="P787" s="19">
        <f>(L787-K787)/K787*100</f>
        <v>5.9256027008866328</v>
      </c>
    </row>
    <row r="788" spans="1:16" s="27" customFormat="1" ht="15" customHeight="1" x14ac:dyDescent="0.2">
      <c r="A788" s="18" t="s">
        <v>695</v>
      </c>
      <c r="B788" s="30">
        <v>54971</v>
      </c>
      <c r="C788" s="127"/>
      <c r="D788" s="30">
        <v>58849</v>
      </c>
      <c r="E788" s="126"/>
      <c r="F788" s="30">
        <v>61493</v>
      </c>
      <c r="G788" s="101"/>
      <c r="H788" s="37">
        <v>106.63</v>
      </c>
      <c r="I788" s="15"/>
      <c r="J788" s="14">
        <f t="shared" si="285"/>
        <v>515.53033855387787</v>
      </c>
      <c r="K788" s="14">
        <f t="shared" si="286"/>
        <v>551.8990903122949</v>
      </c>
      <c r="L788" s="14">
        <f t="shared" si="287"/>
        <v>576.69511394541871</v>
      </c>
      <c r="M788" s="14"/>
      <c r="N788" s="13">
        <f t="shared" ref="N788:N824" si="288">((K788-J788)/J788)*100</f>
        <v>7.0546288042786358</v>
      </c>
      <c r="O788" s="13">
        <f t="shared" ref="O788:O824" si="289">((L788-J788)/J788)*100</f>
        <v>11.86443761255935</v>
      </c>
      <c r="P788" s="13">
        <f t="shared" ref="P788:P824" si="290">((L788-K788)/K788)*100</f>
        <v>4.4928545939608</v>
      </c>
    </row>
    <row r="789" spans="1:16" s="27" customFormat="1" ht="15" customHeight="1" x14ac:dyDescent="0.2">
      <c r="A789" s="18" t="s">
        <v>696</v>
      </c>
      <c r="B789" s="30">
        <v>28699</v>
      </c>
      <c r="C789" s="127"/>
      <c r="D789" s="30">
        <v>30922</v>
      </c>
      <c r="E789" s="126"/>
      <c r="F789" s="30">
        <v>30669</v>
      </c>
      <c r="G789" s="101"/>
      <c r="H789" s="37">
        <v>93.09</v>
      </c>
      <c r="I789" s="15"/>
      <c r="J789" s="14">
        <f t="shared" si="285"/>
        <v>308.29304973681383</v>
      </c>
      <c r="K789" s="14">
        <f t="shared" si="286"/>
        <v>332.17316575357182</v>
      </c>
      <c r="L789" s="14">
        <f t="shared" si="287"/>
        <v>329.45536577505641</v>
      </c>
      <c r="M789" s="14"/>
      <c r="N789" s="13">
        <f t="shared" si="288"/>
        <v>7.7459144917941449</v>
      </c>
      <c r="O789" s="13">
        <f t="shared" si="289"/>
        <v>6.8643506742395264</v>
      </c>
      <c r="P789" s="13">
        <f t="shared" si="290"/>
        <v>-0.81818769807903768</v>
      </c>
    </row>
    <row r="790" spans="1:16" s="27" customFormat="1" ht="15" customHeight="1" x14ac:dyDescent="0.2">
      <c r="A790" s="18" t="s">
        <v>697</v>
      </c>
      <c r="B790" s="30">
        <v>48306</v>
      </c>
      <c r="C790" s="127"/>
      <c r="D790" s="30">
        <v>52137</v>
      </c>
      <c r="E790" s="126"/>
      <c r="F790" s="30">
        <v>52155</v>
      </c>
      <c r="G790" s="101"/>
      <c r="H790" s="37">
        <v>107.12</v>
      </c>
      <c r="I790" s="15"/>
      <c r="J790" s="14">
        <f t="shared" si="285"/>
        <v>450.95220313666914</v>
      </c>
      <c r="K790" s="14">
        <f t="shared" si="286"/>
        <v>486.7158327109783</v>
      </c>
      <c r="L790" s="14">
        <f t="shared" si="287"/>
        <v>486.88386855862581</v>
      </c>
      <c r="M790" s="14"/>
      <c r="N790" s="13">
        <f t="shared" si="288"/>
        <v>7.9306918395230364</v>
      </c>
      <c r="O790" s="13">
        <f t="shared" si="289"/>
        <v>7.9679542913923695</v>
      </c>
      <c r="P790" s="13">
        <f t="shared" si="290"/>
        <v>3.4524426031418053E-2</v>
      </c>
    </row>
    <row r="791" spans="1:16" s="27" customFormat="1" ht="15" customHeight="1" x14ac:dyDescent="0.2">
      <c r="A791" s="18" t="s">
        <v>698</v>
      </c>
      <c r="B791" s="30">
        <v>15437</v>
      </c>
      <c r="C791" s="127"/>
      <c r="D791" s="30">
        <v>16512</v>
      </c>
      <c r="E791" s="126"/>
      <c r="F791" s="30">
        <v>17995</v>
      </c>
      <c r="G791" s="101"/>
      <c r="H791" s="37">
        <v>28.73</v>
      </c>
      <c r="I791" s="15"/>
      <c r="J791" s="14">
        <f t="shared" si="285"/>
        <v>537.31291333101285</v>
      </c>
      <c r="K791" s="14">
        <f t="shared" si="286"/>
        <v>574.73024712843721</v>
      </c>
      <c r="L791" s="14">
        <f t="shared" si="287"/>
        <v>626.34876435781416</v>
      </c>
      <c r="M791" s="14"/>
      <c r="N791" s="13">
        <f t="shared" si="288"/>
        <v>6.9637883008356676</v>
      </c>
      <c r="O791" s="13">
        <f t="shared" si="289"/>
        <v>16.570577184686154</v>
      </c>
      <c r="P791" s="13">
        <f t="shared" si="290"/>
        <v>8.9813468992248033</v>
      </c>
    </row>
    <row r="792" spans="1:16" s="27" customFormat="1" ht="15" customHeight="1" x14ac:dyDescent="0.2">
      <c r="A792" s="18" t="s">
        <v>699</v>
      </c>
      <c r="B792" s="30">
        <v>73809</v>
      </c>
      <c r="C792" s="127"/>
      <c r="D792" s="30">
        <v>77143</v>
      </c>
      <c r="E792" s="126"/>
      <c r="F792" s="30">
        <v>81306</v>
      </c>
      <c r="G792" s="101"/>
      <c r="H792" s="37">
        <v>246.65</v>
      </c>
      <c r="I792" s="15"/>
      <c r="J792" s="14">
        <f t="shared" si="285"/>
        <v>299.24589499290494</v>
      </c>
      <c r="K792" s="14">
        <f t="shared" si="286"/>
        <v>312.76302452868435</v>
      </c>
      <c r="L792" s="14">
        <f t="shared" si="287"/>
        <v>329.64119197243059</v>
      </c>
      <c r="M792" s="14"/>
      <c r="N792" s="13">
        <f t="shared" si="288"/>
        <v>4.5170643146499661</v>
      </c>
      <c r="O792" s="13">
        <f t="shared" si="289"/>
        <v>10.157297890501162</v>
      </c>
      <c r="P792" s="13">
        <f t="shared" si="290"/>
        <v>5.3964714880157754</v>
      </c>
    </row>
    <row r="793" spans="1:16" s="27" customFormat="1" ht="15" customHeight="1" x14ac:dyDescent="0.2">
      <c r="A793" s="18" t="s">
        <v>700</v>
      </c>
      <c r="B793" s="30">
        <v>68011</v>
      </c>
      <c r="C793" s="127"/>
      <c r="D793" s="30">
        <v>69430</v>
      </c>
      <c r="E793" s="126"/>
      <c r="F793" s="30">
        <v>73143</v>
      </c>
      <c r="G793" s="101"/>
      <c r="H793" s="37">
        <v>167.64</v>
      </c>
      <c r="I793" s="15"/>
      <c r="J793" s="14">
        <f t="shared" ref="J793:J824" si="291">B793/$H793</f>
        <v>405.69673109043191</v>
      </c>
      <c r="K793" s="14">
        <f t="shared" ref="K793:K824" si="292">D793/$H793</f>
        <v>414.16129801956578</v>
      </c>
      <c r="L793" s="14">
        <f t="shared" ref="L793:L824" si="293">F793/$H793</f>
        <v>436.30994989262712</v>
      </c>
      <c r="M793" s="14"/>
      <c r="N793" s="13">
        <f t="shared" si="288"/>
        <v>2.0864271956007134</v>
      </c>
      <c r="O793" s="13">
        <f t="shared" si="289"/>
        <v>7.5458381732366879</v>
      </c>
      <c r="P793" s="13">
        <f t="shared" si="290"/>
        <v>5.3478323491286233</v>
      </c>
    </row>
    <row r="794" spans="1:16" s="27" customFormat="1" ht="15" customHeight="1" x14ac:dyDescent="0.2">
      <c r="A794" s="18" t="s">
        <v>701</v>
      </c>
      <c r="B794" s="30">
        <v>18049</v>
      </c>
      <c r="C794" s="127"/>
      <c r="D794" s="30">
        <v>18397</v>
      </c>
      <c r="E794" s="126"/>
      <c r="F794" s="30">
        <v>19257</v>
      </c>
      <c r="G794" s="101"/>
      <c r="H794" s="37">
        <v>46.8</v>
      </c>
      <c r="I794" s="15"/>
      <c r="J794" s="14">
        <f t="shared" si="291"/>
        <v>385.66239316239319</v>
      </c>
      <c r="K794" s="14">
        <f t="shared" si="292"/>
        <v>393.09829059829065</v>
      </c>
      <c r="L794" s="14">
        <f t="shared" si="293"/>
        <v>411.47435897435901</v>
      </c>
      <c r="M794" s="14"/>
      <c r="N794" s="13">
        <f t="shared" si="288"/>
        <v>1.9280846584298357</v>
      </c>
      <c r="O794" s="13">
        <f t="shared" si="289"/>
        <v>6.6928915729403311</v>
      </c>
      <c r="P794" s="13">
        <f t="shared" si="290"/>
        <v>4.6746752187856666</v>
      </c>
    </row>
    <row r="795" spans="1:16" s="27" customFormat="1" ht="15" customHeight="1" x14ac:dyDescent="0.2">
      <c r="A795" s="18" t="s">
        <v>702</v>
      </c>
      <c r="B795" s="30">
        <v>78119</v>
      </c>
      <c r="C795" s="127"/>
      <c r="D795" s="30">
        <v>83033</v>
      </c>
      <c r="E795" s="126"/>
      <c r="F795" s="30">
        <v>88906</v>
      </c>
      <c r="G795" s="101"/>
      <c r="H795" s="37">
        <v>163.80000000000001</v>
      </c>
      <c r="I795" s="15"/>
      <c r="J795" s="14">
        <f t="shared" si="291"/>
        <v>476.91697191697187</v>
      </c>
      <c r="K795" s="14">
        <f t="shared" si="292"/>
        <v>506.91697191697187</v>
      </c>
      <c r="L795" s="14">
        <f t="shared" si="293"/>
        <v>542.77167277167268</v>
      </c>
      <c r="M795" s="14"/>
      <c r="N795" s="13">
        <f t="shared" si="288"/>
        <v>6.2904031029583072</v>
      </c>
      <c r="O795" s="13">
        <f t="shared" si="289"/>
        <v>13.80842048669337</v>
      </c>
      <c r="P795" s="13">
        <f t="shared" si="290"/>
        <v>7.0730914214830163</v>
      </c>
    </row>
    <row r="796" spans="1:16" s="27" customFormat="1" ht="15" customHeight="1" x14ac:dyDescent="0.2">
      <c r="A796" s="18" t="s">
        <v>703</v>
      </c>
      <c r="B796" s="30">
        <v>22254</v>
      </c>
      <c r="C796" s="127"/>
      <c r="D796" s="30">
        <v>24109</v>
      </c>
      <c r="E796" s="126"/>
      <c r="F796" s="30">
        <v>25036</v>
      </c>
      <c r="G796" s="101"/>
      <c r="H796" s="37">
        <v>4.68</v>
      </c>
      <c r="I796" s="15"/>
      <c r="J796" s="14">
        <f t="shared" si="291"/>
        <v>4755.1282051282051</v>
      </c>
      <c r="K796" s="14">
        <f t="shared" si="292"/>
        <v>5151.4957264957266</v>
      </c>
      <c r="L796" s="14">
        <f t="shared" si="293"/>
        <v>5349.5726495726503</v>
      </c>
      <c r="M796" s="14"/>
      <c r="N796" s="13">
        <f t="shared" si="288"/>
        <v>8.3355801204277906</v>
      </c>
      <c r="O796" s="13">
        <f t="shared" si="289"/>
        <v>12.501123393547244</v>
      </c>
      <c r="P796" s="13">
        <f t="shared" si="290"/>
        <v>3.8450371230660885</v>
      </c>
    </row>
    <row r="797" spans="1:16" s="27" customFormat="1" ht="15" customHeight="1" x14ac:dyDescent="0.2">
      <c r="A797" s="18" t="s">
        <v>704</v>
      </c>
      <c r="B797" s="30">
        <v>32390</v>
      </c>
      <c r="C797" s="127"/>
      <c r="D797" s="30">
        <v>34210</v>
      </c>
      <c r="E797" s="126"/>
      <c r="F797" s="30">
        <v>36205</v>
      </c>
      <c r="G797" s="101"/>
      <c r="H797" s="37">
        <v>43.27</v>
      </c>
      <c r="I797" s="15"/>
      <c r="J797" s="14">
        <f t="shared" si="291"/>
        <v>748.55558123411129</v>
      </c>
      <c r="K797" s="14">
        <f t="shared" si="292"/>
        <v>790.61705569678759</v>
      </c>
      <c r="L797" s="14">
        <f t="shared" si="293"/>
        <v>836.72290270395183</v>
      </c>
      <c r="M797" s="14"/>
      <c r="N797" s="13">
        <f t="shared" si="288"/>
        <v>5.6190182154986221</v>
      </c>
      <c r="O797" s="13">
        <f t="shared" si="289"/>
        <v>11.778326644025936</v>
      </c>
      <c r="P797" s="13">
        <f t="shared" si="290"/>
        <v>5.831628178895051</v>
      </c>
    </row>
    <row r="798" spans="1:16" s="27" customFormat="1" ht="15" customHeight="1" x14ac:dyDescent="0.2">
      <c r="A798" s="18" t="s">
        <v>705</v>
      </c>
      <c r="B798" s="30">
        <v>44945</v>
      </c>
      <c r="C798" s="127"/>
      <c r="D798" s="30">
        <v>47605</v>
      </c>
      <c r="E798" s="126"/>
      <c r="F798" s="30">
        <v>51728</v>
      </c>
      <c r="G798" s="101"/>
      <c r="H798" s="37">
        <v>276</v>
      </c>
      <c r="I798" s="15"/>
      <c r="J798" s="14">
        <f t="shared" si="291"/>
        <v>162.84420289855072</v>
      </c>
      <c r="K798" s="14">
        <f t="shared" si="292"/>
        <v>172.481884057971</v>
      </c>
      <c r="L798" s="14">
        <f t="shared" si="293"/>
        <v>187.42028985507247</v>
      </c>
      <c r="M798" s="14"/>
      <c r="N798" s="13">
        <f t="shared" si="288"/>
        <v>5.9183446434531053</v>
      </c>
      <c r="O798" s="13">
        <f t="shared" si="289"/>
        <v>15.091778840805436</v>
      </c>
      <c r="P798" s="13">
        <f t="shared" si="290"/>
        <v>8.6608549522109133</v>
      </c>
    </row>
    <row r="799" spans="1:16" s="27" customFormat="1" ht="15" customHeight="1" x14ac:dyDescent="0.2">
      <c r="A799" s="18" t="s">
        <v>706</v>
      </c>
      <c r="B799" s="30">
        <v>23064</v>
      </c>
      <c r="C799" s="127"/>
      <c r="D799" s="30">
        <v>25397</v>
      </c>
      <c r="E799" s="126"/>
      <c r="F799" s="30">
        <v>26403</v>
      </c>
      <c r="G799" s="101"/>
      <c r="H799" s="37">
        <v>208.31</v>
      </c>
      <c r="I799" s="15"/>
      <c r="J799" s="14">
        <f t="shared" si="291"/>
        <v>110.71960059526667</v>
      </c>
      <c r="K799" s="14">
        <f t="shared" si="292"/>
        <v>121.91925495655514</v>
      </c>
      <c r="L799" s="14">
        <f t="shared" si="293"/>
        <v>126.74859584273439</v>
      </c>
      <c r="M799" s="14"/>
      <c r="N799" s="13">
        <f t="shared" si="288"/>
        <v>10.115331252167882</v>
      </c>
      <c r="O799" s="13">
        <f t="shared" si="289"/>
        <v>14.477107180020814</v>
      </c>
      <c r="P799" s="13">
        <f t="shared" si="290"/>
        <v>3.9610977674528494</v>
      </c>
    </row>
    <row r="800" spans="1:16" s="27" customFormat="1" ht="15" customHeight="1" x14ac:dyDescent="0.2">
      <c r="A800" s="18" t="s">
        <v>707</v>
      </c>
      <c r="B800" s="30">
        <v>10345</v>
      </c>
      <c r="C800" s="127"/>
      <c r="D800" s="30">
        <v>11262</v>
      </c>
      <c r="E800" s="126"/>
      <c r="F800" s="30">
        <v>11584</v>
      </c>
      <c r="G800" s="101"/>
      <c r="H800" s="37">
        <v>14.75</v>
      </c>
      <c r="I800" s="15"/>
      <c r="J800" s="14">
        <f t="shared" si="291"/>
        <v>701.35593220338978</v>
      </c>
      <c r="K800" s="14">
        <f t="shared" si="292"/>
        <v>763.52542372881351</v>
      </c>
      <c r="L800" s="14">
        <f t="shared" si="293"/>
        <v>785.35593220338978</v>
      </c>
      <c r="M800" s="14"/>
      <c r="N800" s="13">
        <f t="shared" si="288"/>
        <v>8.8641855969067187</v>
      </c>
      <c r="O800" s="13">
        <f t="shared" si="289"/>
        <v>11.976800386660223</v>
      </c>
      <c r="P800" s="13">
        <f t="shared" si="290"/>
        <v>2.8591724382880495</v>
      </c>
    </row>
    <row r="801" spans="1:16" s="27" customFormat="1" ht="15" customHeight="1" x14ac:dyDescent="0.2">
      <c r="A801" s="18" t="s">
        <v>708</v>
      </c>
      <c r="B801" s="30">
        <v>25204</v>
      </c>
      <c r="C801" s="127"/>
      <c r="D801" s="30">
        <v>27010</v>
      </c>
      <c r="E801" s="126"/>
      <c r="F801" s="30">
        <v>29436</v>
      </c>
      <c r="G801" s="101"/>
      <c r="H801" s="37">
        <v>243.8</v>
      </c>
      <c r="I801" s="15"/>
      <c r="J801" s="14">
        <f t="shared" si="291"/>
        <v>103.37981952420016</v>
      </c>
      <c r="K801" s="14">
        <f t="shared" si="292"/>
        <v>110.78753076292043</v>
      </c>
      <c r="L801" s="14">
        <f t="shared" si="293"/>
        <v>120.73831009023789</v>
      </c>
      <c r="M801" s="14"/>
      <c r="N801" s="13">
        <f t="shared" si="288"/>
        <v>7.1655292810665028</v>
      </c>
      <c r="O801" s="13">
        <f t="shared" si="289"/>
        <v>16.790985557847957</v>
      </c>
      <c r="P801" s="13">
        <f t="shared" si="290"/>
        <v>8.9818585708996572</v>
      </c>
    </row>
    <row r="802" spans="1:16" s="27" customFormat="1" ht="15" customHeight="1" x14ac:dyDescent="0.2">
      <c r="A802" s="18" t="s">
        <v>709</v>
      </c>
      <c r="B802" s="30">
        <v>58503</v>
      </c>
      <c r="C802" s="127"/>
      <c r="D802" s="30">
        <v>63308</v>
      </c>
      <c r="E802" s="126"/>
      <c r="F802" s="30">
        <v>71368</v>
      </c>
      <c r="G802" s="101"/>
      <c r="H802" s="37">
        <v>206.18</v>
      </c>
      <c r="I802" s="15"/>
      <c r="J802" s="14">
        <f t="shared" si="291"/>
        <v>283.7472111747017</v>
      </c>
      <c r="K802" s="14">
        <f t="shared" si="292"/>
        <v>307.05209040644098</v>
      </c>
      <c r="L802" s="14">
        <f t="shared" si="293"/>
        <v>346.14414589193905</v>
      </c>
      <c r="M802" s="14"/>
      <c r="N802" s="13">
        <f t="shared" si="288"/>
        <v>8.2132540211613154</v>
      </c>
      <c r="O802" s="13">
        <f t="shared" si="289"/>
        <v>21.990325282464141</v>
      </c>
      <c r="P802" s="13">
        <f t="shared" si="290"/>
        <v>12.731408352814796</v>
      </c>
    </row>
    <row r="803" spans="1:16" s="27" customFormat="1" ht="15" customHeight="1" x14ac:dyDescent="0.2">
      <c r="A803" s="18" t="s">
        <v>710</v>
      </c>
      <c r="B803" s="30">
        <v>51814</v>
      </c>
      <c r="C803" s="127"/>
      <c r="D803" s="30">
        <v>55465</v>
      </c>
      <c r="E803" s="126"/>
      <c r="F803" s="30">
        <v>56714</v>
      </c>
      <c r="G803" s="101"/>
      <c r="H803" s="37">
        <v>377.9</v>
      </c>
      <c r="I803" s="15"/>
      <c r="J803" s="14">
        <f t="shared" si="291"/>
        <v>137.1103466525536</v>
      </c>
      <c r="K803" s="14">
        <f t="shared" si="292"/>
        <v>146.77163270706538</v>
      </c>
      <c r="L803" s="14">
        <f t="shared" si="293"/>
        <v>150.07673987827468</v>
      </c>
      <c r="M803" s="14"/>
      <c r="N803" s="13">
        <f t="shared" si="288"/>
        <v>7.0463581271471041</v>
      </c>
      <c r="O803" s="13">
        <f t="shared" si="289"/>
        <v>9.4569035395838856</v>
      </c>
      <c r="P803" s="13">
        <f t="shared" si="290"/>
        <v>2.2518705489948516</v>
      </c>
    </row>
    <row r="804" spans="1:16" s="27" customFormat="1" ht="15" customHeight="1" x14ac:dyDescent="0.2">
      <c r="A804" s="18" t="s">
        <v>711</v>
      </c>
      <c r="B804" s="30">
        <v>100002</v>
      </c>
      <c r="C804" s="127"/>
      <c r="D804" s="30">
        <v>108716</v>
      </c>
      <c r="E804" s="126"/>
      <c r="F804" s="30">
        <v>112994</v>
      </c>
      <c r="G804" s="101"/>
      <c r="H804" s="37">
        <v>359.8</v>
      </c>
      <c r="I804" s="15"/>
      <c r="J804" s="14">
        <f t="shared" si="291"/>
        <v>277.93774319066148</v>
      </c>
      <c r="K804" s="14">
        <f t="shared" si="292"/>
        <v>302.15675375208446</v>
      </c>
      <c r="L804" s="14">
        <f t="shared" si="293"/>
        <v>314.04669260700388</v>
      </c>
      <c r="M804" s="14"/>
      <c r="N804" s="13">
        <f t="shared" si="288"/>
        <v>8.7138257234855168</v>
      </c>
      <c r="O804" s="13">
        <f t="shared" si="289"/>
        <v>12.991740165196692</v>
      </c>
      <c r="P804" s="13">
        <f t="shared" si="290"/>
        <v>3.9350233636263368</v>
      </c>
    </row>
    <row r="805" spans="1:16" s="27" customFormat="1" ht="15" customHeight="1" x14ac:dyDescent="0.2">
      <c r="A805" s="18" t="s">
        <v>712</v>
      </c>
      <c r="B805" s="30">
        <v>30118</v>
      </c>
      <c r="C805" s="127"/>
      <c r="D805" s="30">
        <v>32167</v>
      </c>
      <c r="E805" s="126"/>
      <c r="F805" s="30">
        <v>33897</v>
      </c>
      <c r="G805" s="101"/>
      <c r="H805" s="37">
        <v>199.12</v>
      </c>
      <c r="I805" s="15"/>
      <c r="J805" s="14">
        <f t="shared" si="291"/>
        <v>151.25552430695058</v>
      </c>
      <c r="K805" s="14">
        <f t="shared" si="292"/>
        <v>161.54580152671755</v>
      </c>
      <c r="L805" s="14">
        <f t="shared" si="293"/>
        <v>170.23402973081559</v>
      </c>
      <c r="M805" s="14"/>
      <c r="N805" s="13">
        <f t="shared" si="288"/>
        <v>6.8032405870243728</v>
      </c>
      <c r="O805" s="13">
        <f t="shared" si="289"/>
        <v>12.547313898665259</v>
      </c>
      <c r="P805" s="13">
        <f t="shared" si="290"/>
        <v>5.3781826095066414</v>
      </c>
    </row>
    <row r="806" spans="1:16" s="27" customFormat="1" ht="15" customHeight="1" x14ac:dyDescent="0.2">
      <c r="A806" s="18" t="s">
        <v>713</v>
      </c>
      <c r="B806" s="30">
        <v>24274</v>
      </c>
      <c r="C806" s="127"/>
      <c r="D806" s="30">
        <v>25694</v>
      </c>
      <c r="E806" s="126"/>
      <c r="F806" s="30">
        <v>26742</v>
      </c>
      <c r="G806" s="101"/>
      <c r="H806" s="37">
        <v>44.97</v>
      </c>
      <c r="I806" s="15"/>
      <c r="J806" s="14">
        <f t="shared" si="291"/>
        <v>539.78207694018238</v>
      </c>
      <c r="K806" s="14">
        <f t="shared" si="292"/>
        <v>571.35868356682238</v>
      </c>
      <c r="L806" s="14">
        <f t="shared" si="293"/>
        <v>594.6631087391595</v>
      </c>
      <c r="M806" s="14"/>
      <c r="N806" s="13">
        <f t="shared" si="288"/>
        <v>5.8498805306088846</v>
      </c>
      <c r="O806" s="13">
        <f t="shared" si="289"/>
        <v>10.1672571475653</v>
      </c>
      <c r="P806" s="13">
        <f t="shared" si="290"/>
        <v>4.0787732544562934</v>
      </c>
    </row>
    <row r="807" spans="1:16" s="27" customFormat="1" ht="15" customHeight="1" x14ac:dyDescent="0.2">
      <c r="A807" s="18" t="s">
        <v>714</v>
      </c>
      <c r="B807" s="30">
        <v>28474</v>
      </c>
      <c r="C807" s="127"/>
      <c r="D807" s="30">
        <v>31150</v>
      </c>
      <c r="E807" s="126"/>
      <c r="F807" s="30">
        <v>33963</v>
      </c>
      <c r="G807" s="101"/>
      <c r="H807" s="37">
        <v>33.64</v>
      </c>
      <c r="I807" s="15"/>
      <c r="J807" s="14">
        <f t="shared" si="291"/>
        <v>846.43281807372171</v>
      </c>
      <c r="K807" s="14">
        <f t="shared" si="292"/>
        <v>925.98097502972655</v>
      </c>
      <c r="L807" s="14">
        <f t="shared" si="293"/>
        <v>1009.6016646848989</v>
      </c>
      <c r="M807" s="14"/>
      <c r="N807" s="13">
        <f t="shared" si="288"/>
        <v>9.3980473414343031</v>
      </c>
      <c r="O807" s="13">
        <f t="shared" si="289"/>
        <v>19.277235372620638</v>
      </c>
      <c r="P807" s="13">
        <f t="shared" si="290"/>
        <v>9.030497592295335</v>
      </c>
    </row>
    <row r="808" spans="1:16" s="27" customFormat="1" ht="15" customHeight="1" x14ac:dyDescent="0.2">
      <c r="A808" s="18" t="s">
        <v>715</v>
      </c>
      <c r="B808" s="30">
        <v>48162</v>
      </c>
      <c r="C808" s="127"/>
      <c r="D808" s="30">
        <v>52390</v>
      </c>
      <c r="E808" s="126"/>
      <c r="F808" s="30">
        <v>53981</v>
      </c>
      <c r="G808" s="101"/>
      <c r="H808" s="37">
        <v>126.1</v>
      </c>
      <c r="I808" s="15"/>
      <c r="J808" s="14">
        <f t="shared" si="291"/>
        <v>381.93497224425062</v>
      </c>
      <c r="K808" s="14">
        <f t="shared" si="292"/>
        <v>415.46391752577324</v>
      </c>
      <c r="L808" s="14">
        <f t="shared" si="293"/>
        <v>428.08088818398096</v>
      </c>
      <c r="M808" s="14"/>
      <c r="N808" s="13">
        <f t="shared" si="288"/>
        <v>8.7787052032722954</v>
      </c>
      <c r="O808" s="13">
        <f t="shared" si="289"/>
        <v>12.082139446036285</v>
      </c>
      <c r="P808" s="13">
        <f t="shared" si="290"/>
        <v>3.0368390914296493</v>
      </c>
    </row>
    <row r="809" spans="1:16" s="27" customFormat="1" ht="15" customHeight="1" x14ac:dyDescent="0.2">
      <c r="A809" s="18" t="s">
        <v>716</v>
      </c>
      <c r="B809" s="30">
        <v>80111</v>
      </c>
      <c r="C809" s="127"/>
      <c r="D809" s="30">
        <v>83874</v>
      </c>
      <c r="E809" s="126"/>
      <c r="F809" s="30">
        <v>86490</v>
      </c>
      <c r="G809" s="101"/>
      <c r="H809" s="37">
        <v>96.2</v>
      </c>
      <c r="I809" s="15"/>
      <c r="J809" s="14">
        <f t="shared" si="291"/>
        <v>832.75467775467769</v>
      </c>
      <c r="K809" s="14">
        <f t="shared" si="292"/>
        <v>871.87110187110181</v>
      </c>
      <c r="L809" s="14">
        <f t="shared" si="293"/>
        <v>899.06444906444904</v>
      </c>
      <c r="M809" s="14"/>
      <c r="N809" s="13">
        <f t="shared" si="288"/>
        <v>4.6972325897816791</v>
      </c>
      <c r="O809" s="13">
        <f t="shared" si="289"/>
        <v>7.9627017513200489</v>
      </c>
      <c r="P809" s="13">
        <f t="shared" si="290"/>
        <v>3.1189641605265073</v>
      </c>
    </row>
    <row r="810" spans="1:16" s="27" customFormat="1" ht="15" customHeight="1" x14ac:dyDescent="0.2">
      <c r="A810" s="18" t="s">
        <v>717</v>
      </c>
      <c r="B810" s="30">
        <v>43523</v>
      </c>
      <c r="C810" s="127"/>
      <c r="D810" s="30">
        <v>45934</v>
      </c>
      <c r="E810" s="126"/>
      <c r="F810" s="30">
        <v>51073</v>
      </c>
      <c r="G810" s="101"/>
      <c r="H810" s="37">
        <v>118.33</v>
      </c>
      <c r="I810" s="15"/>
      <c r="J810" s="14">
        <f t="shared" si="291"/>
        <v>367.81036085523539</v>
      </c>
      <c r="K810" s="14">
        <f t="shared" si="292"/>
        <v>388.18558269247023</v>
      </c>
      <c r="L810" s="14">
        <f t="shared" si="293"/>
        <v>431.61497506972029</v>
      </c>
      <c r="M810" s="14"/>
      <c r="N810" s="13">
        <f t="shared" si="288"/>
        <v>5.5395997518553388</v>
      </c>
      <c r="O810" s="13">
        <f t="shared" si="289"/>
        <v>17.347149782873416</v>
      </c>
      <c r="P810" s="13">
        <f t="shared" si="290"/>
        <v>11.187791178647622</v>
      </c>
    </row>
    <row r="811" spans="1:16" s="27" customFormat="1" ht="15" customHeight="1" x14ac:dyDescent="0.2">
      <c r="A811" s="18" t="s">
        <v>718</v>
      </c>
      <c r="B811" s="30">
        <v>34471</v>
      </c>
      <c r="C811" s="127"/>
      <c r="D811" s="30">
        <v>36390</v>
      </c>
      <c r="E811" s="126"/>
      <c r="F811" s="30">
        <v>39333</v>
      </c>
      <c r="G811" s="101"/>
      <c r="H811" s="37">
        <v>80.599999999999994</v>
      </c>
      <c r="I811" s="15"/>
      <c r="J811" s="14">
        <f t="shared" si="291"/>
        <v>427.6799007444169</v>
      </c>
      <c r="K811" s="14">
        <f t="shared" si="292"/>
        <v>451.48883374689831</v>
      </c>
      <c r="L811" s="14">
        <f t="shared" si="293"/>
        <v>488.00248138957818</v>
      </c>
      <c r="M811" s="14"/>
      <c r="N811" s="13">
        <f t="shared" si="288"/>
        <v>5.5669983464361392</v>
      </c>
      <c r="O811" s="13">
        <f t="shared" si="289"/>
        <v>14.104609671898114</v>
      </c>
      <c r="P811" s="13">
        <f t="shared" si="290"/>
        <v>8.0873866446825975</v>
      </c>
    </row>
    <row r="812" spans="1:16" s="27" customFormat="1" ht="15" customHeight="1" x14ac:dyDescent="0.2">
      <c r="A812" s="18" t="s">
        <v>719</v>
      </c>
      <c r="B812" s="30">
        <v>45946</v>
      </c>
      <c r="C812" s="127"/>
      <c r="D812" s="30">
        <v>49035</v>
      </c>
      <c r="E812" s="126"/>
      <c r="F812" s="30">
        <v>53461</v>
      </c>
      <c r="G812" s="101"/>
      <c r="H812" s="37">
        <v>149.54</v>
      </c>
      <c r="I812" s="15"/>
      <c r="J812" s="14">
        <f t="shared" si="291"/>
        <v>307.24889661628998</v>
      </c>
      <c r="K812" s="14">
        <f t="shared" si="292"/>
        <v>327.90557710311623</v>
      </c>
      <c r="L812" s="14">
        <f t="shared" si="293"/>
        <v>357.50300922830013</v>
      </c>
      <c r="M812" s="14"/>
      <c r="N812" s="13">
        <f t="shared" si="288"/>
        <v>6.7231097375179489</v>
      </c>
      <c r="O812" s="13">
        <f t="shared" si="289"/>
        <v>16.356157228050314</v>
      </c>
      <c r="P812" s="13">
        <f t="shared" si="290"/>
        <v>9.0262057713877848</v>
      </c>
    </row>
    <row r="813" spans="1:16" s="27" customFormat="1" ht="15" customHeight="1" x14ac:dyDescent="0.2">
      <c r="A813" s="18" t="s">
        <v>720</v>
      </c>
      <c r="B813" s="30">
        <v>82307</v>
      </c>
      <c r="C813" s="127"/>
      <c r="D813" s="30">
        <v>89545</v>
      </c>
      <c r="E813" s="126"/>
      <c r="F813" s="30">
        <v>99196</v>
      </c>
      <c r="G813" s="101"/>
      <c r="H813" s="37">
        <v>126.25</v>
      </c>
      <c r="I813" s="15"/>
      <c r="J813" s="14">
        <f t="shared" si="291"/>
        <v>651.93663366336636</v>
      </c>
      <c r="K813" s="14">
        <f t="shared" si="292"/>
        <v>709.26732673267327</v>
      </c>
      <c r="L813" s="14">
        <f t="shared" si="293"/>
        <v>785.71089108910894</v>
      </c>
      <c r="M813" s="14"/>
      <c r="N813" s="13">
        <f t="shared" si="288"/>
        <v>8.7939057431324148</v>
      </c>
      <c r="O813" s="13">
        <f t="shared" si="289"/>
        <v>20.519518388472427</v>
      </c>
      <c r="P813" s="13">
        <f t="shared" si="290"/>
        <v>10.777821207214254</v>
      </c>
    </row>
    <row r="814" spans="1:16" s="27" customFormat="1" ht="15" customHeight="1" x14ac:dyDescent="0.2">
      <c r="A814" s="18" t="s">
        <v>721</v>
      </c>
      <c r="B814" s="30">
        <v>20023</v>
      </c>
      <c r="C814" s="127"/>
      <c r="D814" s="30">
        <v>20996</v>
      </c>
      <c r="E814" s="126"/>
      <c r="F814" s="30">
        <v>22591</v>
      </c>
      <c r="G814" s="101"/>
      <c r="H814" s="37">
        <v>143.80000000000001</v>
      </c>
      <c r="I814" s="15"/>
      <c r="J814" s="14">
        <f t="shared" si="291"/>
        <v>139.24200278164116</v>
      </c>
      <c r="K814" s="14">
        <f t="shared" si="292"/>
        <v>146.00834492350486</v>
      </c>
      <c r="L814" s="14">
        <f t="shared" si="293"/>
        <v>157.1001390820584</v>
      </c>
      <c r="M814" s="14"/>
      <c r="N814" s="13">
        <f t="shared" si="288"/>
        <v>4.8594116765719448</v>
      </c>
      <c r="O814" s="13">
        <f t="shared" si="289"/>
        <v>12.825250961394394</v>
      </c>
      <c r="P814" s="13">
        <f t="shared" si="290"/>
        <v>7.5966850828729244</v>
      </c>
    </row>
    <row r="815" spans="1:16" s="27" customFormat="1" ht="15" customHeight="1" x14ac:dyDescent="0.2">
      <c r="A815" s="18" t="s">
        <v>722</v>
      </c>
      <c r="B815" s="30">
        <v>54934</v>
      </c>
      <c r="C815" s="127"/>
      <c r="D815" s="30">
        <v>58214</v>
      </c>
      <c r="E815" s="126"/>
      <c r="F815" s="30">
        <v>59770</v>
      </c>
      <c r="G815" s="101"/>
      <c r="H815" s="37">
        <v>400.22</v>
      </c>
      <c r="I815" s="15"/>
      <c r="J815" s="14">
        <f t="shared" si="291"/>
        <v>137.25950727100093</v>
      </c>
      <c r="K815" s="14">
        <f t="shared" si="292"/>
        <v>145.4549997501374</v>
      </c>
      <c r="L815" s="14">
        <f t="shared" si="293"/>
        <v>149.34286142621556</v>
      </c>
      <c r="M815" s="14"/>
      <c r="N815" s="13">
        <f t="shared" si="288"/>
        <v>5.9708013252266374</v>
      </c>
      <c r="O815" s="13">
        <f t="shared" si="289"/>
        <v>8.8032912221939092</v>
      </c>
      <c r="P815" s="13">
        <f t="shared" si="290"/>
        <v>2.6728965540935192</v>
      </c>
    </row>
    <row r="816" spans="1:16" s="27" customFormat="1" ht="15" customHeight="1" x14ac:dyDescent="0.2">
      <c r="A816" s="18" t="s">
        <v>723</v>
      </c>
      <c r="B816" s="30">
        <v>31314</v>
      </c>
      <c r="C816" s="127"/>
      <c r="D816" s="30">
        <v>34546</v>
      </c>
      <c r="E816" s="126"/>
      <c r="F816" s="30">
        <v>36841</v>
      </c>
      <c r="G816" s="101"/>
      <c r="H816" s="37">
        <v>154.76</v>
      </c>
      <c r="I816" s="15"/>
      <c r="J816" s="14">
        <f t="shared" si="291"/>
        <v>202.33910571207031</v>
      </c>
      <c r="K816" s="14">
        <f t="shared" si="292"/>
        <v>223.22305505298527</v>
      </c>
      <c r="L816" s="14">
        <f t="shared" si="293"/>
        <v>238.05246833807186</v>
      </c>
      <c r="M816" s="14"/>
      <c r="N816" s="13">
        <f t="shared" si="288"/>
        <v>10.321262055310724</v>
      </c>
      <c r="O816" s="13">
        <f t="shared" si="289"/>
        <v>17.650252283323756</v>
      </c>
      <c r="P816" s="13">
        <f t="shared" si="290"/>
        <v>6.6433161581659235</v>
      </c>
    </row>
    <row r="817" spans="1:16" s="27" customFormat="1" ht="15" customHeight="1" x14ac:dyDescent="0.2">
      <c r="A817" s="18" t="s">
        <v>724</v>
      </c>
      <c r="B817" s="30">
        <v>33281</v>
      </c>
      <c r="C817" s="127"/>
      <c r="D817" s="30">
        <v>35258</v>
      </c>
      <c r="E817" s="126"/>
      <c r="F817" s="30">
        <v>38626</v>
      </c>
      <c r="G817" s="101"/>
      <c r="H817" s="37">
        <v>71.760000000000005</v>
      </c>
      <c r="I817" s="15"/>
      <c r="J817" s="14">
        <f t="shared" si="291"/>
        <v>463.78205128205127</v>
      </c>
      <c r="K817" s="14">
        <f t="shared" si="292"/>
        <v>491.33221850613154</v>
      </c>
      <c r="L817" s="14">
        <f t="shared" si="293"/>
        <v>538.26644370122631</v>
      </c>
      <c r="M817" s="14"/>
      <c r="N817" s="13">
        <f t="shared" si="288"/>
        <v>5.9403263123103276</v>
      </c>
      <c r="O817" s="13">
        <f t="shared" si="289"/>
        <v>16.060214536822816</v>
      </c>
      <c r="P817" s="13">
        <f t="shared" si="290"/>
        <v>9.5524419989789564</v>
      </c>
    </row>
    <row r="818" spans="1:16" s="27" customFormat="1" ht="15" customHeight="1" x14ac:dyDescent="0.2">
      <c r="A818" s="18" t="s">
        <v>477</v>
      </c>
      <c r="B818" s="30">
        <v>38523</v>
      </c>
      <c r="C818" s="127"/>
      <c r="D818" s="30">
        <v>40623</v>
      </c>
      <c r="E818" s="126"/>
      <c r="F818" s="30">
        <v>43973</v>
      </c>
      <c r="G818" s="101"/>
      <c r="H818" s="37">
        <v>48.04</v>
      </c>
      <c r="I818" s="15"/>
      <c r="J818" s="14">
        <f t="shared" si="291"/>
        <v>801.89425478767691</v>
      </c>
      <c r="K818" s="14">
        <f t="shared" si="292"/>
        <v>845.6078268109909</v>
      </c>
      <c r="L818" s="14">
        <f t="shared" si="293"/>
        <v>915.34138218151543</v>
      </c>
      <c r="M818" s="14"/>
      <c r="N818" s="13">
        <f t="shared" si="288"/>
        <v>5.4512888404329978</v>
      </c>
      <c r="O818" s="13">
        <f t="shared" si="289"/>
        <v>14.147392466837999</v>
      </c>
      <c r="P818" s="13">
        <f t="shared" si="290"/>
        <v>8.2465598306378123</v>
      </c>
    </row>
    <row r="819" spans="1:16" s="27" customFormat="1" ht="15" customHeight="1" x14ac:dyDescent="0.2">
      <c r="A819" s="18" t="s">
        <v>725</v>
      </c>
      <c r="B819" s="30">
        <v>64042</v>
      </c>
      <c r="C819" s="127"/>
      <c r="D819" s="30">
        <v>64855</v>
      </c>
      <c r="E819" s="126"/>
      <c r="F819" s="30">
        <v>68169</v>
      </c>
      <c r="G819" s="101"/>
      <c r="H819" s="37">
        <v>243.43</v>
      </c>
      <c r="I819" s="15"/>
      <c r="J819" s="14">
        <f t="shared" si="291"/>
        <v>263.08178942611841</v>
      </c>
      <c r="K819" s="14">
        <f t="shared" si="292"/>
        <v>266.42155855892861</v>
      </c>
      <c r="L819" s="14">
        <f t="shared" si="293"/>
        <v>280.03532843117119</v>
      </c>
      <c r="M819" s="14"/>
      <c r="N819" s="13">
        <f t="shared" si="288"/>
        <v>1.2694794041410136</v>
      </c>
      <c r="O819" s="13">
        <f t="shared" si="289"/>
        <v>6.4442084881796324</v>
      </c>
      <c r="P819" s="13">
        <f t="shared" si="290"/>
        <v>5.1098604579446656</v>
      </c>
    </row>
    <row r="820" spans="1:16" s="27" customFormat="1" ht="15" customHeight="1" x14ac:dyDescent="0.2">
      <c r="A820" s="18" t="s">
        <v>726</v>
      </c>
      <c r="B820" s="30">
        <v>17050</v>
      </c>
      <c r="C820" s="127"/>
      <c r="D820" s="30">
        <v>17764</v>
      </c>
      <c r="E820" s="126"/>
      <c r="F820" s="30">
        <v>19419</v>
      </c>
      <c r="G820" s="101"/>
      <c r="H820" s="37">
        <v>141.27000000000001</v>
      </c>
      <c r="I820" s="15"/>
      <c r="J820" s="14">
        <f t="shared" si="291"/>
        <v>120.69087562822962</v>
      </c>
      <c r="K820" s="14">
        <f t="shared" si="292"/>
        <v>125.74502725277836</v>
      </c>
      <c r="L820" s="14">
        <f t="shared" si="293"/>
        <v>137.46018262900827</v>
      </c>
      <c r="M820" s="14"/>
      <c r="N820" s="13">
        <f t="shared" si="288"/>
        <v>4.1876832844574787</v>
      </c>
      <c r="O820" s="13">
        <f t="shared" si="289"/>
        <v>13.894428152492672</v>
      </c>
      <c r="P820" s="13">
        <f t="shared" si="290"/>
        <v>9.3165953614050903</v>
      </c>
    </row>
    <row r="821" spans="1:16" s="27" customFormat="1" ht="15" customHeight="1" x14ac:dyDescent="0.2">
      <c r="A821" s="18" t="s">
        <v>727</v>
      </c>
      <c r="B821" s="30">
        <v>48611</v>
      </c>
      <c r="C821" s="127"/>
      <c r="D821" s="30">
        <v>55272</v>
      </c>
      <c r="E821" s="126"/>
      <c r="F821" s="30">
        <v>60524</v>
      </c>
      <c r="G821" s="101"/>
      <c r="H821" s="37">
        <v>72.349999999999994</v>
      </c>
      <c r="I821" s="15"/>
      <c r="J821" s="14">
        <f t="shared" si="291"/>
        <v>671.88666205943332</v>
      </c>
      <c r="K821" s="14">
        <f t="shared" si="292"/>
        <v>763.95300621976514</v>
      </c>
      <c r="L821" s="14">
        <f t="shared" si="293"/>
        <v>836.54457498272291</v>
      </c>
      <c r="M821" s="14"/>
      <c r="N821" s="13">
        <f t="shared" si="288"/>
        <v>13.702659891794053</v>
      </c>
      <c r="O821" s="13">
        <f t="shared" si="289"/>
        <v>24.506798872683142</v>
      </c>
      <c r="P821" s="13">
        <f t="shared" si="290"/>
        <v>9.502098711825143</v>
      </c>
    </row>
    <row r="822" spans="1:16" s="27" customFormat="1" ht="15" customHeight="1" x14ac:dyDescent="0.2">
      <c r="A822" s="18" t="s">
        <v>728</v>
      </c>
      <c r="B822" s="30">
        <v>62435</v>
      </c>
      <c r="C822" s="127"/>
      <c r="D822" s="30">
        <v>67572</v>
      </c>
      <c r="E822" s="126"/>
      <c r="F822" s="30">
        <v>70176</v>
      </c>
      <c r="G822" s="101"/>
      <c r="H822" s="37">
        <v>351.62</v>
      </c>
      <c r="I822" s="15"/>
      <c r="J822" s="14">
        <f t="shared" si="291"/>
        <v>177.56384733519141</v>
      </c>
      <c r="K822" s="14">
        <f t="shared" si="292"/>
        <v>192.17336897787385</v>
      </c>
      <c r="L822" s="14">
        <f t="shared" si="293"/>
        <v>199.57909106421704</v>
      </c>
      <c r="M822" s="14"/>
      <c r="N822" s="13">
        <f t="shared" si="288"/>
        <v>8.2277568671418244</v>
      </c>
      <c r="O822" s="13">
        <f t="shared" si="289"/>
        <v>12.398494434211566</v>
      </c>
      <c r="P822" s="13">
        <f t="shared" si="290"/>
        <v>3.8536671994317055</v>
      </c>
    </row>
    <row r="823" spans="1:16" s="27" customFormat="1" ht="15" customHeight="1" x14ac:dyDescent="0.2">
      <c r="A823" s="80" t="s">
        <v>1553</v>
      </c>
      <c r="B823" s="30">
        <v>105919</v>
      </c>
      <c r="C823" s="127"/>
      <c r="D823" s="30">
        <v>111757</v>
      </c>
      <c r="E823" s="126"/>
      <c r="F823" s="30">
        <v>114457</v>
      </c>
      <c r="G823" s="101"/>
      <c r="H823" s="37">
        <v>137.35</v>
      </c>
      <c r="I823" s="15"/>
      <c r="J823" s="14">
        <f t="shared" si="291"/>
        <v>771.16126683654898</v>
      </c>
      <c r="K823" s="14">
        <f t="shared" si="292"/>
        <v>813.66581725518756</v>
      </c>
      <c r="L823" s="14">
        <f t="shared" si="293"/>
        <v>833.32362577357117</v>
      </c>
      <c r="M823" s="14"/>
      <c r="N823" s="13">
        <f t="shared" si="288"/>
        <v>5.5117589856399789</v>
      </c>
      <c r="O823" s="13">
        <f t="shared" si="289"/>
        <v>8.0608767076728434</v>
      </c>
      <c r="P823" s="13">
        <f t="shared" si="290"/>
        <v>2.4159560474958952</v>
      </c>
    </row>
    <row r="824" spans="1:16" s="27" customFormat="1" ht="15" customHeight="1" x14ac:dyDescent="0.2">
      <c r="A824" s="80" t="s">
        <v>927</v>
      </c>
      <c r="B824" s="30">
        <v>174931</v>
      </c>
      <c r="C824" s="127"/>
      <c r="D824" s="30">
        <v>196003</v>
      </c>
      <c r="E824" s="126"/>
      <c r="F824" s="30">
        <v>209170</v>
      </c>
      <c r="G824" s="101"/>
      <c r="H824" s="37">
        <v>77.400000000000006</v>
      </c>
      <c r="I824" s="15"/>
      <c r="J824" s="14">
        <f t="shared" si="291"/>
        <v>2260.0904392764855</v>
      </c>
      <c r="K824" s="14">
        <f t="shared" si="292"/>
        <v>2532.3385012919894</v>
      </c>
      <c r="L824" s="14">
        <f t="shared" si="293"/>
        <v>2702.454780361757</v>
      </c>
      <c r="M824" s="14"/>
      <c r="N824" s="13">
        <f t="shared" si="288"/>
        <v>12.045892380424281</v>
      </c>
      <c r="O824" s="13">
        <f t="shared" si="289"/>
        <v>19.572860156290204</v>
      </c>
      <c r="P824" s="13">
        <f t="shared" si="290"/>
        <v>6.7177543200869465</v>
      </c>
    </row>
    <row r="825" spans="1:16" s="27" customFormat="1" ht="12" customHeight="1" x14ac:dyDescent="0.2">
      <c r="A825" s="18" t="s">
        <v>1</v>
      </c>
      <c r="B825" s="35"/>
      <c r="C825" s="39"/>
      <c r="D825" s="35"/>
      <c r="E825" s="117"/>
      <c r="F825" s="35"/>
      <c r="G825" s="101"/>
      <c r="H825" s="37" t="s">
        <v>26</v>
      </c>
      <c r="I825" s="15"/>
      <c r="J825" s="14"/>
      <c r="K825" s="14"/>
      <c r="L825" s="14"/>
      <c r="M825" s="14"/>
      <c r="N825" s="13"/>
      <c r="O825" s="13"/>
      <c r="P825" s="13"/>
    </row>
    <row r="826" spans="1:16" s="11" customFormat="1" ht="15" customHeight="1" x14ac:dyDescent="0.2">
      <c r="A826" s="136" t="s">
        <v>33</v>
      </c>
      <c r="B826" s="35">
        <v>246300</v>
      </c>
      <c r="C826" s="39"/>
      <c r="D826" s="35">
        <v>260964</v>
      </c>
      <c r="E826" s="117"/>
      <c r="F826" s="35">
        <v>271879</v>
      </c>
      <c r="G826" s="116"/>
      <c r="H826" s="33">
        <f>SUM(H827:H837)</f>
        <v>1492.1600000000003</v>
      </c>
      <c r="I826" s="15"/>
      <c r="J826" s="20">
        <f t="shared" ref="J826:J837" si="294">B826/$H826</f>
        <v>165.06272785760237</v>
      </c>
      <c r="K826" s="20">
        <f t="shared" ref="K826:K837" si="295">D826/$H826</f>
        <v>174.890092215312</v>
      </c>
      <c r="L826" s="20">
        <f t="shared" ref="L826:L837" si="296">F826/$H826</f>
        <v>182.20499142183141</v>
      </c>
      <c r="M826" s="20"/>
      <c r="N826" s="19">
        <f>(K826-J826)/J826*100</f>
        <v>5.9537149817295978</v>
      </c>
      <c r="O826" s="19">
        <f>(L826-J826)/J826*100</f>
        <v>10.385302476654489</v>
      </c>
      <c r="P826" s="19">
        <f>(L826-K826)/K826*100</f>
        <v>4.1825692432672739</v>
      </c>
    </row>
    <row r="827" spans="1:16" s="27" customFormat="1" ht="15" customHeight="1" x14ac:dyDescent="0.2">
      <c r="A827" s="18" t="s">
        <v>729</v>
      </c>
      <c r="B827" s="30">
        <v>11370</v>
      </c>
      <c r="C827" s="127"/>
      <c r="D827" s="30">
        <v>11551</v>
      </c>
      <c r="E827" s="126"/>
      <c r="F827" s="30">
        <v>11086</v>
      </c>
      <c r="G827" s="101"/>
      <c r="H827" s="37">
        <v>80.739999999999995</v>
      </c>
      <c r="I827" s="15"/>
      <c r="J827" s="14">
        <f t="shared" si="294"/>
        <v>140.8223928659896</v>
      </c>
      <c r="K827" s="14">
        <f t="shared" si="295"/>
        <v>143.06415655189497</v>
      </c>
      <c r="L827" s="14">
        <f t="shared" si="296"/>
        <v>137.30492940302204</v>
      </c>
      <c r="M827" s="14"/>
      <c r="N827" s="13">
        <f t="shared" ref="N827:N837" si="297">((K827-J827)/J827)*100</f>
        <v>1.5919085312225105</v>
      </c>
      <c r="O827" s="13">
        <f t="shared" ref="O827:O837" si="298">((L827-J827)/J827)*100</f>
        <v>-2.4978012313104694</v>
      </c>
      <c r="P827" s="13">
        <f t="shared" ref="P827:P837" si="299">((L827-K827)/K827)*100</f>
        <v>-4.0256254869708243</v>
      </c>
    </row>
    <row r="828" spans="1:16" s="27" customFormat="1" ht="15" customHeight="1" x14ac:dyDescent="0.2">
      <c r="A828" s="18" t="s">
        <v>730</v>
      </c>
      <c r="B828" s="30">
        <v>12243</v>
      </c>
      <c r="C828" s="127"/>
      <c r="D828" s="30">
        <v>12848</v>
      </c>
      <c r="E828" s="126"/>
      <c r="F828" s="30">
        <v>13484</v>
      </c>
      <c r="G828" s="101"/>
      <c r="H828" s="37">
        <v>109.5</v>
      </c>
      <c r="I828" s="15"/>
      <c r="J828" s="14">
        <f t="shared" si="294"/>
        <v>111.8082191780822</v>
      </c>
      <c r="K828" s="14">
        <f t="shared" si="295"/>
        <v>117.33333333333333</v>
      </c>
      <c r="L828" s="14">
        <f t="shared" si="296"/>
        <v>123.14155251141553</v>
      </c>
      <c r="M828" s="14"/>
      <c r="N828" s="13">
        <f t="shared" si="297"/>
        <v>4.9415992812219134</v>
      </c>
      <c r="O828" s="13">
        <f t="shared" si="298"/>
        <v>10.136404476027112</v>
      </c>
      <c r="P828" s="13">
        <f t="shared" si="299"/>
        <v>4.9501867995018722</v>
      </c>
    </row>
    <row r="829" spans="1:16" s="27" customFormat="1" ht="15" customHeight="1" x14ac:dyDescent="0.2">
      <c r="A829" s="18" t="s">
        <v>697</v>
      </c>
      <c r="B829" s="30">
        <v>19984</v>
      </c>
      <c r="C829" s="127"/>
      <c r="D829" s="30">
        <v>21279</v>
      </c>
      <c r="E829" s="126"/>
      <c r="F829" s="30">
        <v>21748</v>
      </c>
      <c r="G829" s="101"/>
      <c r="H829" s="37">
        <v>48.62</v>
      </c>
      <c r="I829" s="15"/>
      <c r="J829" s="14">
        <f t="shared" si="294"/>
        <v>411.0242698477993</v>
      </c>
      <c r="K829" s="14">
        <f t="shared" si="295"/>
        <v>437.65939942410535</v>
      </c>
      <c r="L829" s="14">
        <f t="shared" si="296"/>
        <v>447.3056355409297</v>
      </c>
      <c r="M829" s="14"/>
      <c r="N829" s="13">
        <f t="shared" si="297"/>
        <v>6.4801841473178525</v>
      </c>
      <c r="O829" s="13">
        <f t="shared" si="298"/>
        <v>8.8270616493194538</v>
      </c>
      <c r="P829" s="13">
        <f t="shared" si="299"/>
        <v>2.2040509422435268</v>
      </c>
    </row>
    <row r="830" spans="1:16" s="27" customFormat="1" ht="15" customHeight="1" x14ac:dyDescent="0.2">
      <c r="A830" s="18" t="s">
        <v>731</v>
      </c>
      <c r="B830" s="30">
        <v>28063</v>
      </c>
      <c r="C830" s="127"/>
      <c r="D830" s="30">
        <v>30056</v>
      </c>
      <c r="E830" s="126"/>
      <c r="F830" s="30">
        <v>32114</v>
      </c>
      <c r="G830" s="101"/>
      <c r="H830" s="37">
        <v>263.74</v>
      </c>
      <c r="I830" s="15"/>
      <c r="J830" s="14">
        <f t="shared" si="294"/>
        <v>106.40403427618108</v>
      </c>
      <c r="K830" s="14">
        <f t="shared" si="295"/>
        <v>113.96071888981572</v>
      </c>
      <c r="L830" s="14">
        <f t="shared" si="296"/>
        <v>121.7638583453401</v>
      </c>
      <c r="M830" s="14"/>
      <c r="N830" s="13">
        <f t="shared" si="297"/>
        <v>7.1018779175426765</v>
      </c>
      <c r="O830" s="13">
        <f t="shared" si="298"/>
        <v>14.435377543384526</v>
      </c>
      <c r="P830" s="13">
        <f t="shared" si="299"/>
        <v>6.8472185254192119</v>
      </c>
    </row>
    <row r="831" spans="1:16" s="27" customFormat="1" ht="15" customHeight="1" x14ac:dyDescent="0.2">
      <c r="A831" s="18" t="s">
        <v>732</v>
      </c>
      <c r="B831" s="30">
        <v>8003</v>
      </c>
      <c r="C831" s="127"/>
      <c r="D831" s="30">
        <v>8368</v>
      </c>
      <c r="E831" s="126"/>
      <c r="F831" s="30">
        <v>8712</v>
      </c>
      <c r="G831" s="101"/>
      <c r="H831" s="37">
        <v>181.82</v>
      </c>
      <c r="I831" s="15"/>
      <c r="J831" s="14">
        <f t="shared" si="294"/>
        <v>44.016059839401606</v>
      </c>
      <c r="K831" s="14">
        <f t="shared" si="295"/>
        <v>46.023539764602354</v>
      </c>
      <c r="L831" s="14">
        <f t="shared" si="296"/>
        <v>47.915520844791551</v>
      </c>
      <c r="M831" s="14"/>
      <c r="N831" s="13">
        <f t="shared" si="297"/>
        <v>4.5607897038610519</v>
      </c>
      <c r="O831" s="13">
        <f t="shared" si="298"/>
        <v>8.859177808321876</v>
      </c>
      <c r="P831" s="13">
        <f t="shared" si="299"/>
        <v>4.1108986615678749</v>
      </c>
    </row>
    <row r="832" spans="1:16" s="27" customFormat="1" ht="15" customHeight="1" x14ac:dyDescent="0.2">
      <c r="A832" s="18" t="s">
        <v>733</v>
      </c>
      <c r="B832" s="30">
        <v>19393</v>
      </c>
      <c r="C832" s="127"/>
      <c r="D832" s="30">
        <v>20516</v>
      </c>
      <c r="E832" s="126"/>
      <c r="F832" s="30">
        <v>21473</v>
      </c>
      <c r="G832" s="101"/>
      <c r="H832" s="37">
        <v>119.9</v>
      </c>
      <c r="I832" s="15"/>
      <c r="J832" s="14">
        <f t="shared" si="294"/>
        <v>161.74311926605503</v>
      </c>
      <c r="K832" s="14">
        <f t="shared" si="295"/>
        <v>171.10925771476229</v>
      </c>
      <c r="L832" s="14">
        <f t="shared" si="296"/>
        <v>179.09090909090909</v>
      </c>
      <c r="M832" s="14"/>
      <c r="N832" s="13">
        <f t="shared" si="297"/>
        <v>5.7907492394162885</v>
      </c>
      <c r="O832" s="13">
        <f t="shared" si="298"/>
        <v>10.725519517351632</v>
      </c>
      <c r="P832" s="13">
        <f t="shared" si="299"/>
        <v>4.6646519789432705</v>
      </c>
    </row>
    <row r="833" spans="1:16" s="27" customFormat="1" ht="15" customHeight="1" x14ac:dyDescent="0.2">
      <c r="A833" s="18" t="s">
        <v>734</v>
      </c>
      <c r="B833" s="30">
        <v>9738</v>
      </c>
      <c r="C833" s="127"/>
      <c r="D833" s="30">
        <v>9287</v>
      </c>
      <c r="E833" s="126"/>
      <c r="F833" s="30">
        <v>9713</v>
      </c>
      <c r="G833" s="101"/>
      <c r="H833" s="37">
        <v>79.959999999999994</v>
      </c>
      <c r="I833" s="15"/>
      <c r="J833" s="14">
        <f t="shared" si="294"/>
        <v>121.78589294647324</v>
      </c>
      <c r="K833" s="14">
        <f t="shared" si="295"/>
        <v>116.1455727863932</v>
      </c>
      <c r="L833" s="14">
        <f t="shared" si="296"/>
        <v>121.47323661830916</v>
      </c>
      <c r="M833" s="14"/>
      <c r="N833" s="13">
        <f t="shared" si="297"/>
        <v>-4.6313411378106366</v>
      </c>
      <c r="O833" s="13">
        <f t="shared" si="298"/>
        <v>-0.25672622715136517</v>
      </c>
      <c r="P833" s="13">
        <f t="shared" si="299"/>
        <v>4.5870571766986092</v>
      </c>
    </row>
    <row r="834" spans="1:16" s="27" customFormat="1" ht="15" customHeight="1" x14ac:dyDescent="0.2">
      <c r="A834" s="18" t="s">
        <v>586</v>
      </c>
      <c r="B834" s="30">
        <v>35779</v>
      </c>
      <c r="C834" s="127"/>
      <c r="D834" s="30">
        <v>36779</v>
      </c>
      <c r="E834" s="126"/>
      <c r="F834" s="30">
        <v>38480</v>
      </c>
      <c r="G834" s="101"/>
      <c r="H834" s="37">
        <v>167.31</v>
      </c>
      <c r="I834" s="15"/>
      <c r="J834" s="14">
        <f t="shared" si="294"/>
        <v>213.84854461777539</v>
      </c>
      <c r="K834" s="14">
        <f t="shared" si="295"/>
        <v>219.82547367162752</v>
      </c>
      <c r="L834" s="14">
        <f t="shared" si="296"/>
        <v>229.99222999222999</v>
      </c>
      <c r="M834" s="14"/>
      <c r="N834" s="13">
        <f t="shared" si="297"/>
        <v>2.7949355767349569</v>
      </c>
      <c r="O834" s="13">
        <f t="shared" si="298"/>
        <v>7.5491209927611171</v>
      </c>
      <c r="P834" s="13">
        <f t="shared" si="299"/>
        <v>4.6249218303923429</v>
      </c>
    </row>
    <row r="835" spans="1:16" s="27" customFormat="1" ht="15" customHeight="1" x14ac:dyDescent="0.2">
      <c r="A835" s="18" t="s">
        <v>735</v>
      </c>
      <c r="B835" s="30">
        <v>14107</v>
      </c>
      <c r="C835" s="127"/>
      <c r="D835" s="30">
        <v>15006</v>
      </c>
      <c r="E835" s="126"/>
      <c r="F835" s="30">
        <v>15680</v>
      </c>
      <c r="G835" s="101"/>
      <c r="H835" s="37">
        <v>129.94</v>
      </c>
      <c r="I835" s="15"/>
      <c r="J835" s="14">
        <f t="shared" si="294"/>
        <v>108.5654917654302</v>
      </c>
      <c r="K835" s="14">
        <f t="shared" si="295"/>
        <v>115.48406957057104</v>
      </c>
      <c r="L835" s="14">
        <f t="shared" si="296"/>
        <v>120.67107895951978</v>
      </c>
      <c r="M835" s="14"/>
      <c r="N835" s="13">
        <f t="shared" si="297"/>
        <v>6.3727227617494924</v>
      </c>
      <c r="O835" s="13">
        <f t="shared" si="298"/>
        <v>11.150492663216843</v>
      </c>
      <c r="P835" s="13">
        <f t="shared" si="299"/>
        <v>4.4915367186458681</v>
      </c>
    </row>
    <row r="836" spans="1:16" s="27" customFormat="1" ht="15" customHeight="1" x14ac:dyDescent="0.2">
      <c r="A836" s="18" t="s">
        <v>736</v>
      </c>
      <c r="B836" s="30">
        <v>20669</v>
      </c>
      <c r="C836" s="127"/>
      <c r="D836" s="30">
        <v>21624</v>
      </c>
      <c r="E836" s="126"/>
      <c r="F836" s="30">
        <v>22869</v>
      </c>
      <c r="G836" s="101"/>
      <c r="H836" s="37">
        <v>158.22999999999999</v>
      </c>
      <c r="I836" s="15"/>
      <c r="J836" s="14">
        <f t="shared" si="294"/>
        <v>130.62630348227265</v>
      </c>
      <c r="K836" s="14">
        <f t="shared" si="295"/>
        <v>136.66182139922898</v>
      </c>
      <c r="L836" s="14">
        <f t="shared" si="296"/>
        <v>144.53011439044431</v>
      </c>
      <c r="M836" s="14"/>
      <c r="N836" s="13">
        <f t="shared" si="297"/>
        <v>4.6204460786685431</v>
      </c>
      <c r="O836" s="13">
        <f t="shared" si="298"/>
        <v>10.64395955295371</v>
      </c>
      <c r="P836" s="13">
        <f t="shared" si="299"/>
        <v>5.757491675915654</v>
      </c>
    </row>
    <row r="837" spans="1:16" s="27" customFormat="1" ht="15" customHeight="1" x14ac:dyDescent="0.2">
      <c r="A837" s="18" t="s">
        <v>737</v>
      </c>
      <c r="B837" s="30">
        <v>66951</v>
      </c>
      <c r="C837" s="127"/>
      <c r="D837" s="30">
        <v>73650</v>
      </c>
      <c r="E837" s="126"/>
      <c r="F837" s="30">
        <v>76520</v>
      </c>
      <c r="G837" s="101"/>
      <c r="H837" s="37">
        <v>152.4</v>
      </c>
      <c r="I837" s="15"/>
      <c r="J837" s="14">
        <f t="shared" si="294"/>
        <v>439.31102362204723</v>
      </c>
      <c r="K837" s="14">
        <f t="shared" si="295"/>
        <v>483.26771653543307</v>
      </c>
      <c r="L837" s="14">
        <f t="shared" si="296"/>
        <v>502.09973753280838</v>
      </c>
      <c r="M837" s="14"/>
      <c r="N837" s="13">
        <f t="shared" si="297"/>
        <v>10.005825155710896</v>
      </c>
      <c r="O837" s="13">
        <f t="shared" si="298"/>
        <v>14.292542307060385</v>
      </c>
      <c r="P837" s="13">
        <f t="shared" si="299"/>
        <v>3.896809232858109</v>
      </c>
    </row>
    <row r="838" spans="1:16" s="27" customFormat="1" ht="12" customHeight="1" x14ac:dyDescent="0.2">
      <c r="A838" s="18" t="s">
        <v>1</v>
      </c>
      <c r="B838" s="35"/>
      <c r="C838" s="39"/>
      <c r="D838" s="35"/>
      <c r="E838" s="117"/>
      <c r="F838" s="35"/>
      <c r="G838" s="101"/>
      <c r="H838" s="37" t="s">
        <v>26</v>
      </c>
      <c r="I838" s="15"/>
      <c r="J838" s="14"/>
      <c r="K838" s="14"/>
      <c r="L838" s="14"/>
      <c r="M838" s="14"/>
      <c r="N838" s="13"/>
      <c r="O838" s="13"/>
      <c r="P838" s="13"/>
    </row>
    <row r="839" spans="1:16" s="11" customFormat="1" ht="15" customHeight="1" x14ac:dyDescent="0.2">
      <c r="A839" s="136" t="s">
        <v>32</v>
      </c>
      <c r="B839" s="35">
        <v>834650</v>
      </c>
      <c r="C839" s="39"/>
      <c r="D839" s="35">
        <v>892393</v>
      </c>
      <c r="E839" s="117"/>
      <c r="F839" s="35">
        <v>908920</v>
      </c>
      <c r="G839" s="116"/>
      <c r="H839" s="33">
        <f>SUM(H840:H860)</f>
        <v>4138.5599999999995</v>
      </c>
      <c r="I839" s="15"/>
      <c r="J839" s="20">
        <f t="shared" ref="J839:J844" si="300">B839/$H839</f>
        <v>201.67642851619888</v>
      </c>
      <c r="K839" s="20">
        <f t="shared" ref="K839:K844" si="301">D839/$H839</f>
        <v>215.62886607902269</v>
      </c>
      <c r="L839" s="20">
        <f t="shared" ref="L839:L844" si="302">F839/$H839</f>
        <v>219.6222840794866</v>
      </c>
      <c r="M839" s="20"/>
      <c r="N839" s="19">
        <f>(K839-J839)/J839*100</f>
        <v>6.9182291978673787</v>
      </c>
      <c r="O839" s="19">
        <f>(L839-J839)/J839*100</f>
        <v>8.8983406218175318</v>
      </c>
      <c r="P839" s="19">
        <f>(L839-K839)/K839*100</f>
        <v>1.8519867367852452</v>
      </c>
    </row>
    <row r="840" spans="1:16" s="27" customFormat="1" ht="15" customHeight="1" x14ac:dyDescent="0.2">
      <c r="A840" s="18" t="s">
        <v>738</v>
      </c>
      <c r="B840" s="30">
        <v>76139</v>
      </c>
      <c r="C840" s="127"/>
      <c r="D840" s="30">
        <v>86168</v>
      </c>
      <c r="E840" s="126"/>
      <c r="F840" s="30">
        <v>88351</v>
      </c>
      <c r="G840" s="101"/>
      <c r="H840" s="37">
        <v>440.3</v>
      </c>
      <c r="I840" s="15"/>
      <c r="J840" s="14">
        <f t="shared" si="300"/>
        <v>172.92527821939586</v>
      </c>
      <c r="K840" s="14">
        <f t="shared" si="301"/>
        <v>195.70292982057688</v>
      </c>
      <c r="L840" s="14">
        <f t="shared" si="302"/>
        <v>200.66091301385418</v>
      </c>
      <c r="M840" s="14"/>
      <c r="N840" s="13">
        <f t="shared" ref="N840:N860" si="303">((K840-J840)/J840)*100</f>
        <v>13.171961806695654</v>
      </c>
      <c r="O840" s="13">
        <f t="shared" ref="O840:O860" si="304">((L840-J840)/J840)*100</f>
        <v>16.039086407754237</v>
      </c>
      <c r="P840" s="13">
        <f t="shared" ref="P840:P860" si="305">((L840-K840)/K840)*100</f>
        <v>2.5334230804939137</v>
      </c>
    </row>
    <row r="841" spans="1:16" s="27" customFormat="1" ht="15" customHeight="1" x14ac:dyDescent="0.2">
      <c r="A841" s="18" t="s">
        <v>739</v>
      </c>
      <c r="B841" s="30">
        <v>24401</v>
      </c>
      <c r="C841" s="127"/>
      <c r="D841" s="30">
        <v>26096</v>
      </c>
      <c r="E841" s="126"/>
      <c r="F841" s="30">
        <v>28855</v>
      </c>
      <c r="G841" s="101"/>
      <c r="H841" s="37">
        <v>204.38</v>
      </c>
      <c r="I841" s="15"/>
      <c r="J841" s="14">
        <f t="shared" si="300"/>
        <v>119.39035130639006</v>
      </c>
      <c r="K841" s="14">
        <f t="shared" si="301"/>
        <v>127.68372639201488</v>
      </c>
      <c r="L841" s="14">
        <f t="shared" si="302"/>
        <v>141.18309032194932</v>
      </c>
      <c r="M841" s="14"/>
      <c r="N841" s="13">
        <f t="shared" si="303"/>
        <v>6.9464366214499407</v>
      </c>
      <c r="O841" s="13">
        <f t="shared" si="304"/>
        <v>18.253350272529822</v>
      </c>
      <c r="P841" s="13">
        <f t="shared" si="305"/>
        <v>10.57250153280197</v>
      </c>
    </row>
    <row r="842" spans="1:16" s="27" customFormat="1" ht="15" customHeight="1" x14ac:dyDescent="0.2">
      <c r="A842" s="18" t="s">
        <v>740</v>
      </c>
      <c r="B842" s="30">
        <v>35841</v>
      </c>
      <c r="C842" s="127"/>
      <c r="D842" s="30">
        <v>38124</v>
      </c>
      <c r="E842" s="126"/>
      <c r="F842" s="30">
        <v>40155</v>
      </c>
      <c r="G842" s="101"/>
      <c r="H842" s="37">
        <v>231</v>
      </c>
      <c r="I842" s="15"/>
      <c r="J842" s="14">
        <f t="shared" si="300"/>
        <v>155.15584415584416</v>
      </c>
      <c r="K842" s="14">
        <f t="shared" si="301"/>
        <v>165.03896103896105</v>
      </c>
      <c r="L842" s="14">
        <f t="shared" si="302"/>
        <v>173.83116883116884</v>
      </c>
      <c r="M842" s="14"/>
      <c r="N842" s="13">
        <f t="shared" si="303"/>
        <v>6.3697999497781872</v>
      </c>
      <c r="O842" s="13">
        <f t="shared" si="304"/>
        <v>12.036494517452079</v>
      </c>
      <c r="P842" s="13">
        <f t="shared" si="305"/>
        <v>5.3273528485993058</v>
      </c>
    </row>
    <row r="843" spans="1:16" s="27" customFormat="1" ht="15" customHeight="1" x14ac:dyDescent="0.2">
      <c r="A843" s="18" t="s">
        <v>741</v>
      </c>
      <c r="B843" s="30">
        <v>13764</v>
      </c>
      <c r="C843" s="127"/>
      <c r="D843" s="30">
        <v>15086</v>
      </c>
      <c r="E843" s="126"/>
      <c r="F843" s="30">
        <v>14610</v>
      </c>
      <c r="G843" s="101"/>
      <c r="H843" s="37">
        <v>56.28</v>
      </c>
      <c r="I843" s="15"/>
      <c r="J843" s="14">
        <f t="shared" si="300"/>
        <v>244.56289978678038</v>
      </c>
      <c r="K843" s="14">
        <f t="shared" si="301"/>
        <v>268.05259417199716</v>
      </c>
      <c r="L843" s="14">
        <f t="shared" si="302"/>
        <v>259.59488272921106</v>
      </c>
      <c r="M843" s="14"/>
      <c r="N843" s="13">
        <f t="shared" si="303"/>
        <v>9.6047660563789616</v>
      </c>
      <c r="O843" s="13">
        <f t="shared" si="304"/>
        <v>6.1464690496948498</v>
      </c>
      <c r="P843" s="13">
        <f t="shared" si="305"/>
        <v>-3.1552432719077372</v>
      </c>
    </row>
    <row r="844" spans="1:16" s="27" customFormat="1" ht="15" customHeight="1" x14ac:dyDescent="0.2">
      <c r="A844" s="18" t="s">
        <v>742</v>
      </c>
      <c r="B844" s="30">
        <v>49078</v>
      </c>
      <c r="C844" s="127"/>
      <c r="D844" s="30">
        <v>50327</v>
      </c>
      <c r="E844" s="126"/>
      <c r="F844" s="30">
        <v>50623</v>
      </c>
      <c r="G844" s="101"/>
      <c r="H844" s="37">
        <v>191.64</v>
      </c>
      <c r="I844" s="15"/>
      <c r="J844" s="14">
        <f t="shared" si="300"/>
        <v>256.0947610102275</v>
      </c>
      <c r="K844" s="14">
        <f t="shared" si="301"/>
        <v>262.61218952202046</v>
      </c>
      <c r="L844" s="14">
        <f t="shared" si="302"/>
        <v>264.15675224379044</v>
      </c>
      <c r="M844" s="14"/>
      <c r="N844" s="13">
        <f t="shared" si="303"/>
        <v>2.5449284811932071</v>
      </c>
      <c r="O844" s="13">
        <f t="shared" si="304"/>
        <v>3.1480500427890314</v>
      </c>
      <c r="P844" s="13">
        <f t="shared" si="305"/>
        <v>0.58815347626522263</v>
      </c>
    </row>
    <row r="845" spans="1:16" s="27" customFormat="1" ht="15" customHeight="1" x14ac:dyDescent="0.2">
      <c r="A845" s="18" t="s">
        <v>743</v>
      </c>
      <c r="B845" s="30">
        <v>63115</v>
      </c>
      <c r="C845" s="127"/>
      <c r="D845" s="30">
        <v>67033</v>
      </c>
      <c r="E845" s="126"/>
      <c r="F845" s="30">
        <v>69265</v>
      </c>
      <c r="G845" s="101"/>
      <c r="H845" s="37">
        <v>260.19</v>
      </c>
      <c r="I845" s="15"/>
      <c r="J845" s="14">
        <f t="shared" ref="J845:J860" si="306">B845/$H845</f>
        <v>242.57273530881278</v>
      </c>
      <c r="K845" s="14">
        <f t="shared" ref="K845:K860" si="307">D845/$H845</f>
        <v>257.63096198931549</v>
      </c>
      <c r="L845" s="14">
        <f t="shared" ref="L845:L860" si="308">F845/$H845</f>
        <v>266.20930858218992</v>
      </c>
      <c r="M845" s="14"/>
      <c r="N845" s="13">
        <f t="shared" si="303"/>
        <v>6.2077160738334802</v>
      </c>
      <c r="O845" s="13">
        <f t="shared" si="304"/>
        <v>9.7441178800602053</v>
      </c>
      <c r="P845" s="13">
        <f t="shared" si="305"/>
        <v>3.3297032804737912</v>
      </c>
    </row>
    <row r="846" spans="1:16" s="27" customFormat="1" ht="15" customHeight="1" x14ac:dyDescent="0.2">
      <c r="A846" s="18" t="s">
        <v>314</v>
      </c>
      <c r="B846" s="30">
        <v>41572</v>
      </c>
      <c r="C846" s="127"/>
      <c r="D846" s="30">
        <v>43693</v>
      </c>
      <c r="E846" s="126"/>
      <c r="F846" s="30">
        <v>42142</v>
      </c>
      <c r="G846" s="101"/>
      <c r="H846" s="37">
        <v>182.98</v>
      </c>
      <c r="I846" s="15"/>
      <c r="J846" s="14">
        <f t="shared" si="306"/>
        <v>227.19422887747297</v>
      </c>
      <c r="K846" s="14">
        <f t="shared" si="307"/>
        <v>238.78565963493278</v>
      </c>
      <c r="L846" s="14">
        <f t="shared" si="308"/>
        <v>230.30932342332497</v>
      </c>
      <c r="M846" s="14"/>
      <c r="N846" s="13">
        <f t="shared" si="303"/>
        <v>5.1019917251996469</v>
      </c>
      <c r="O846" s="13">
        <f t="shared" si="304"/>
        <v>1.3711151736745872</v>
      </c>
      <c r="P846" s="13">
        <f t="shared" si="305"/>
        <v>-3.5497676973428192</v>
      </c>
    </row>
    <row r="847" spans="1:16" s="27" customFormat="1" ht="15" customHeight="1" x14ac:dyDescent="0.2">
      <c r="A847" s="18" t="s">
        <v>744</v>
      </c>
      <c r="B847" s="30">
        <v>25245</v>
      </c>
      <c r="C847" s="127"/>
      <c r="D847" s="30">
        <v>26192</v>
      </c>
      <c r="E847" s="126"/>
      <c r="F847" s="30">
        <v>24909</v>
      </c>
      <c r="G847" s="101"/>
      <c r="H847" s="37">
        <v>148.07</v>
      </c>
      <c r="I847" s="15"/>
      <c r="J847" s="14">
        <f t="shared" si="306"/>
        <v>170.49368541905855</v>
      </c>
      <c r="K847" s="14">
        <f t="shared" si="307"/>
        <v>176.88930911055581</v>
      </c>
      <c r="L847" s="14">
        <f t="shared" si="308"/>
        <v>168.22448841764032</v>
      </c>
      <c r="M847" s="14"/>
      <c r="N847" s="13">
        <f t="shared" si="303"/>
        <v>3.7512378688849268</v>
      </c>
      <c r="O847" s="13">
        <f t="shared" si="304"/>
        <v>-1.3309566250742642</v>
      </c>
      <c r="P847" s="13">
        <f t="shared" si="305"/>
        <v>-4.8984422724495946</v>
      </c>
    </row>
    <row r="848" spans="1:16" s="27" customFormat="1" ht="15" customHeight="1" x14ac:dyDescent="0.2">
      <c r="A848" s="18" t="s">
        <v>745</v>
      </c>
      <c r="B848" s="30">
        <v>17357</v>
      </c>
      <c r="C848" s="127"/>
      <c r="D848" s="30">
        <v>18568</v>
      </c>
      <c r="E848" s="126"/>
      <c r="F848" s="30">
        <v>17534</v>
      </c>
      <c r="G848" s="101"/>
      <c r="H848" s="37">
        <v>67.489999999999995</v>
      </c>
      <c r="I848" s="15"/>
      <c r="J848" s="14">
        <f t="shared" si="306"/>
        <v>257.17884130982372</v>
      </c>
      <c r="K848" s="14">
        <f t="shared" si="307"/>
        <v>275.12224033190103</v>
      </c>
      <c r="L848" s="14">
        <f t="shared" si="308"/>
        <v>259.8014520669729</v>
      </c>
      <c r="M848" s="14"/>
      <c r="N848" s="13">
        <f t="shared" si="303"/>
        <v>6.9770121564786365</v>
      </c>
      <c r="O848" s="13">
        <f t="shared" si="304"/>
        <v>1.0197614795183374</v>
      </c>
      <c r="P848" s="13">
        <f t="shared" si="305"/>
        <v>-5.5687203791469155</v>
      </c>
    </row>
    <row r="849" spans="1:16" s="27" customFormat="1" ht="15" customHeight="1" x14ac:dyDescent="0.2">
      <c r="A849" s="18" t="s">
        <v>746</v>
      </c>
      <c r="B849" s="30">
        <v>38161</v>
      </c>
      <c r="C849" s="127"/>
      <c r="D849" s="30">
        <v>41262</v>
      </c>
      <c r="E849" s="126"/>
      <c r="F849" s="30">
        <v>44122</v>
      </c>
      <c r="G849" s="101"/>
      <c r="H849" s="37">
        <v>319.14999999999998</v>
      </c>
      <c r="I849" s="15"/>
      <c r="J849" s="14">
        <f t="shared" si="306"/>
        <v>119.57073476421746</v>
      </c>
      <c r="K849" s="14">
        <f t="shared" si="307"/>
        <v>129.28716904276988</v>
      </c>
      <c r="L849" s="14">
        <f t="shared" si="308"/>
        <v>138.24847250509166</v>
      </c>
      <c r="M849" s="14"/>
      <c r="N849" s="13">
        <f t="shared" si="303"/>
        <v>8.1260973244935997</v>
      </c>
      <c r="O849" s="13">
        <f t="shared" si="304"/>
        <v>15.620659835958172</v>
      </c>
      <c r="P849" s="13">
        <f t="shared" si="305"/>
        <v>6.9313169502205314</v>
      </c>
    </row>
    <row r="850" spans="1:16" s="27" customFormat="1" ht="15" customHeight="1" x14ac:dyDescent="0.2">
      <c r="A850" s="18" t="s">
        <v>748</v>
      </c>
      <c r="B850" s="30">
        <v>52619</v>
      </c>
      <c r="C850" s="127"/>
      <c r="D850" s="30">
        <v>57473</v>
      </c>
      <c r="E850" s="126"/>
      <c r="F850" s="30">
        <v>57538</v>
      </c>
      <c r="G850" s="101"/>
      <c r="H850" s="37">
        <v>565.29999999999995</v>
      </c>
      <c r="I850" s="15"/>
      <c r="J850" s="14">
        <f t="shared" si="306"/>
        <v>93.08154961967098</v>
      </c>
      <c r="K850" s="14">
        <f t="shared" si="307"/>
        <v>101.66814081018929</v>
      </c>
      <c r="L850" s="14">
        <f t="shared" si="308"/>
        <v>101.78312400495314</v>
      </c>
      <c r="M850" s="14"/>
      <c r="N850" s="13">
        <f t="shared" si="303"/>
        <v>9.2248047283300654</v>
      </c>
      <c r="O850" s="13">
        <f t="shared" si="304"/>
        <v>9.3483342518862056</v>
      </c>
      <c r="P850" s="13">
        <f t="shared" si="305"/>
        <v>0.11309658448315801</v>
      </c>
    </row>
    <row r="851" spans="1:16" s="27" customFormat="1" ht="15" customHeight="1" x14ac:dyDescent="0.2">
      <c r="A851" s="18" t="s">
        <v>749</v>
      </c>
      <c r="B851" s="30">
        <v>34896</v>
      </c>
      <c r="C851" s="127"/>
      <c r="D851" s="30">
        <v>38813</v>
      </c>
      <c r="E851" s="126"/>
      <c r="F851" s="30">
        <v>40823</v>
      </c>
      <c r="G851" s="101"/>
      <c r="H851" s="37">
        <v>143.47</v>
      </c>
      <c r="I851" s="15"/>
      <c r="J851" s="14">
        <f t="shared" si="306"/>
        <v>243.22854952254826</v>
      </c>
      <c r="K851" s="14">
        <f t="shared" si="307"/>
        <v>270.53042447898514</v>
      </c>
      <c r="L851" s="14">
        <f t="shared" si="308"/>
        <v>284.54032201854045</v>
      </c>
      <c r="M851" s="14"/>
      <c r="N851" s="13">
        <f t="shared" si="303"/>
        <v>11.224782209995411</v>
      </c>
      <c r="O851" s="13">
        <f t="shared" si="304"/>
        <v>16.984754699679044</v>
      </c>
      <c r="P851" s="13">
        <f t="shared" si="305"/>
        <v>5.1786772473140461</v>
      </c>
    </row>
    <row r="852" spans="1:16" s="27" customFormat="1" ht="15" customHeight="1" x14ac:dyDescent="0.2">
      <c r="A852" s="18" t="s">
        <v>750</v>
      </c>
      <c r="B852" s="30">
        <v>25366</v>
      </c>
      <c r="C852" s="127"/>
      <c r="D852" s="30">
        <v>26614</v>
      </c>
      <c r="E852" s="126"/>
      <c r="F852" s="30">
        <v>25164</v>
      </c>
      <c r="G852" s="101"/>
      <c r="H852" s="37">
        <v>128.66999999999999</v>
      </c>
      <c r="I852" s="15"/>
      <c r="J852" s="14">
        <f t="shared" si="306"/>
        <v>197.13997046708636</v>
      </c>
      <c r="K852" s="14">
        <f t="shared" si="307"/>
        <v>206.83920105696745</v>
      </c>
      <c r="L852" s="14">
        <f t="shared" si="308"/>
        <v>195.57006295173701</v>
      </c>
      <c r="M852" s="14"/>
      <c r="N852" s="13">
        <f t="shared" si="303"/>
        <v>4.9199716155483744</v>
      </c>
      <c r="O852" s="13">
        <f t="shared" si="304"/>
        <v>-0.79634155956792507</v>
      </c>
      <c r="P852" s="13">
        <f t="shared" si="305"/>
        <v>-5.4482603141203896</v>
      </c>
    </row>
    <row r="853" spans="1:16" s="27" customFormat="1" ht="15" customHeight="1" x14ac:dyDescent="0.2">
      <c r="A853" s="18" t="s">
        <v>751</v>
      </c>
      <c r="B853" s="30">
        <v>25501</v>
      </c>
      <c r="C853" s="127"/>
      <c r="D853" s="30">
        <v>26222</v>
      </c>
      <c r="E853" s="126"/>
      <c r="F853" s="30">
        <v>27322</v>
      </c>
      <c r="G853" s="101"/>
      <c r="H853" s="37">
        <v>119.53</v>
      </c>
      <c r="I853" s="15"/>
      <c r="J853" s="14">
        <f t="shared" si="306"/>
        <v>213.34393039404333</v>
      </c>
      <c r="K853" s="14">
        <f t="shared" si="307"/>
        <v>219.37588889818454</v>
      </c>
      <c r="L853" s="14">
        <f t="shared" si="308"/>
        <v>228.57859951476615</v>
      </c>
      <c r="M853" s="14"/>
      <c r="N853" s="13">
        <f t="shared" si="303"/>
        <v>2.8273401043096329</v>
      </c>
      <c r="O853" s="13">
        <f t="shared" si="304"/>
        <v>7.1408964354339037</v>
      </c>
      <c r="P853" s="13">
        <f t="shared" si="305"/>
        <v>4.1949508046678368</v>
      </c>
    </row>
    <row r="854" spans="1:16" s="27" customFormat="1" ht="15" customHeight="1" x14ac:dyDescent="0.2">
      <c r="A854" s="18" t="s">
        <v>752</v>
      </c>
      <c r="B854" s="30">
        <v>23292</v>
      </c>
      <c r="C854" s="127"/>
      <c r="D854" s="30">
        <v>23236</v>
      </c>
      <c r="E854" s="126"/>
      <c r="F854" s="30">
        <v>23744</v>
      </c>
      <c r="G854" s="101"/>
      <c r="H854" s="37">
        <v>89.33</v>
      </c>
      <c r="I854" s="15"/>
      <c r="J854" s="14">
        <f t="shared" si="306"/>
        <v>260.74107242807565</v>
      </c>
      <c r="K854" s="14">
        <f t="shared" si="307"/>
        <v>260.11418336505096</v>
      </c>
      <c r="L854" s="14">
        <f t="shared" si="308"/>
        <v>265.80096272248966</v>
      </c>
      <c r="M854" s="14"/>
      <c r="N854" s="13">
        <f t="shared" si="303"/>
        <v>-0.24042589730377684</v>
      </c>
      <c r="O854" s="13">
        <f t="shared" si="304"/>
        <v>1.9405804568092175</v>
      </c>
      <c r="P854" s="13">
        <f t="shared" si="305"/>
        <v>2.1862626958168296</v>
      </c>
    </row>
    <row r="855" spans="1:16" s="27" customFormat="1" ht="15" customHeight="1" x14ac:dyDescent="0.2">
      <c r="A855" s="18" t="s">
        <v>753</v>
      </c>
      <c r="B855" s="30">
        <v>55438</v>
      </c>
      <c r="C855" s="127"/>
      <c r="D855" s="30">
        <v>55826</v>
      </c>
      <c r="E855" s="126"/>
      <c r="F855" s="30">
        <v>56340</v>
      </c>
      <c r="G855" s="101"/>
      <c r="H855" s="37">
        <v>193.03</v>
      </c>
      <c r="I855" s="15"/>
      <c r="J855" s="14">
        <f t="shared" si="306"/>
        <v>287.19888100295293</v>
      </c>
      <c r="K855" s="14">
        <f t="shared" si="307"/>
        <v>289.20893125420918</v>
      </c>
      <c r="L855" s="14">
        <f t="shared" si="308"/>
        <v>291.87172978293529</v>
      </c>
      <c r="M855" s="14"/>
      <c r="N855" s="13">
        <f t="shared" si="303"/>
        <v>0.69988094808613788</v>
      </c>
      <c r="O855" s="13">
        <f t="shared" si="304"/>
        <v>1.6270428226126392</v>
      </c>
      <c r="P855" s="13">
        <f t="shared" si="305"/>
        <v>0.92071794504353133</v>
      </c>
    </row>
    <row r="856" spans="1:16" s="27" customFormat="1" ht="15" customHeight="1" x14ac:dyDescent="0.2">
      <c r="A856" s="18" t="s">
        <v>724</v>
      </c>
      <c r="B856" s="30">
        <v>21309</v>
      </c>
      <c r="C856" s="127"/>
      <c r="D856" s="30">
        <v>23057</v>
      </c>
      <c r="E856" s="126"/>
      <c r="F856" s="30">
        <v>21600</v>
      </c>
      <c r="G856" s="101"/>
      <c r="H856" s="37">
        <v>77.5</v>
      </c>
      <c r="I856" s="15"/>
      <c r="J856" s="14">
        <f t="shared" si="306"/>
        <v>274.9548387096774</v>
      </c>
      <c r="K856" s="14">
        <f t="shared" si="307"/>
        <v>297.50967741935483</v>
      </c>
      <c r="L856" s="14">
        <f t="shared" si="308"/>
        <v>278.70967741935482</v>
      </c>
      <c r="M856" s="14"/>
      <c r="N856" s="13">
        <f t="shared" si="303"/>
        <v>8.2031066685438105</v>
      </c>
      <c r="O856" s="13">
        <f t="shared" si="304"/>
        <v>1.3656201604955638</v>
      </c>
      <c r="P856" s="13">
        <f t="shared" si="305"/>
        <v>-6.3191221754781672</v>
      </c>
    </row>
    <row r="857" spans="1:16" s="27" customFormat="1" ht="15" customHeight="1" x14ac:dyDescent="0.2">
      <c r="A857" s="18" t="s">
        <v>284</v>
      </c>
      <c r="B857" s="30">
        <v>27974</v>
      </c>
      <c r="C857" s="127"/>
      <c r="D857" s="30">
        <v>30372</v>
      </c>
      <c r="E857" s="126"/>
      <c r="F857" s="30">
        <v>29686</v>
      </c>
      <c r="G857" s="101"/>
      <c r="H857" s="37">
        <v>122.4</v>
      </c>
      <c r="I857" s="15"/>
      <c r="J857" s="14">
        <f t="shared" si="306"/>
        <v>228.54575163398692</v>
      </c>
      <c r="K857" s="14">
        <f t="shared" si="307"/>
        <v>248.13725490196077</v>
      </c>
      <c r="L857" s="14">
        <f t="shared" si="308"/>
        <v>242.53267973856208</v>
      </c>
      <c r="M857" s="14"/>
      <c r="N857" s="13">
        <f t="shared" si="303"/>
        <v>8.5722456566812006</v>
      </c>
      <c r="O857" s="13">
        <f t="shared" si="304"/>
        <v>6.1199685422177703</v>
      </c>
      <c r="P857" s="13">
        <f t="shared" si="305"/>
        <v>-2.2586592914526538</v>
      </c>
    </row>
    <row r="858" spans="1:16" s="27" customFormat="1" ht="15" customHeight="1" x14ac:dyDescent="0.2">
      <c r="A858" s="18" t="s">
        <v>512</v>
      </c>
      <c r="B858" s="30">
        <v>44753</v>
      </c>
      <c r="C858" s="127"/>
      <c r="D858" s="30">
        <v>46674</v>
      </c>
      <c r="E858" s="126"/>
      <c r="F858" s="30">
        <v>44449</v>
      </c>
      <c r="G858" s="101"/>
      <c r="H858" s="37">
        <v>246.65</v>
      </c>
      <c r="I858" s="15"/>
      <c r="J858" s="14">
        <f t="shared" si="306"/>
        <v>181.44334076626799</v>
      </c>
      <c r="K858" s="14">
        <f t="shared" si="307"/>
        <v>189.23170484492195</v>
      </c>
      <c r="L858" s="14">
        <f t="shared" si="308"/>
        <v>180.21082505574699</v>
      </c>
      <c r="M858" s="14"/>
      <c r="N858" s="13">
        <f t="shared" si="303"/>
        <v>4.2924496681786657</v>
      </c>
      <c r="O858" s="13">
        <f t="shared" si="304"/>
        <v>-0.67928407034166327</v>
      </c>
      <c r="P858" s="13">
        <f t="shared" si="305"/>
        <v>-4.7671080258816536</v>
      </c>
    </row>
    <row r="859" spans="1:16" s="27" customFormat="1" ht="15" customHeight="1" x14ac:dyDescent="0.2">
      <c r="A859" s="18" t="s">
        <v>754</v>
      </c>
      <c r="B859" s="30">
        <v>53602</v>
      </c>
      <c r="C859" s="127"/>
      <c r="D859" s="30">
        <v>56168</v>
      </c>
      <c r="E859" s="126"/>
      <c r="F859" s="30">
        <v>57166</v>
      </c>
      <c r="G859" s="101"/>
      <c r="H859" s="37">
        <v>163.19999999999999</v>
      </c>
      <c r="I859" s="15"/>
      <c r="J859" s="14">
        <f t="shared" si="306"/>
        <v>328.44362745098044</v>
      </c>
      <c r="K859" s="14">
        <f t="shared" si="307"/>
        <v>344.16666666666669</v>
      </c>
      <c r="L859" s="14">
        <f t="shared" si="308"/>
        <v>350.28186274509807</v>
      </c>
      <c r="M859" s="14"/>
      <c r="N859" s="13">
        <f t="shared" si="303"/>
        <v>4.7871348084026604</v>
      </c>
      <c r="O859" s="13">
        <f t="shared" si="304"/>
        <v>6.6490056341181214</v>
      </c>
      <c r="P859" s="13">
        <f t="shared" si="305"/>
        <v>1.77681241988321</v>
      </c>
    </row>
    <row r="860" spans="1:16" s="27" customFormat="1" ht="15" customHeight="1" x14ac:dyDescent="0.2">
      <c r="A860" s="18" t="s">
        <v>747</v>
      </c>
      <c r="B860" s="30">
        <v>85227</v>
      </c>
      <c r="C860" s="127"/>
      <c r="D860" s="30">
        <v>95389</v>
      </c>
      <c r="E860" s="126"/>
      <c r="F860" s="30">
        <v>104522</v>
      </c>
      <c r="G860" s="101"/>
      <c r="H860" s="37">
        <v>188</v>
      </c>
      <c r="I860" s="15"/>
      <c r="J860" s="14">
        <f t="shared" si="306"/>
        <v>453.33510638297872</v>
      </c>
      <c r="K860" s="14">
        <f t="shared" si="307"/>
        <v>507.38829787234044</v>
      </c>
      <c r="L860" s="14">
        <f t="shared" si="308"/>
        <v>555.968085106383</v>
      </c>
      <c r="M860" s="14"/>
      <c r="N860" s="13">
        <f t="shared" si="303"/>
        <v>11.923451488378101</v>
      </c>
      <c r="O860" s="13">
        <f t="shared" si="304"/>
        <v>22.639539113191834</v>
      </c>
      <c r="P860" s="13">
        <f t="shared" si="305"/>
        <v>9.574479237647946</v>
      </c>
    </row>
    <row r="861" spans="1:16" s="27" customFormat="1" ht="12" customHeight="1" x14ac:dyDescent="0.2">
      <c r="A861" s="18"/>
      <c r="B861" s="30"/>
      <c r="C861" s="127"/>
      <c r="D861" s="30"/>
      <c r="E861" s="126"/>
      <c r="F861" s="30"/>
      <c r="G861" s="101"/>
      <c r="H861" s="37"/>
      <c r="I861" s="15"/>
      <c r="J861" s="14"/>
      <c r="K861" s="14"/>
      <c r="L861" s="14"/>
      <c r="M861" s="14"/>
      <c r="N861" s="13"/>
      <c r="O861" s="13"/>
      <c r="P861" s="13"/>
    </row>
    <row r="862" spans="1:16" s="11" customFormat="1" ht="15" customHeight="1" x14ac:dyDescent="0.2">
      <c r="A862" s="136" t="s">
        <v>31</v>
      </c>
      <c r="B862" s="35">
        <v>740743</v>
      </c>
      <c r="C862" s="39"/>
      <c r="D862" s="35">
        <v>792949</v>
      </c>
      <c r="E862" s="117"/>
      <c r="F862" s="35">
        <v>828655</v>
      </c>
      <c r="G862" s="116"/>
      <c r="H862" s="33">
        <f>SUM(H863:H877)</f>
        <v>2119.0099999999998</v>
      </c>
      <c r="I862" s="15"/>
      <c r="J862" s="20">
        <f t="shared" ref="J862:J867" si="309">B862/$H862</f>
        <v>349.57031821463801</v>
      </c>
      <c r="K862" s="20">
        <f t="shared" ref="K862:K867" si="310">D862/$H862</f>
        <v>374.20729491602214</v>
      </c>
      <c r="L862" s="20">
        <f t="shared" ref="L862:L867" si="311">F862/$H862</f>
        <v>391.05761652847326</v>
      </c>
      <c r="M862" s="20"/>
      <c r="N862" s="19">
        <f>(K862-J862)/J862*100</f>
        <v>7.0477885042450588</v>
      </c>
      <c r="O862" s="19">
        <f>(L862-J862)/J862*100</f>
        <v>11.868083802344408</v>
      </c>
      <c r="P862" s="19">
        <f>(L862-K862)/K862*100</f>
        <v>4.5029377677505176</v>
      </c>
    </row>
    <row r="863" spans="1:16" s="27" customFormat="1" ht="15" customHeight="1" x14ac:dyDescent="0.2">
      <c r="A863" s="18" t="s">
        <v>755</v>
      </c>
      <c r="B863" s="30">
        <v>20340</v>
      </c>
      <c r="C863" s="127"/>
      <c r="D863" s="30">
        <v>20990</v>
      </c>
      <c r="E863" s="126"/>
      <c r="F863" s="30">
        <v>20987</v>
      </c>
      <c r="G863" s="101"/>
      <c r="H863" s="37">
        <v>61.18</v>
      </c>
      <c r="I863" s="15"/>
      <c r="J863" s="14">
        <f t="shared" si="309"/>
        <v>332.46158875449493</v>
      </c>
      <c r="K863" s="14">
        <f t="shared" si="310"/>
        <v>343.08597580908793</v>
      </c>
      <c r="L863" s="14">
        <f t="shared" si="311"/>
        <v>343.03694017652828</v>
      </c>
      <c r="M863" s="14"/>
      <c r="N863" s="13">
        <f t="shared" ref="N863:N877" si="312">((K863-J863)/J863)*100</f>
        <v>3.1956735496558495</v>
      </c>
      <c r="O863" s="13">
        <f t="shared" ref="O863:O877" si="313">((L863-J863)/J863)*100</f>
        <v>3.1809242871189789</v>
      </c>
      <c r="P863" s="13">
        <f t="shared" ref="P863:P877" si="314">((L863-K863)/K863)*100</f>
        <v>-1.4292520247734336E-2</v>
      </c>
    </row>
    <row r="864" spans="1:16" s="27" customFormat="1" ht="15" customHeight="1" x14ac:dyDescent="0.2">
      <c r="A864" s="18" t="s">
        <v>756</v>
      </c>
      <c r="B864" s="30">
        <v>93943</v>
      </c>
      <c r="C864" s="127"/>
      <c r="D864" s="30">
        <v>100076</v>
      </c>
      <c r="E864" s="126"/>
      <c r="F864" s="30">
        <v>105190</v>
      </c>
      <c r="G864" s="101"/>
      <c r="H864" s="37">
        <v>196.96</v>
      </c>
      <c r="I864" s="15"/>
      <c r="J864" s="14">
        <f t="shared" si="309"/>
        <v>476.96486596263196</v>
      </c>
      <c r="K864" s="14">
        <f t="shared" si="310"/>
        <v>508.10316815597071</v>
      </c>
      <c r="L864" s="14">
        <f t="shared" si="311"/>
        <v>534.06783103168152</v>
      </c>
      <c r="M864" s="14"/>
      <c r="N864" s="13">
        <f t="shared" si="312"/>
        <v>6.5284268120030227</v>
      </c>
      <c r="O864" s="13">
        <f t="shared" si="313"/>
        <v>11.97215332701745</v>
      </c>
      <c r="P864" s="13">
        <f t="shared" si="314"/>
        <v>5.1101163116031838</v>
      </c>
    </row>
    <row r="865" spans="1:16" s="27" customFormat="1" ht="15" customHeight="1" x14ac:dyDescent="0.2">
      <c r="A865" s="18" t="s">
        <v>757</v>
      </c>
      <c r="B865" s="30">
        <v>22089</v>
      </c>
      <c r="C865" s="127"/>
      <c r="D865" s="30">
        <v>22884</v>
      </c>
      <c r="E865" s="126"/>
      <c r="F865" s="30">
        <v>23932</v>
      </c>
      <c r="G865" s="101"/>
      <c r="H865" s="37">
        <v>96.3</v>
      </c>
      <c r="I865" s="15"/>
      <c r="J865" s="14">
        <f t="shared" si="309"/>
        <v>229.37694704049844</v>
      </c>
      <c r="K865" s="14">
        <f t="shared" si="310"/>
        <v>237.63239875389408</v>
      </c>
      <c r="L865" s="14">
        <f t="shared" si="311"/>
        <v>248.51505711318796</v>
      </c>
      <c r="M865" s="14"/>
      <c r="N865" s="13">
        <f t="shared" si="312"/>
        <v>3.5990764633980739</v>
      </c>
      <c r="O865" s="13">
        <f t="shared" si="313"/>
        <v>8.3435193987957881</v>
      </c>
      <c r="P865" s="13">
        <f t="shared" si="314"/>
        <v>4.5796189477364146</v>
      </c>
    </row>
    <row r="866" spans="1:16" s="27" customFormat="1" ht="15" customHeight="1" x14ac:dyDescent="0.2">
      <c r="A866" s="18" t="s">
        <v>382</v>
      </c>
      <c r="B866" s="30">
        <v>30995</v>
      </c>
      <c r="C866" s="127"/>
      <c r="D866" s="30">
        <v>32842</v>
      </c>
      <c r="E866" s="126"/>
      <c r="F866" s="30">
        <v>35602</v>
      </c>
      <c r="G866" s="101"/>
      <c r="H866" s="37">
        <v>87.13</v>
      </c>
      <c r="I866" s="15"/>
      <c r="J866" s="14">
        <f t="shared" si="309"/>
        <v>355.73281303798922</v>
      </c>
      <c r="K866" s="14">
        <f t="shared" si="310"/>
        <v>376.93102260989326</v>
      </c>
      <c r="L866" s="14">
        <f t="shared" si="311"/>
        <v>408.60782738436819</v>
      </c>
      <c r="M866" s="14"/>
      <c r="N866" s="13">
        <f t="shared" si="312"/>
        <v>5.9590256492982716</v>
      </c>
      <c r="O866" s="13">
        <f t="shared" si="313"/>
        <v>14.863687691563154</v>
      </c>
      <c r="P866" s="13">
        <f t="shared" si="314"/>
        <v>8.4038730893368268</v>
      </c>
    </row>
    <row r="867" spans="1:16" s="27" customFormat="1" ht="15" customHeight="1" x14ac:dyDescent="0.2">
      <c r="A867" s="18" t="s">
        <v>758</v>
      </c>
      <c r="B867" s="30">
        <v>52903</v>
      </c>
      <c r="C867" s="127"/>
      <c r="D867" s="30">
        <v>57827</v>
      </c>
      <c r="E867" s="126"/>
      <c r="F867" s="30">
        <v>60635</v>
      </c>
      <c r="G867" s="101"/>
      <c r="H867" s="37">
        <v>186.2</v>
      </c>
      <c r="I867" s="15"/>
      <c r="J867" s="14">
        <f t="shared" si="309"/>
        <v>284.11922663802363</v>
      </c>
      <c r="K867" s="14">
        <f t="shared" si="310"/>
        <v>310.56390977443613</v>
      </c>
      <c r="L867" s="14">
        <f t="shared" si="311"/>
        <v>325.64446831364126</v>
      </c>
      <c r="M867" s="14"/>
      <c r="N867" s="13">
        <f t="shared" si="312"/>
        <v>9.307600703173744</v>
      </c>
      <c r="O867" s="13">
        <f t="shared" si="313"/>
        <v>14.615428236583938</v>
      </c>
      <c r="P867" s="13">
        <f t="shared" si="314"/>
        <v>4.8558631781001855</v>
      </c>
    </row>
    <row r="868" spans="1:16" s="27" customFormat="1" ht="15" customHeight="1" x14ac:dyDescent="0.2">
      <c r="A868" s="18" t="s">
        <v>759</v>
      </c>
      <c r="B868" s="30">
        <v>47563</v>
      </c>
      <c r="C868" s="127"/>
      <c r="D868" s="30">
        <v>49711</v>
      </c>
      <c r="E868" s="126"/>
      <c r="F868" s="30">
        <v>50281</v>
      </c>
      <c r="G868" s="101"/>
      <c r="H868" s="37">
        <v>156.19999999999999</v>
      </c>
      <c r="I868" s="15"/>
      <c r="J868" s="14">
        <f t="shared" ref="J868:J877" si="315">B868/$H868</f>
        <v>304.50064020486559</v>
      </c>
      <c r="K868" s="14">
        <f t="shared" ref="K868:K877" si="316">D868/$H868</f>
        <v>318.25224071702945</v>
      </c>
      <c r="L868" s="14">
        <f t="shared" ref="L868:L877" si="317">F868/$H868</f>
        <v>321.90140845070425</v>
      </c>
      <c r="M868" s="14"/>
      <c r="N868" s="13">
        <f t="shared" si="312"/>
        <v>4.5161154679057143</v>
      </c>
      <c r="O868" s="13">
        <f t="shared" si="313"/>
        <v>5.7145259970985824</v>
      </c>
      <c r="P868" s="13">
        <f t="shared" si="314"/>
        <v>1.1466275069904124</v>
      </c>
    </row>
    <row r="869" spans="1:16" s="27" customFormat="1" ht="15" customHeight="1" x14ac:dyDescent="0.2">
      <c r="A869" s="18" t="s">
        <v>760</v>
      </c>
      <c r="B869" s="30">
        <v>57327</v>
      </c>
      <c r="C869" s="127"/>
      <c r="D869" s="30">
        <v>59534</v>
      </c>
      <c r="E869" s="126"/>
      <c r="F869" s="30">
        <v>60294</v>
      </c>
      <c r="G869" s="101"/>
      <c r="H869" s="37">
        <v>134.51</v>
      </c>
      <c r="I869" s="15"/>
      <c r="J869" s="14">
        <f t="shared" si="315"/>
        <v>426.19136123708279</v>
      </c>
      <c r="K869" s="14">
        <f t="shared" si="316"/>
        <v>442.59906326667164</v>
      </c>
      <c r="L869" s="14">
        <f t="shared" si="317"/>
        <v>448.24920080291429</v>
      </c>
      <c r="M869" s="14"/>
      <c r="N869" s="13">
        <f t="shared" si="312"/>
        <v>3.8498438781028059</v>
      </c>
      <c r="O869" s="13">
        <f t="shared" si="313"/>
        <v>5.1755717201318667</v>
      </c>
      <c r="P869" s="13">
        <f t="shared" si="314"/>
        <v>1.276581449255886</v>
      </c>
    </row>
    <row r="870" spans="1:16" s="27" customFormat="1" ht="15" customHeight="1" x14ac:dyDescent="0.2">
      <c r="A870" s="18" t="s">
        <v>761</v>
      </c>
      <c r="B870" s="30">
        <v>51777</v>
      </c>
      <c r="C870" s="127"/>
      <c r="D870" s="30">
        <v>56662</v>
      </c>
      <c r="E870" s="126"/>
      <c r="F870" s="30">
        <v>59267</v>
      </c>
      <c r="G870" s="101"/>
      <c r="H870" s="37">
        <v>149.87</v>
      </c>
      <c r="I870" s="15"/>
      <c r="J870" s="14">
        <f t="shared" si="315"/>
        <v>345.47941549342761</v>
      </c>
      <c r="K870" s="14">
        <f t="shared" si="316"/>
        <v>378.07433108694198</v>
      </c>
      <c r="L870" s="14">
        <f t="shared" si="317"/>
        <v>395.45606192033097</v>
      </c>
      <c r="M870" s="14"/>
      <c r="N870" s="13">
        <f t="shared" si="312"/>
        <v>9.4346910790505429</v>
      </c>
      <c r="O870" s="13">
        <f t="shared" si="313"/>
        <v>14.465882534716201</v>
      </c>
      <c r="P870" s="13">
        <f t="shared" si="314"/>
        <v>4.5974374360241566</v>
      </c>
    </row>
    <row r="871" spans="1:16" s="27" customFormat="1" ht="15" customHeight="1" x14ac:dyDescent="0.2">
      <c r="A871" s="18" t="s">
        <v>762</v>
      </c>
      <c r="B871" s="30">
        <v>30335</v>
      </c>
      <c r="C871" s="127"/>
      <c r="D871" s="30">
        <v>32320</v>
      </c>
      <c r="E871" s="126"/>
      <c r="F871" s="30">
        <v>35297</v>
      </c>
      <c r="G871" s="101"/>
      <c r="H871" s="37">
        <v>121.49</v>
      </c>
      <c r="I871" s="15"/>
      <c r="J871" s="14">
        <f t="shared" si="315"/>
        <v>249.69133261996873</v>
      </c>
      <c r="K871" s="14">
        <f t="shared" si="316"/>
        <v>266.03012593629109</v>
      </c>
      <c r="L871" s="14">
        <f t="shared" si="317"/>
        <v>290.53420034570746</v>
      </c>
      <c r="M871" s="14"/>
      <c r="N871" s="13">
        <f t="shared" si="312"/>
        <v>6.5435965056865095</v>
      </c>
      <c r="O871" s="13">
        <f t="shared" si="313"/>
        <v>16.357343003131689</v>
      </c>
      <c r="P871" s="13">
        <f t="shared" si="314"/>
        <v>9.2110148514851335</v>
      </c>
    </row>
    <row r="872" spans="1:16" s="27" customFormat="1" ht="15" customHeight="1" x14ac:dyDescent="0.2">
      <c r="A872" s="18" t="s">
        <v>528</v>
      </c>
      <c r="B872" s="30">
        <v>35443</v>
      </c>
      <c r="C872" s="127"/>
      <c r="D872" s="30">
        <v>37038</v>
      </c>
      <c r="E872" s="126"/>
      <c r="F872" s="30">
        <v>37411</v>
      </c>
      <c r="G872" s="101"/>
      <c r="H872" s="37">
        <v>150.09</v>
      </c>
      <c r="I872" s="15"/>
      <c r="J872" s="14">
        <f t="shared" si="315"/>
        <v>236.14497967885936</v>
      </c>
      <c r="K872" s="14">
        <f t="shared" si="316"/>
        <v>246.77193683789724</v>
      </c>
      <c r="L872" s="14">
        <f t="shared" si="317"/>
        <v>249.25711239922711</v>
      </c>
      <c r="M872" s="14"/>
      <c r="N872" s="13">
        <f t="shared" si="312"/>
        <v>4.500183393053625</v>
      </c>
      <c r="O872" s="13">
        <f t="shared" si="313"/>
        <v>5.5525773777614651</v>
      </c>
      <c r="P872" s="13">
        <f t="shared" si="314"/>
        <v>1.0070738160807815</v>
      </c>
    </row>
    <row r="873" spans="1:16" s="27" customFormat="1" ht="15" customHeight="1" x14ac:dyDescent="0.2">
      <c r="A873" s="18" t="s">
        <v>763</v>
      </c>
      <c r="B873" s="30">
        <v>37641</v>
      </c>
      <c r="C873" s="127"/>
      <c r="D873" s="30">
        <v>41101</v>
      </c>
      <c r="E873" s="126"/>
      <c r="F873" s="30">
        <v>41989</v>
      </c>
      <c r="G873" s="101"/>
      <c r="H873" s="37">
        <v>162.4</v>
      </c>
      <c r="I873" s="15"/>
      <c r="J873" s="14">
        <f t="shared" si="315"/>
        <v>231.77955665024629</v>
      </c>
      <c r="K873" s="14">
        <f t="shared" si="316"/>
        <v>253.08497536945811</v>
      </c>
      <c r="L873" s="14">
        <f t="shared" si="317"/>
        <v>258.55295566502463</v>
      </c>
      <c r="M873" s="14"/>
      <c r="N873" s="13">
        <f t="shared" si="312"/>
        <v>9.1921043542945178</v>
      </c>
      <c r="O873" s="13">
        <f t="shared" si="313"/>
        <v>11.551234026726181</v>
      </c>
      <c r="P873" s="13">
        <f t="shared" si="314"/>
        <v>2.1605313739325149</v>
      </c>
    </row>
    <row r="874" spans="1:16" s="27" customFormat="1" ht="15" customHeight="1" x14ac:dyDescent="0.2">
      <c r="A874" s="18" t="s">
        <v>398</v>
      </c>
      <c r="B874" s="30">
        <v>68245</v>
      </c>
      <c r="C874" s="127"/>
      <c r="D874" s="30">
        <v>74564</v>
      </c>
      <c r="E874" s="126"/>
      <c r="F874" s="30">
        <v>75793</v>
      </c>
      <c r="G874" s="101"/>
      <c r="H874" s="37">
        <v>248</v>
      </c>
      <c r="I874" s="15"/>
      <c r="J874" s="14">
        <f t="shared" si="315"/>
        <v>275.18145161290323</v>
      </c>
      <c r="K874" s="14">
        <f t="shared" si="316"/>
        <v>300.66129032258067</v>
      </c>
      <c r="L874" s="14">
        <f t="shared" si="317"/>
        <v>305.61693548387098</v>
      </c>
      <c r="M874" s="14"/>
      <c r="N874" s="13">
        <f t="shared" si="312"/>
        <v>9.2592863946076704</v>
      </c>
      <c r="O874" s="13">
        <f t="shared" si="313"/>
        <v>11.060150926807825</v>
      </c>
      <c r="P874" s="13">
        <f t="shared" si="314"/>
        <v>1.6482484845233569</v>
      </c>
    </row>
    <row r="875" spans="1:16" s="27" customFormat="1" ht="15" customHeight="1" x14ac:dyDescent="0.2">
      <c r="A875" s="18" t="s">
        <v>764</v>
      </c>
      <c r="B875" s="30">
        <v>20478</v>
      </c>
      <c r="C875" s="127"/>
      <c r="D875" s="30">
        <v>22442</v>
      </c>
      <c r="E875" s="126"/>
      <c r="F875" s="30">
        <v>22644</v>
      </c>
      <c r="G875" s="101"/>
      <c r="H875" s="37">
        <v>49.07</v>
      </c>
      <c r="I875" s="15"/>
      <c r="J875" s="14">
        <f t="shared" si="315"/>
        <v>417.32219278581618</v>
      </c>
      <c r="K875" s="14">
        <f t="shared" si="316"/>
        <v>457.34664764621971</v>
      </c>
      <c r="L875" s="14">
        <f t="shared" si="317"/>
        <v>461.46321581414304</v>
      </c>
      <c r="M875" s="14"/>
      <c r="N875" s="13">
        <f t="shared" si="312"/>
        <v>9.5907803496435236</v>
      </c>
      <c r="O875" s="13">
        <f t="shared" si="313"/>
        <v>10.577204805156748</v>
      </c>
      <c r="P875" s="13">
        <f t="shared" si="314"/>
        <v>0.90009803047855774</v>
      </c>
    </row>
    <row r="876" spans="1:16" s="27" customFormat="1" ht="15" customHeight="1" x14ac:dyDescent="0.2">
      <c r="A876" s="18" t="s">
        <v>765</v>
      </c>
      <c r="B876" s="30">
        <v>16520</v>
      </c>
      <c r="C876" s="127"/>
      <c r="D876" s="30">
        <v>16848</v>
      </c>
      <c r="E876" s="126"/>
      <c r="F876" s="30">
        <v>17096</v>
      </c>
      <c r="G876" s="101"/>
      <c r="H876" s="37">
        <v>43.5</v>
      </c>
      <c r="I876" s="15"/>
      <c r="J876" s="14">
        <f t="shared" si="315"/>
        <v>379.77011494252872</v>
      </c>
      <c r="K876" s="14">
        <f t="shared" si="316"/>
        <v>387.31034482758622</v>
      </c>
      <c r="L876" s="14">
        <f t="shared" si="317"/>
        <v>393.01149425287355</v>
      </c>
      <c r="M876" s="14"/>
      <c r="N876" s="13">
        <f t="shared" si="312"/>
        <v>1.985472154963688</v>
      </c>
      <c r="O876" s="13">
        <f t="shared" si="313"/>
        <v>3.486682808716707</v>
      </c>
      <c r="P876" s="13">
        <f t="shared" si="314"/>
        <v>1.4719848053181308</v>
      </c>
    </row>
    <row r="877" spans="1:16" s="27" customFormat="1" ht="15" customHeight="1" x14ac:dyDescent="0.2">
      <c r="A877" s="18" t="s">
        <v>766</v>
      </c>
      <c r="B877" s="30">
        <v>155144</v>
      </c>
      <c r="C877" s="127"/>
      <c r="D877" s="30">
        <v>168110</v>
      </c>
      <c r="E877" s="126"/>
      <c r="F877" s="30">
        <v>182237</v>
      </c>
      <c r="G877" s="101"/>
      <c r="H877" s="37">
        <v>276.11</v>
      </c>
      <c r="I877" s="15"/>
      <c r="J877" s="14">
        <f t="shared" si="315"/>
        <v>561.89199956539062</v>
      </c>
      <c r="K877" s="14">
        <f t="shared" si="316"/>
        <v>608.85154467422399</v>
      </c>
      <c r="L877" s="14">
        <f t="shared" si="317"/>
        <v>660.01593567780958</v>
      </c>
      <c r="M877" s="14"/>
      <c r="N877" s="13">
        <f t="shared" si="312"/>
        <v>8.3573969989171228</v>
      </c>
      <c r="O877" s="13">
        <f t="shared" si="313"/>
        <v>17.463131026659102</v>
      </c>
      <c r="P877" s="13">
        <f t="shared" si="314"/>
        <v>8.4034263279995365</v>
      </c>
    </row>
    <row r="878" spans="1:16" s="27" customFormat="1" ht="12" customHeight="1" x14ac:dyDescent="0.2">
      <c r="A878" s="100" t="s">
        <v>1</v>
      </c>
      <c r="B878" s="101"/>
      <c r="C878" s="101"/>
      <c r="D878" s="101"/>
      <c r="E878" s="101"/>
      <c r="F878" s="101"/>
      <c r="G878" s="101"/>
      <c r="H878" s="195" t="s">
        <v>26</v>
      </c>
      <c r="I878" s="102"/>
      <c r="J878" s="101"/>
      <c r="K878" s="101"/>
      <c r="L878" s="101"/>
      <c r="M878" s="101"/>
      <c r="N878" s="103"/>
      <c r="O878" s="103"/>
      <c r="P878" s="103"/>
    </row>
    <row r="879" spans="1:16" s="11" customFormat="1" ht="15" customHeight="1" x14ac:dyDescent="0.2">
      <c r="A879" s="133" t="s">
        <v>1554</v>
      </c>
      <c r="B879" s="35">
        <f>B881+B900+B920+B939+B946+B991+B993+B1026</f>
        <v>7102438</v>
      </c>
      <c r="C879" s="135"/>
      <c r="D879" s="35">
        <f>D881+D900+D920+D939+D946+D991+D993+D1026</f>
        <v>7536383</v>
      </c>
      <c r="E879" s="117"/>
      <c r="F879" s="35">
        <f>F881+F900+F920+F939+F946+F991+F993+F1026</f>
        <v>7954723</v>
      </c>
      <c r="G879" s="101"/>
      <c r="H879" s="92">
        <f>H881+H900+H920+H939+H946+H991+H993+H1026</f>
        <v>20778.29</v>
      </c>
      <c r="I879" s="15"/>
      <c r="J879" s="20">
        <f>B879/H879</f>
        <v>341.82014015590312</v>
      </c>
      <c r="K879" s="20">
        <f>D879/H879</f>
        <v>362.704678777705</v>
      </c>
      <c r="L879" s="20">
        <f>F879/H879</f>
        <v>382.83819313331367</v>
      </c>
      <c r="M879" s="20"/>
      <c r="N879" s="19">
        <f>(K879-J879)/J879*100</f>
        <v>6.1098034224304358</v>
      </c>
      <c r="O879" s="19">
        <f>(L879-J879)/J879*100</f>
        <v>11.999893557676952</v>
      </c>
      <c r="P879" s="19">
        <f>(L879-K879)/K879*100</f>
        <v>5.5509386930043236</v>
      </c>
    </row>
    <row r="880" spans="1:16" s="11" customFormat="1" ht="12" customHeight="1" x14ac:dyDescent="0.2">
      <c r="A880" s="133"/>
      <c r="B880" s="35"/>
      <c r="C880" s="135"/>
      <c r="D880" s="35"/>
      <c r="E880" s="117"/>
      <c r="F880" s="35"/>
      <c r="G880" s="101"/>
      <c r="H880" s="92"/>
      <c r="I880" s="15"/>
      <c r="J880" s="20"/>
      <c r="K880" s="20"/>
      <c r="L880" s="20"/>
      <c r="M880" s="20"/>
      <c r="N880" s="19"/>
      <c r="O880" s="19"/>
      <c r="P880" s="19"/>
    </row>
    <row r="881" spans="1:16" s="11" customFormat="1" ht="15" customHeight="1" x14ac:dyDescent="0.2">
      <c r="A881" s="136" t="s">
        <v>30</v>
      </c>
      <c r="B881" s="35">
        <v>535725</v>
      </c>
      <c r="C881" s="39"/>
      <c r="D881" s="35">
        <v>574823</v>
      </c>
      <c r="E881" s="117"/>
      <c r="F881" s="35">
        <v>615475</v>
      </c>
      <c r="G881" s="116"/>
      <c r="H881" s="33">
        <f>SUM(H882:H898)</f>
        <v>1760.3000000000002</v>
      </c>
      <c r="I881" s="15"/>
      <c r="J881" s="20">
        <f t="shared" ref="J881:J886" si="318">B881/$H881</f>
        <v>304.3373288643981</v>
      </c>
      <c r="K881" s="20">
        <f t="shared" ref="K881:K886" si="319">D881/$H881</f>
        <v>326.54831562801792</v>
      </c>
      <c r="L881" s="20">
        <f t="shared" ref="L881:L886" si="320">F881/$H881</f>
        <v>349.64210645912624</v>
      </c>
      <c r="M881" s="20"/>
      <c r="N881" s="19">
        <f>(K881-J881)/J881*100</f>
        <v>7.2981473703859185</v>
      </c>
      <c r="O881" s="19">
        <f>(L881-J881)/J881*100</f>
        <v>14.88636893928787</v>
      </c>
      <c r="P881" s="19">
        <f>(L881-K881)/K881*100</f>
        <v>7.0720900172748804</v>
      </c>
    </row>
    <row r="882" spans="1:16" s="27" customFormat="1" ht="15" customHeight="1" x14ac:dyDescent="0.2">
      <c r="A882" s="18" t="s">
        <v>769</v>
      </c>
      <c r="B882" s="30">
        <v>23919</v>
      </c>
      <c r="C882" s="127"/>
      <c r="D882" s="30">
        <v>24619</v>
      </c>
      <c r="E882" s="126"/>
      <c r="F882" s="30">
        <v>25639</v>
      </c>
      <c r="G882" s="101"/>
      <c r="H882" s="37">
        <v>109.05</v>
      </c>
      <c r="I882" s="15"/>
      <c r="J882" s="14">
        <f t="shared" si="318"/>
        <v>219.3397524071527</v>
      </c>
      <c r="K882" s="14">
        <f t="shared" si="319"/>
        <v>225.75882622650161</v>
      </c>
      <c r="L882" s="14">
        <f t="shared" si="320"/>
        <v>235.11233379183861</v>
      </c>
      <c r="M882" s="14"/>
      <c r="N882" s="13">
        <f t="shared" ref="N882:N898" si="321">((K882-J882)/J882)*100</f>
        <v>2.9265437518290836</v>
      </c>
      <c r="O882" s="13">
        <f t="shared" ref="O882:O898" si="322">((L882-J882)/J882)*100</f>
        <v>7.190936075922898</v>
      </c>
      <c r="P882" s="13">
        <f t="shared" ref="P882:P898" si="323">((L882-K882)/K882)*100</f>
        <v>4.1431414760956962</v>
      </c>
    </row>
    <row r="883" spans="1:16" s="27" customFormat="1" ht="15" customHeight="1" x14ac:dyDescent="0.2">
      <c r="A883" s="18" t="s">
        <v>770</v>
      </c>
      <c r="B883" s="30">
        <v>27197</v>
      </c>
      <c r="C883" s="127"/>
      <c r="D883" s="30">
        <v>28920</v>
      </c>
      <c r="E883" s="126"/>
      <c r="F883" s="30">
        <v>30090</v>
      </c>
      <c r="G883" s="101"/>
      <c r="H883" s="37">
        <v>118.93</v>
      </c>
      <c r="I883" s="15"/>
      <c r="J883" s="14">
        <f t="shared" si="318"/>
        <v>228.6807365677289</v>
      </c>
      <c r="K883" s="14">
        <f t="shared" si="319"/>
        <v>243.16825023122843</v>
      </c>
      <c r="L883" s="14">
        <f t="shared" si="320"/>
        <v>253.00596989825948</v>
      </c>
      <c r="M883" s="14"/>
      <c r="N883" s="13">
        <f t="shared" si="321"/>
        <v>6.3352575651726255</v>
      </c>
      <c r="O883" s="13">
        <f t="shared" si="322"/>
        <v>10.637202632643314</v>
      </c>
      <c r="P883" s="13">
        <f t="shared" si="323"/>
        <v>4.0456431535269823</v>
      </c>
    </row>
    <row r="884" spans="1:16" s="27" customFormat="1" ht="15" customHeight="1" x14ac:dyDescent="0.2">
      <c r="A884" s="18" t="s">
        <v>771</v>
      </c>
      <c r="B884" s="30">
        <v>38063</v>
      </c>
      <c r="C884" s="127"/>
      <c r="D884" s="30">
        <v>39505</v>
      </c>
      <c r="E884" s="126"/>
      <c r="F884" s="30">
        <v>40318</v>
      </c>
      <c r="G884" s="101"/>
      <c r="H884" s="37">
        <v>84.53</v>
      </c>
      <c r="I884" s="15"/>
      <c r="J884" s="14">
        <f t="shared" si="318"/>
        <v>450.28983792736307</v>
      </c>
      <c r="K884" s="14">
        <f t="shared" si="319"/>
        <v>467.34887022358924</v>
      </c>
      <c r="L884" s="14">
        <f t="shared" si="320"/>
        <v>476.96675736424936</v>
      </c>
      <c r="M884" s="14"/>
      <c r="N884" s="13">
        <f t="shared" si="321"/>
        <v>3.7884559808738114</v>
      </c>
      <c r="O884" s="13">
        <f t="shared" si="322"/>
        <v>5.9243885137797818</v>
      </c>
      <c r="P884" s="13">
        <f t="shared" si="323"/>
        <v>2.0579673459055807</v>
      </c>
    </row>
    <row r="885" spans="1:16" s="27" customFormat="1" ht="15" customHeight="1" x14ac:dyDescent="0.2">
      <c r="A885" s="18" t="s">
        <v>772</v>
      </c>
      <c r="B885" s="30">
        <v>30312</v>
      </c>
      <c r="C885" s="39"/>
      <c r="D885" s="30">
        <v>32032</v>
      </c>
      <c r="E885" s="117"/>
      <c r="F885" s="30">
        <v>33484</v>
      </c>
      <c r="G885" s="101"/>
      <c r="H885" s="37">
        <v>79.22</v>
      </c>
      <c r="I885" s="15"/>
      <c r="J885" s="14">
        <f t="shared" si="318"/>
        <v>382.63064882605403</v>
      </c>
      <c r="K885" s="14">
        <f t="shared" si="319"/>
        <v>404.34233779348648</v>
      </c>
      <c r="L885" s="14">
        <f t="shared" si="320"/>
        <v>422.67104266599347</v>
      </c>
      <c r="M885" s="14"/>
      <c r="N885" s="13">
        <f t="shared" si="321"/>
        <v>5.6743204011612525</v>
      </c>
      <c r="O885" s="13">
        <f t="shared" si="322"/>
        <v>10.46450250725786</v>
      </c>
      <c r="P885" s="13">
        <f t="shared" si="323"/>
        <v>4.5329670329670444</v>
      </c>
    </row>
    <row r="886" spans="1:16" s="27" customFormat="1" ht="15" customHeight="1" x14ac:dyDescent="0.2">
      <c r="A886" s="18" t="s">
        <v>773</v>
      </c>
      <c r="B886" s="30">
        <v>16962</v>
      </c>
      <c r="C886" s="127"/>
      <c r="D886" s="30">
        <v>19003</v>
      </c>
      <c r="E886" s="126"/>
      <c r="F886" s="30">
        <v>19357</v>
      </c>
      <c r="G886" s="101"/>
      <c r="H886" s="37">
        <v>56.44</v>
      </c>
      <c r="I886" s="15"/>
      <c r="J886" s="14">
        <f t="shared" si="318"/>
        <v>300.53153791637141</v>
      </c>
      <c r="K886" s="14">
        <f t="shared" si="319"/>
        <v>336.69383416017013</v>
      </c>
      <c r="L886" s="14">
        <f t="shared" si="320"/>
        <v>342.96598157335222</v>
      </c>
      <c r="M886" s="14"/>
      <c r="N886" s="13">
        <f t="shared" si="321"/>
        <v>12.032779153401719</v>
      </c>
      <c r="O886" s="13">
        <f t="shared" si="322"/>
        <v>14.119797193727138</v>
      </c>
      <c r="P886" s="13">
        <f t="shared" si="323"/>
        <v>1.8628637583539311</v>
      </c>
    </row>
    <row r="887" spans="1:16" s="27" customFormat="1" ht="15" customHeight="1" x14ac:dyDescent="0.2">
      <c r="A887" s="18" t="s">
        <v>774</v>
      </c>
      <c r="B887" s="30">
        <v>45279</v>
      </c>
      <c r="C887" s="127"/>
      <c r="D887" s="30">
        <v>49564</v>
      </c>
      <c r="E887" s="126"/>
      <c r="F887" s="30">
        <v>52364</v>
      </c>
      <c r="G887" s="101"/>
      <c r="H887" s="37">
        <v>158.9</v>
      </c>
      <c r="I887" s="15"/>
      <c r="J887" s="14">
        <f t="shared" ref="J887:J898" si="324">B887/$H887</f>
        <v>284.95280050346128</v>
      </c>
      <c r="K887" s="14">
        <f t="shared" ref="K887:K898" si="325">D887/$H887</f>
        <v>311.91944619257396</v>
      </c>
      <c r="L887" s="14">
        <f t="shared" ref="L887:L898" si="326">F887/$H887</f>
        <v>329.54059156702328</v>
      </c>
      <c r="M887" s="14"/>
      <c r="N887" s="13">
        <f t="shared" si="321"/>
        <v>9.463548223238158</v>
      </c>
      <c r="O887" s="13">
        <f t="shared" si="322"/>
        <v>15.647430376112553</v>
      </c>
      <c r="P887" s="13">
        <f t="shared" si="323"/>
        <v>5.6492615608102614</v>
      </c>
    </row>
    <row r="888" spans="1:16" s="27" customFormat="1" ht="15" customHeight="1" x14ac:dyDescent="0.2">
      <c r="A888" s="18" t="s">
        <v>775</v>
      </c>
      <c r="B888" s="30">
        <v>74619</v>
      </c>
      <c r="C888" s="127"/>
      <c r="D888" s="30">
        <v>80605</v>
      </c>
      <c r="E888" s="126"/>
      <c r="F888" s="30">
        <v>89127</v>
      </c>
      <c r="G888" s="101"/>
      <c r="H888" s="37">
        <v>50.75</v>
      </c>
      <c r="I888" s="15"/>
      <c r="J888" s="14">
        <f t="shared" si="324"/>
        <v>1470.3251231527095</v>
      </c>
      <c r="K888" s="14">
        <f t="shared" si="325"/>
        <v>1588.2758620689656</v>
      </c>
      <c r="L888" s="14">
        <f t="shared" si="326"/>
        <v>1756.1970443349753</v>
      </c>
      <c r="M888" s="14"/>
      <c r="N888" s="13">
        <f t="shared" si="321"/>
        <v>8.0220855278146281</v>
      </c>
      <c r="O888" s="13">
        <f t="shared" si="322"/>
        <v>19.44276926788082</v>
      </c>
      <c r="P888" s="13">
        <f t="shared" si="323"/>
        <v>10.572545127473475</v>
      </c>
    </row>
    <row r="889" spans="1:16" s="27" customFormat="1" ht="15" customHeight="1" x14ac:dyDescent="0.2">
      <c r="A889" s="18" t="s">
        <v>776</v>
      </c>
      <c r="B889" s="30">
        <v>14518</v>
      </c>
      <c r="C889" s="127"/>
      <c r="D889" s="30">
        <v>15224</v>
      </c>
      <c r="E889" s="126"/>
      <c r="F889" s="30">
        <v>15639</v>
      </c>
      <c r="G889" s="101"/>
      <c r="H889" s="37">
        <v>23.4</v>
      </c>
      <c r="I889" s="15"/>
      <c r="J889" s="14">
        <f t="shared" si="324"/>
        <v>620.42735042735046</v>
      </c>
      <c r="K889" s="14">
        <f t="shared" si="325"/>
        <v>650.59829059829065</v>
      </c>
      <c r="L889" s="14">
        <f t="shared" si="326"/>
        <v>668.33333333333337</v>
      </c>
      <c r="M889" s="14"/>
      <c r="N889" s="13">
        <f t="shared" si="321"/>
        <v>4.8629287780686061</v>
      </c>
      <c r="O889" s="13">
        <f t="shared" si="322"/>
        <v>7.7214492354318782</v>
      </c>
      <c r="P889" s="13">
        <f t="shared" si="323"/>
        <v>2.7259590120861779</v>
      </c>
    </row>
    <row r="890" spans="1:16" s="27" customFormat="1" ht="15" customHeight="1" x14ac:dyDescent="0.2">
      <c r="A890" s="18" t="s">
        <v>777</v>
      </c>
      <c r="B890" s="30">
        <v>28005</v>
      </c>
      <c r="C890" s="127"/>
      <c r="D890" s="30">
        <v>28241</v>
      </c>
      <c r="E890" s="126"/>
      <c r="F890" s="30">
        <v>28272</v>
      </c>
      <c r="G890" s="101"/>
      <c r="H890" s="37">
        <v>254.98</v>
      </c>
      <c r="I890" s="15"/>
      <c r="J890" s="14">
        <f t="shared" si="324"/>
        <v>109.83214369754491</v>
      </c>
      <c r="K890" s="14">
        <f t="shared" si="325"/>
        <v>110.75770648678328</v>
      </c>
      <c r="L890" s="14">
        <f t="shared" si="326"/>
        <v>110.87928464977645</v>
      </c>
      <c r="M890" s="14"/>
      <c r="N890" s="13">
        <f t="shared" si="321"/>
        <v>0.84270665952508339</v>
      </c>
      <c r="O890" s="13">
        <f t="shared" si="322"/>
        <v>0.95340117836100369</v>
      </c>
      <c r="P890" s="13">
        <f t="shared" si="323"/>
        <v>0.1097694840834231</v>
      </c>
    </row>
    <row r="891" spans="1:16" s="27" customFormat="1" ht="15" customHeight="1" x14ac:dyDescent="0.2">
      <c r="A891" s="18" t="s">
        <v>778</v>
      </c>
      <c r="B891" s="30">
        <v>18168</v>
      </c>
      <c r="C891" s="127"/>
      <c r="D891" s="30">
        <v>18389</v>
      </c>
      <c r="E891" s="126"/>
      <c r="F891" s="30">
        <v>18890</v>
      </c>
      <c r="G891" s="101"/>
      <c r="H891" s="37">
        <v>269.60000000000002</v>
      </c>
      <c r="I891" s="15"/>
      <c r="J891" s="14">
        <f t="shared" si="324"/>
        <v>67.388724035608305</v>
      </c>
      <c r="K891" s="14">
        <f t="shared" si="325"/>
        <v>68.208456973293764</v>
      </c>
      <c r="L891" s="14">
        <f t="shared" si="326"/>
        <v>70.066765578635014</v>
      </c>
      <c r="M891" s="14"/>
      <c r="N891" s="13">
        <f t="shared" si="321"/>
        <v>1.2164244826067789</v>
      </c>
      <c r="O891" s="13">
        <f t="shared" si="322"/>
        <v>3.9740202553941026</v>
      </c>
      <c r="P891" s="13">
        <f t="shared" si="323"/>
        <v>2.724454837130899</v>
      </c>
    </row>
    <row r="892" spans="1:16" s="27" customFormat="1" ht="15" customHeight="1" x14ac:dyDescent="0.2">
      <c r="A892" s="18" t="s">
        <v>779</v>
      </c>
      <c r="B892" s="30">
        <v>25461</v>
      </c>
      <c r="C892" s="127"/>
      <c r="D892" s="30">
        <v>27262</v>
      </c>
      <c r="E892" s="126"/>
      <c r="F892" s="30">
        <v>29717</v>
      </c>
      <c r="G892" s="101"/>
      <c r="H892" s="37">
        <v>103.45</v>
      </c>
      <c r="I892" s="15"/>
      <c r="J892" s="14">
        <f t="shared" si="324"/>
        <v>246.11889801836637</v>
      </c>
      <c r="K892" s="14">
        <f t="shared" si="325"/>
        <v>263.52827452875783</v>
      </c>
      <c r="L892" s="14">
        <f t="shared" si="326"/>
        <v>287.25954567423878</v>
      </c>
      <c r="M892" s="14"/>
      <c r="N892" s="13">
        <f t="shared" si="321"/>
        <v>7.0735634892580705</v>
      </c>
      <c r="O892" s="13">
        <f t="shared" si="322"/>
        <v>16.715761360512161</v>
      </c>
      <c r="P892" s="13">
        <f t="shared" si="323"/>
        <v>9.0052087154280827</v>
      </c>
    </row>
    <row r="893" spans="1:16" s="27" customFormat="1" ht="15" customHeight="1" x14ac:dyDescent="0.2">
      <c r="A893" s="18" t="s">
        <v>780</v>
      </c>
      <c r="B893" s="30">
        <v>45811</v>
      </c>
      <c r="C893" s="127"/>
      <c r="D893" s="30">
        <v>52973</v>
      </c>
      <c r="E893" s="126"/>
      <c r="F893" s="30">
        <v>60077</v>
      </c>
      <c r="G893" s="101"/>
      <c r="H893" s="37">
        <v>10.66</v>
      </c>
      <c r="I893" s="15"/>
      <c r="J893" s="14">
        <f t="shared" si="324"/>
        <v>4297.4671669793624</v>
      </c>
      <c r="K893" s="14">
        <f t="shared" si="325"/>
        <v>4969.3245778611636</v>
      </c>
      <c r="L893" s="14">
        <f t="shared" si="326"/>
        <v>5635.7410881801125</v>
      </c>
      <c r="M893" s="14"/>
      <c r="N893" s="13">
        <f t="shared" si="321"/>
        <v>15.63379974241994</v>
      </c>
      <c r="O893" s="13">
        <f t="shared" si="322"/>
        <v>31.140992338084729</v>
      </c>
      <c r="P893" s="13">
        <f t="shared" si="323"/>
        <v>13.410605402752335</v>
      </c>
    </row>
    <row r="894" spans="1:16" s="27" customFormat="1" ht="15" customHeight="1" x14ac:dyDescent="0.2">
      <c r="A894" s="18" t="s">
        <v>676</v>
      </c>
      <c r="B894" s="30">
        <v>24108</v>
      </c>
      <c r="C894" s="127"/>
      <c r="D894" s="30">
        <v>23194</v>
      </c>
      <c r="E894" s="126"/>
      <c r="F894" s="30">
        <v>24517</v>
      </c>
      <c r="G894" s="101"/>
      <c r="H894" s="37">
        <v>186.01</v>
      </c>
      <c r="I894" s="15"/>
      <c r="J894" s="14">
        <f t="shared" si="324"/>
        <v>129.6059351647761</v>
      </c>
      <c r="K894" s="14">
        <f t="shared" si="325"/>
        <v>124.69222084834149</v>
      </c>
      <c r="L894" s="14">
        <f t="shared" si="326"/>
        <v>131.80474168055483</v>
      </c>
      <c r="M894" s="14"/>
      <c r="N894" s="13">
        <f t="shared" si="321"/>
        <v>-3.7912726066036218</v>
      </c>
      <c r="O894" s="13">
        <f t="shared" si="322"/>
        <v>1.696532271445168</v>
      </c>
      <c r="P894" s="13">
        <f t="shared" si="323"/>
        <v>5.7040613951884209</v>
      </c>
    </row>
    <row r="895" spans="1:16" s="27" customFormat="1" ht="15" customHeight="1" x14ac:dyDescent="0.2">
      <c r="A895" s="18" t="s">
        <v>781</v>
      </c>
      <c r="B895" s="30">
        <v>31052</v>
      </c>
      <c r="C895" s="127"/>
      <c r="D895" s="30">
        <v>36435</v>
      </c>
      <c r="E895" s="126"/>
      <c r="F895" s="30">
        <v>40632</v>
      </c>
      <c r="G895" s="101"/>
      <c r="H895" s="37">
        <v>96.82</v>
      </c>
      <c r="I895" s="15"/>
      <c r="J895" s="14">
        <f t="shared" si="324"/>
        <v>320.7188597397232</v>
      </c>
      <c r="K895" s="14">
        <f t="shared" si="325"/>
        <v>376.31687667837224</v>
      </c>
      <c r="L895" s="14">
        <f t="shared" si="326"/>
        <v>419.66535839702544</v>
      </c>
      <c r="M895" s="14"/>
      <c r="N895" s="13">
        <f t="shared" si="321"/>
        <v>17.335437330928762</v>
      </c>
      <c r="O895" s="13">
        <f t="shared" si="322"/>
        <v>30.85147494525313</v>
      </c>
      <c r="P895" s="13">
        <f t="shared" si="323"/>
        <v>11.519143680526975</v>
      </c>
    </row>
    <row r="896" spans="1:16" s="27" customFormat="1" ht="15" customHeight="1" x14ac:dyDescent="0.2">
      <c r="A896" s="18" t="s">
        <v>782</v>
      </c>
      <c r="B896" s="30">
        <v>42112</v>
      </c>
      <c r="C896" s="127"/>
      <c r="D896" s="30">
        <v>45007</v>
      </c>
      <c r="E896" s="126"/>
      <c r="F896" s="30">
        <v>47955</v>
      </c>
      <c r="G896" s="101"/>
      <c r="H896" s="37">
        <v>66.69</v>
      </c>
      <c r="I896" s="15"/>
      <c r="J896" s="14">
        <f t="shared" si="324"/>
        <v>631.45898935372622</v>
      </c>
      <c r="K896" s="14">
        <f t="shared" si="325"/>
        <v>674.86879592142748</v>
      </c>
      <c r="L896" s="14">
        <f t="shared" si="326"/>
        <v>719.0733243364823</v>
      </c>
      <c r="M896" s="14"/>
      <c r="N896" s="13">
        <f t="shared" si="321"/>
        <v>6.8745250759878331</v>
      </c>
      <c r="O896" s="13">
        <f t="shared" si="322"/>
        <v>13.874905015197575</v>
      </c>
      <c r="P896" s="13">
        <f t="shared" si="323"/>
        <v>6.5500922078787882</v>
      </c>
    </row>
    <row r="897" spans="1:16" s="27" customFormat="1" ht="15" customHeight="1" x14ac:dyDescent="0.2">
      <c r="A897" s="18" t="s">
        <v>783</v>
      </c>
      <c r="B897" s="30">
        <v>29862</v>
      </c>
      <c r="C897" s="127"/>
      <c r="D897" s="30">
        <v>31934</v>
      </c>
      <c r="E897" s="126"/>
      <c r="F897" s="30">
        <v>35693</v>
      </c>
      <c r="G897" s="101"/>
      <c r="H897" s="37">
        <v>28.84</v>
      </c>
      <c r="I897" s="15"/>
      <c r="J897" s="14">
        <f t="shared" si="324"/>
        <v>1035.4368932038835</v>
      </c>
      <c r="K897" s="14">
        <f t="shared" si="325"/>
        <v>1107.2815533980583</v>
      </c>
      <c r="L897" s="14">
        <f t="shared" si="326"/>
        <v>1237.6213592233009</v>
      </c>
      <c r="M897" s="14"/>
      <c r="N897" s="13">
        <f t="shared" si="321"/>
        <v>6.9385841537740331</v>
      </c>
      <c r="O897" s="13">
        <f t="shared" si="322"/>
        <v>19.52648851383028</v>
      </c>
      <c r="P897" s="13">
        <f t="shared" si="323"/>
        <v>11.771153003068816</v>
      </c>
    </row>
    <row r="898" spans="1:16" s="27" customFormat="1" ht="15" customHeight="1" x14ac:dyDescent="0.2">
      <c r="A898" s="18" t="s">
        <v>784</v>
      </c>
      <c r="B898" s="30">
        <v>20277</v>
      </c>
      <c r="C898" s="127"/>
      <c r="D898" s="30">
        <v>21916</v>
      </c>
      <c r="E898" s="126"/>
      <c r="F898" s="30">
        <v>23704</v>
      </c>
      <c r="G898" s="101"/>
      <c r="H898" s="37">
        <v>62.03</v>
      </c>
      <c r="I898" s="15"/>
      <c r="J898" s="14">
        <f t="shared" si="324"/>
        <v>326.89021441238111</v>
      </c>
      <c r="K898" s="14">
        <f t="shared" si="325"/>
        <v>353.31291310656133</v>
      </c>
      <c r="L898" s="14">
        <f t="shared" si="326"/>
        <v>382.13767531839432</v>
      </c>
      <c r="M898" s="14"/>
      <c r="N898" s="13">
        <f t="shared" si="321"/>
        <v>8.0830497608127363</v>
      </c>
      <c r="O898" s="13">
        <f t="shared" si="322"/>
        <v>16.900922227153913</v>
      </c>
      <c r="P898" s="13">
        <f t="shared" si="323"/>
        <v>8.158423069903268</v>
      </c>
    </row>
    <row r="899" spans="1:16" s="27" customFormat="1" ht="12" customHeight="1" x14ac:dyDescent="0.2">
      <c r="A899" s="18" t="s">
        <v>1</v>
      </c>
      <c r="B899" s="125"/>
      <c r="C899" s="127"/>
      <c r="D899" s="125"/>
      <c r="E899" s="126"/>
      <c r="F899" s="125"/>
      <c r="G899" s="101"/>
      <c r="H899" s="37" t="s">
        <v>26</v>
      </c>
      <c r="I899" s="15"/>
      <c r="J899" s="14"/>
      <c r="K899" s="14"/>
      <c r="L899" s="14"/>
      <c r="M899" s="14"/>
      <c r="N899" s="13"/>
      <c r="O899" s="13"/>
      <c r="P899" s="13"/>
    </row>
    <row r="900" spans="1:16" s="11" customFormat="1" ht="15" customHeight="1" x14ac:dyDescent="0.2">
      <c r="A900" s="25" t="s">
        <v>29</v>
      </c>
      <c r="B900" s="35">
        <v>546031</v>
      </c>
      <c r="C900" s="39"/>
      <c r="D900" s="35">
        <v>582012</v>
      </c>
      <c r="E900" s="117"/>
      <c r="F900" s="35">
        <v>612974</v>
      </c>
      <c r="G900" s="116"/>
      <c r="H900" s="33">
        <f>SUM(H901:H918)</f>
        <v>2730.67</v>
      </c>
      <c r="I900" s="15"/>
      <c r="J900" s="20">
        <f t="shared" ref="J900:J905" si="327">B900/$H900</f>
        <v>199.96228031948203</v>
      </c>
      <c r="K900" s="20">
        <f t="shared" ref="K900:K905" si="328">D900/$H900</f>
        <v>213.13889997692874</v>
      </c>
      <c r="L900" s="20">
        <f t="shared" ref="L900:L905" si="329">F900/$H900</f>
        <v>224.47750918272806</v>
      </c>
      <c r="M900" s="20"/>
      <c r="N900" s="19">
        <f>(K900-J900)/J900*100</f>
        <v>6.5895526078189697</v>
      </c>
      <c r="O900" s="19">
        <f>(L900-J900)/J900*100</f>
        <v>12.259926634202092</v>
      </c>
      <c r="P900" s="19">
        <f>(L900-K900)/K900*100</f>
        <v>5.3198215844346874</v>
      </c>
    </row>
    <row r="901" spans="1:16" s="27" customFormat="1" ht="15" customHeight="1" x14ac:dyDescent="0.2">
      <c r="A901" s="18" t="s">
        <v>1559</v>
      </c>
      <c r="B901" s="30">
        <v>20349</v>
      </c>
      <c r="C901" s="127"/>
      <c r="D901" s="30">
        <v>21201</v>
      </c>
      <c r="E901" s="126"/>
      <c r="F901" s="30">
        <v>22018</v>
      </c>
      <c r="G901" s="101"/>
      <c r="H901" s="37">
        <v>48.89</v>
      </c>
      <c r="I901" s="15"/>
      <c r="J901" s="14">
        <f t="shared" si="327"/>
        <v>416.22008590713847</v>
      </c>
      <c r="K901" s="14">
        <f t="shared" si="328"/>
        <v>433.6469625690325</v>
      </c>
      <c r="L901" s="14">
        <f t="shared" si="329"/>
        <v>450.35794641030884</v>
      </c>
      <c r="M901" s="14"/>
      <c r="N901" s="13">
        <f t="shared" ref="N901:N918" si="330">((K901-J901)/J901)*100</f>
        <v>4.1869379330679592</v>
      </c>
      <c r="O901" s="13">
        <f t="shared" ref="O901:O918" si="331">((L901-J901)/J901)*100</f>
        <v>8.2018772421249171</v>
      </c>
      <c r="P901" s="13">
        <f t="shared" ref="P901:P918" si="332">((L901-K901)/K901)*100</f>
        <v>3.8535918117069974</v>
      </c>
    </row>
    <row r="902" spans="1:16" s="27" customFormat="1" ht="15" customHeight="1" x14ac:dyDescent="0.2">
      <c r="A902" s="18" t="s">
        <v>785</v>
      </c>
      <c r="B902" s="30">
        <v>21775</v>
      </c>
      <c r="C902" s="127"/>
      <c r="D902" s="30">
        <v>22704</v>
      </c>
      <c r="E902" s="126"/>
      <c r="F902" s="30">
        <v>23359</v>
      </c>
      <c r="G902" s="101"/>
      <c r="H902" s="37">
        <v>154.36000000000001</v>
      </c>
      <c r="I902" s="15"/>
      <c r="J902" s="14">
        <f t="shared" si="327"/>
        <v>141.06633842964499</v>
      </c>
      <c r="K902" s="14">
        <f t="shared" si="328"/>
        <v>147.08473697849183</v>
      </c>
      <c r="L902" s="14">
        <f t="shared" si="329"/>
        <v>151.3280642653537</v>
      </c>
      <c r="M902" s="14"/>
      <c r="N902" s="13">
        <f t="shared" si="330"/>
        <v>4.266360505166471</v>
      </c>
      <c r="O902" s="13">
        <f t="shared" si="331"/>
        <v>7.2743972445464866</v>
      </c>
      <c r="P902" s="13">
        <f t="shared" si="332"/>
        <v>2.8849541930937206</v>
      </c>
    </row>
    <row r="903" spans="1:16" s="27" customFormat="1" ht="15" customHeight="1" x14ac:dyDescent="0.2">
      <c r="A903" s="18" t="s">
        <v>786</v>
      </c>
      <c r="B903" s="30">
        <v>12807</v>
      </c>
      <c r="C903" s="127"/>
      <c r="D903" s="30">
        <v>13539</v>
      </c>
      <c r="E903" s="126"/>
      <c r="F903" s="30">
        <v>14129</v>
      </c>
      <c r="G903" s="101"/>
      <c r="H903" s="37">
        <v>19.78</v>
      </c>
      <c r="I903" s="15"/>
      <c r="J903" s="14">
        <f t="shared" si="327"/>
        <v>647.47219413549033</v>
      </c>
      <c r="K903" s="14">
        <f t="shared" si="328"/>
        <v>684.47927199191099</v>
      </c>
      <c r="L903" s="14">
        <f t="shared" si="329"/>
        <v>714.30738119312434</v>
      </c>
      <c r="M903" s="14"/>
      <c r="N903" s="13">
        <f t="shared" si="330"/>
        <v>5.7156242679784555</v>
      </c>
      <c r="O903" s="13">
        <f t="shared" si="331"/>
        <v>10.322479893808081</v>
      </c>
      <c r="P903" s="13">
        <f t="shared" si="332"/>
        <v>4.3577812246103864</v>
      </c>
    </row>
    <row r="904" spans="1:16" s="27" customFormat="1" ht="15" customHeight="1" x14ac:dyDescent="0.2">
      <c r="A904" s="18" t="s">
        <v>787</v>
      </c>
      <c r="B904" s="30">
        <v>32264</v>
      </c>
      <c r="C904" s="127"/>
      <c r="D904" s="30">
        <v>33642</v>
      </c>
      <c r="E904" s="126"/>
      <c r="F904" s="30">
        <v>34676</v>
      </c>
      <c r="G904" s="101"/>
      <c r="H904" s="37">
        <v>203.71</v>
      </c>
      <c r="I904" s="15"/>
      <c r="J904" s="14">
        <f t="shared" si="327"/>
        <v>158.38201364685091</v>
      </c>
      <c r="K904" s="14">
        <f t="shared" si="328"/>
        <v>165.14653183447055</v>
      </c>
      <c r="L904" s="14">
        <f t="shared" si="329"/>
        <v>170.22237494477443</v>
      </c>
      <c r="M904" s="14"/>
      <c r="N904" s="13">
        <f t="shared" si="330"/>
        <v>4.2710141333994471</v>
      </c>
      <c r="O904" s="13">
        <f t="shared" si="331"/>
        <v>7.4758244483015144</v>
      </c>
      <c r="P904" s="13">
        <f t="shared" si="332"/>
        <v>3.073539028595218</v>
      </c>
    </row>
    <row r="905" spans="1:16" s="27" customFormat="1" ht="15" customHeight="1" x14ac:dyDescent="0.2">
      <c r="A905" s="18" t="s">
        <v>788</v>
      </c>
      <c r="B905" s="30">
        <v>30046</v>
      </c>
      <c r="C905" s="39"/>
      <c r="D905" s="30">
        <v>35496</v>
      </c>
      <c r="E905" s="117"/>
      <c r="F905" s="30">
        <v>38908</v>
      </c>
      <c r="G905" s="101"/>
      <c r="H905" s="37">
        <v>136.81</v>
      </c>
      <c r="I905" s="15"/>
      <c r="J905" s="14">
        <f t="shared" si="327"/>
        <v>219.61844894379067</v>
      </c>
      <c r="K905" s="14">
        <f t="shared" si="328"/>
        <v>259.45471822235214</v>
      </c>
      <c r="L905" s="14">
        <f t="shared" si="329"/>
        <v>284.39441561289379</v>
      </c>
      <c r="M905" s="14"/>
      <c r="N905" s="13">
        <f t="shared" si="330"/>
        <v>18.138853757571706</v>
      </c>
      <c r="O905" s="13">
        <f t="shared" si="331"/>
        <v>29.494774678825799</v>
      </c>
      <c r="P905" s="13">
        <f t="shared" si="332"/>
        <v>9.612350687401408</v>
      </c>
    </row>
    <row r="906" spans="1:16" s="27" customFormat="1" ht="15" customHeight="1" x14ac:dyDescent="0.2">
      <c r="A906" s="18" t="s">
        <v>789</v>
      </c>
      <c r="B906" s="30">
        <v>39086</v>
      </c>
      <c r="C906" s="127"/>
      <c r="D906" s="30">
        <v>41228</v>
      </c>
      <c r="E906" s="126"/>
      <c r="F906" s="30">
        <v>44494</v>
      </c>
      <c r="G906" s="101"/>
      <c r="H906" s="37">
        <v>228.56</v>
      </c>
      <c r="I906" s="15"/>
      <c r="J906" s="14">
        <f t="shared" ref="J906:J918" si="333">B906/$H906</f>
        <v>171.0098004900245</v>
      </c>
      <c r="K906" s="14">
        <f t="shared" ref="K906:K918" si="334">D906/$H906</f>
        <v>180.3815190759538</v>
      </c>
      <c r="L906" s="14">
        <f t="shared" ref="L906:L918" si="335">F906/$H906</f>
        <v>194.67098354917746</v>
      </c>
      <c r="M906" s="14"/>
      <c r="N906" s="13">
        <f t="shared" si="330"/>
        <v>5.4802230977843758</v>
      </c>
      <c r="O906" s="13">
        <f t="shared" si="331"/>
        <v>13.836156168449062</v>
      </c>
      <c r="P906" s="13">
        <f t="shared" si="332"/>
        <v>7.9218007179586687</v>
      </c>
    </row>
    <row r="907" spans="1:16" s="27" customFormat="1" ht="15" customHeight="1" x14ac:dyDescent="0.2">
      <c r="A907" s="18" t="s">
        <v>790</v>
      </c>
      <c r="B907" s="30">
        <v>45983</v>
      </c>
      <c r="C907" s="127"/>
      <c r="D907" s="30">
        <v>48592</v>
      </c>
      <c r="E907" s="126"/>
      <c r="F907" s="30">
        <v>52685</v>
      </c>
      <c r="G907" s="101"/>
      <c r="H907" s="37">
        <v>113.03</v>
      </c>
      <c r="I907" s="15"/>
      <c r="J907" s="14">
        <f t="shared" si="333"/>
        <v>406.82119791205872</v>
      </c>
      <c r="K907" s="14">
        <f t="shared" si="334"/>
        <v>429.90356542510835</v>
      </c>
      <c r="L907" s="14">
        <f t="shared" si="335"/>
        <v>466.11519065734763</v>
      </c>
      <c r="M907" s="14"/>
      <c r="N907" s="13">
        <f t="shared" si="330"/>
        <v>5.6738359828632321</v>
      </c>
      <c r="O907" s="13">
        <f t="shared" si="331"/>
        <v>14.574951612552475</v>
      </c>
      <c r="P907" s="13">
        <f t="shared" si="332"/>
        <v>8.4231972341126209</v>
      </c>
    </row>
    <row r="908" spans="1:16" s="27" customFormat="1" ht="15" customHeight="1" x14ac:dyDescent="0.2">
      <c r="A908" s="18" t="s">
        <v>1560</v>
      </c>
      <c r="B908" s="30">
        <v>25211</v>
      </c>
      <c r="C908" s="127"/>
      <c r="D908" s="30">
        <v>26072</v>
      </c>
      <c r="E908" s="126"/>
      <c r="F908" s="30">
        <v>26580</v>
      </c>
      <c r="G908" s="101"/>
      <c r="H908" s="37">
        <v>100.72</v>
      </c>
      <c r="I908" s="15"/>
      <c r="J908" s="14">
        <f t="shared" si="333"/>
        <v>250.30778395552025</v>
      </c>
      <c r="K908" s="14">
        <f t="shared" si="334"/>
        <v>258.85623510722797</v>
      </c>
      <c r="L908" s="14">
        <f t="shared" si="335"/>
        <v>263.89992057188243</v>
      </c>
      <c r="M908" s="14"/>
      <c r="N908" s="13">
        <f t="shared" si="330"/>
        <v>3.4151759152750856</v>
      </c>
      <c r="O908" s="13">
        <f t="shared" si="331"/>
        <v>5.4301693705128677</v>
      </c>
      <c r="P908" s="13">
        <f t="shared" si="332"/>
        <v>1.9484504449217437</v>
      </c>
    </row>
    <row r="909" spans="1:16" s="27" customFormat="1" ht="15" customHeight="1" x14ac:dyDescent="0.2">
      <c r="A909" s="18" t="s">
        <v>791</v>
      </c>
      <c r="B909" s="30">
        <v>15669</v>
      </c>
      <c r="C909" s="127"/>
      <c r="D909" s="30">
        <v>16429</v>
      </c>
      <c r="E909" s="126"/>
      <c r="F909" s="30">
        <v>17507</v>
      </c>
      <c r="G909" s="101"/>
      <c r="H909" s="37">
        <v>97</v>
      </c>
      <c r="I909" s="15"/>
      <c r="J909" s="14">
        <f t="shared" si="333"/>
        <v>161.53608247422682</v>
      </c>
      <c r="K909" s="14">
        <f t="shared" si="334"/>
        <v>169.37113402061857</v>
      </c>
      <c r="L909" s="14">
        <f t="shared" si="335"/>
        <v>180.48453608247422</v>
      </c>
      <c r="M909" s="14"/>
      <c r="N909" s="13">
        <f t="shared" si="330"/>
        <v>4.8503414385091581</v>
      </c>
      <c r="O909" s="13">
        <f t="shared" si="331"/>
        <v>11.730167847341875</v>
      </c>
      <c r="P909" s="13">
        <f t="shared" si="332"/>
        <v>6.561567959096708</v>
      </c>
    </row>
    <row r="910" spans="1:16" s="27" customFormat="1" ht="15" customHeight="1" x14ac:dyDescent="0.2">
      <c r="A910" s="18" t="s">
        <v>733</v>
      </c>
      <c r="B910" s="30">
        <v>32494</v>
      </c>
      <c r="C910" s="127"/>
      <c r="D910" s="30">
        <v>34333</v>
      </c>
      <c r="E910" s="126"/>
      <c r="F910" s="30">
        <v>35965</v>
      </c>
      <c r="G910" s="101"/>
      <c r="H910" s="37">
        <v>113.98</v>
      </c>
      <c r="I910" s="15"/>
      <c r="J910" s="14">
        <f t="shared" si="333"/>
        <v>285.08510264958761</v>
      </c>
      <c r="K910" s="14">
        <f t="shared" si="334"/>
        <v>301.21951219512192</v>
      </c>
      <c r="L910" s="14">
        <f t="shared" si="335"/>
        <v>315.53781365151781</v>
      </c>
      <c r="M910" s="14"/>
      <c r="N910" s="13">
        <f t="shared" si="330"/>
        <v>5.6595063704068469</v>
      </c>
      <c r="O910" s="13">
        <f t="shared" si="331"/>
        <v>10.681972056379653</v>
      </c>
      <c r="P910" s="13">
        <f t="shared" si="332"/>
        <v>4.7534442081962061</v>
      </c>
    </row>
    <row r="911" spans="1:16" s="27" customFormat="1" ht="15" customHeight="1" x14ac:dyDescent="0.2">
      <c r="A911" s="18" t="s">
        <v>792</v>
      </c>
      <c r="B911" s="30">
        <v>35102</v>
      </c>
      <c r="C911" s="127"/>
      <c r="D911" s="30">
        <v>37176</v>
      </c>
      <c r="E911" s="126"/>
      <c r="F911" s="30">
        <v>38329</v>
      </c>
      <c r="G911" s="101"/>
      <c r="H911" s="37">
        <v>167.92</v>
      </c>
      <c r="I911" s="15"/>
      <c r="J911" s="14">
        <f t="shared" si="333"/>
        <v>209.04001905669367</v>
      </c>
      <c r="K911" s="14">
        <f t="shared" si="334"/>
        <v>221.39113863744643</v>
      </c>
      <c r="L911" s="14">
        <f t="shared" si="335"/>
        <v>228.25750357313007</v>
      </c>
      <c r="M911" s="14"/>
      <c r="N911" s="13">
        <f t="shared" si="330"/>
        <v>5.9084952424363406</v>
      </c>
      <c r="O911" s="13">
        <f t="shared" si="331"/>
        <v>9.1932083641957743</v>
      </c>
      <c r="P911" s="13">
        <f t="shared" si="332"/>
        <v>3.1014633096621362</v>
      </c>
    </row>
    <row r="912" spans="1:16" s="27" customFormat="1" ht="15" customHeight="1" x14ac:dyDescent="0.2">
      <c r="A912" s="18" t="s">
        <v>793</v>
      </c>
      <c r="B912" s="30">
        <v>57847</v>
      </c>
      <c r="C912" s="127"/>
      <c r="D912" s="30">
        <v>62534</v>
      </c>
      <c r="E912" s="126"/>
      <c r="F912" s="30">
        <v>65140</v>
      </c>
      <c r="G912" s="101"/>
      <c r="H912" s="37">
        <v>48.56</v>
      </c>
      <c r="I912" s="15"/>
      <c r="J912" s="14">
        <f t="shared" si="333"/>
        <v>1191.2479406919274</v>
      </c>
      <c r="K912" s="14">
        <f t="shared" si="334"/>
        <v>1287.7677100494234</v>
      </c>
      <c r="L912" s="14">
        <f t="shared" si="335"/>
        <v>1341.4332784184514</v>
      </c>
      <c r="M912" s="14"/>
      <c r="N912" s="13">
        <f t="shared" si="330"/>
        <v>8.1024080764776141</v>
      </c>
      <c r="O912" s="13">
        <f t="shared" si="331"/>
        <v>12.607395370546456</v>
      </c>
      <c r="P912" s="13">
        <f t="shared" si="332"/>
        <v>4.1673329708638542</v>
      </c>
    </row>
    <row r="913" spans="1:16" s="27" customFormat="1" ht="15" customHeight="1" x14ac:dyDescent="0.2">
      <c r="A913" s="18" t="s">
        <v>794</v>
      </c>
      <c r="B913" s="30">
        <v>30446</v>
      </c>
      <c r="C913" s="127"/>
      <c r="D913" s="30">
        <v>31935</v>
      </c>
      <c r="E913" s="126"/>
      <c r="F913" s="30">
        <v>34045</v>
      </c>
      <c r="G913" s="101"/>
      <c r="H913" s="37">
        <v>406.98</v>
      </c>
      <c r="I913" s="15"/>
      <c r="J913" s="14">
        <f t="shared" si="333"/>
        <v>74.809572951987803</v>
      </c>
      <c r="K913" s="14">
        <f t="shared" si="334"/>
        <v>78.468229397021958</v>
      </c>
      <c r="L913" s="14">
        <f t="shared" si="335"/>
        <v>83.652759349353772</v>
      </c>
      <c r="M913" s="14"/>
      <c r="N913" s="13">
        <f t="shared" si="330"/>
        <v>4.8906260264074106</v>
      </c>
      <c r="O913" s="13">
        <f t="shared" si="331"/>
        <v>11.820928857649617</v>
      </c>
      <c r="P913" s="13">
        <f t="shared" si="332"/>
        <v>6.6071708157194378</v>
      </c>
    </row>
    <row r="914" spans="1:16" s="27" customFormat="1" ht="15" customHeight="1" x14ac:dyDescent="0.2">
      <c r="A914" s="18" t="s">
        <v>795</v>
      </c>
      <c r="B914" s="30">
        <v>17270</v>
      </c>
      <c r="C914" s="127"/>
      <c r="D914" s="30">
        <v>17907</v>
      </c>
      <c r="E914" s="126"/>
      <c r="F914" s="30">
        <v>18816</v>
      </c>
      <c r="G914" s="101"/>
      <c r="H914" s="37">
        <v>111.64</v>
      </c>
      <c r="I914" s="15"/>
      <c r="J914" s="14">
        <f t="shared" si="333"/>
        <v>154.69365818702974</v>
      </c>
      <c r="K914" s="14">
        <f t="shared" si="334"/>
        <v>160.39949838767467</v>
      </c>
      <c r="L914" s="14">
        <f t="shared" si="335"/>
        <v>168.54174131135792</v>
      </c>
      <c r="M914" s="14"/>
      <c r="N914" s="13">
        <f t="shared" si="330"/>
        <v>3.6884771279675723</v>
      </c>
      <c r="O914" s="13">
        <f t="shared" si="331"/>
        <v>8.9519397799652491</v>
      </c>
      <c r="P914" s="13">
        <f t="shared" si="332"/>
        <v>5.0762271737309357</v>
      </c>
    </row>
    <row r="915" spans="1:16" s="27" customFormat="1" ht="15" customHeight="1" x14ac:dyDescent="0.2">
      <c r="A915" s="18" t="s">
        <v>796</v>
      </c>
      <c r="B915" s="30">
        <v>56058</v>
      </c>
      <c r="C915" s="127"/>
      <c r="D915" s="30">
        <v>60306</v>
      </c>
      <c r="E915" s="126"/>
      <c r="F915" s="30">
        <v>63833</v>
      </c>
      <c r="G915" s="101"/>
      <c r="H915" s="37">
        <v>201.3</v>
      </c>
      <c r="I915" s="15"/>
      <c r="J915" s="14">
        <f t="shared" si="333"/>
        <v>278.47988077496274</v>
      </c>
      <c r="K915" s="14">
        <f t="shared" si="334"/>
        <v>299.58271236959757</v>
      </c>
      <c r="L915" s="14">
        <f t="shared" si="335"/>
        <v>317.10382513661199</v>
      </c>
      <c r="M915" s="14"/>
      <c r="N915" s="13">
        <f t="shared" si="330"/>
        <v>7.5778657818687662</v>
      </c>
      <c r="O915" s="13">
        <f t="shared" si="331"/>
        <v>13.869563666202851</v>
      </c>
      <c r="P915" s="13">
        <f t="shared" si="332"/>
        <v>5.8485059529731735</v>
      </c>
    </row>
    <row r="916" spans="1:16" s="27" customFormat="1" ht="15" customHeight="1" x14ac:dyDescent="0.2">
      <c r="A916" s="18" t="s">
        <v>797</v>
      </c>
      <c r="B916" s="30">
        <v>24513</v>
      </c>
      <c r="C916" s="127"/>
      <c r="D916" s="30">
        <v>26748</v>
      </c>
      <c r="E916" s="126"/>
      <c r="F916" s="30">
        <v>28703</v>
      </c>
      <c r="G916" s="101"/>
      <c r="H916" s="37">
        <v>177.42</v>
      </c>
      <c r="I916" s="15"/>
      <c r="J916" s="14">
        <f t="shared" si="333"/>
        <v>138.16367940480217</v>
      </c>
      <c r="K916" s="14">
        <f t="shared" si="334"/>
        <v>150.76090632397703</v>
      </c>
      <c r="L916" s="14">
        <f t="shared" si="335"/>
        <v>161.77995716379215</v>
      </c>
      <c r="M916" s="14"/>
      <c r="N916" s="13">
        <f t="shared" si="330"/>
        <v>9.1176110635173302</v>
      </c>
      <c r="O916" s="13">
        <f t="shared" si="331"/>
        <v>17.092971076571626</v>
      </c>
      <c r="P916" s="13">
        <f t="shared" si="332"/>
        <v>7.3089576790788051</v>
      </c>
    </row>
    <row r="917" spans="1:16" s="27" customFormat="1" ht="15" customHeight="1" x14ac:dyDescent="0.2">
      <c r="A917" s="18" t="s">
        <v>798</v>
      </c>
      <c r="B917" s="30">
        <v>30669</v>
      </c>
      <c r="C917" s="127"/>
      <c r="D917" s="30">
        <v>33046</v>
      </c>
      <c r="E917" s="126"/>
      <c r="F917" s="30">
        <v>33816</v>
      </c>
      <c r="G917" s="101"/>
      <c r="H917" s="37">
        <v>112.12</v>
      </c>
      <c r="I917" s="15"/>
      <c r="J917" s="14">
        <f t="shared" si="333"/>
        <v>273.53728148412415</v>
      </c>
      <c r="K917" s="14">
        <f t="shared" si="334"/>
        <v>294.73778094898324</v>
      </c>
      <c r="L917" s="14">
        <f t="shared" si="335"/>
        <v>301.60542276132713</v>
      </c>
      <c r="M917" s="14"/>
      <c r="N917" s="13">
        <f t="shared" si="330"/>
        <v>7.7504972447748592</v>
      </c>
      <c r="O917" s="13">
        <f t="shared" si="331"/>
        <v>10.261175780103683</v>
      </c>
      <c r="P917" s="13">
        <f t="shared" si="332"/>
        <v>2.3300853355928011</v>
      </c>
    </row>
    <row r="918" spans="1:16" s="27" customFormat="1" ht="15" customHeight="1" x14ac:dyDescent="0.2">
      <c r="A918" s="18" t="s">
        <v>799</v>
      </c>
      <c r="B918" s="30">
        <v>18442</v>
      </c>
      <c r="C918" s="127"/>
      <c r="D918" s="30">
        <v>19124</v>
      </c>
      <c r="E918" s="126"/>
      <c r="F918" s="30">
        <v>19971</v>
      </c>
      <c r="G918" s="101"/>
      <c r="H918" s="37">
        <v>287.89</v>
      </c>
      <c r="I918" s="15"/>
      <c r="J918" s="14">
        <f t="shared" si="333"/>
        <v>64.059189273680929</v>
      </c>
      <c r="K918" s="14">
        <f t="shared" si="334"/>
        <v>66.428149640487689</v>
      </c>
      <c r="L918" s="14">
        <f t="shared" si="335"/>
        <v>69.370245579908996</v>
      </c>
      <c r="M918" s="14"/>
      <c r="N918" s="13">
        <f t="shared" si="330"/>
        <v>3.6980804684958151</v>
      </c>
      <c r="O918" s="13">
        <f t="shared" si="331"/>
        <v>8.2908578245309528</v>
      </c>
      <c r="P918" s="13">
        <f t="shared" si="332"/>
        <v>4.4289897510980971</v>
      </c>
    </row>
    <row r="919" spans="1:16" s="27" customFormat="1" ht="12" customHeight="1" x14ac:dyDescent="0.2">
      <c r="A919" s="18"/>
      <c r="B919" s="30"/>
      <c r="C919" s="127"/>
      <c r="D919" s="30"/>
      <c r="E919" s="126"/>
      <c r="F919" s="30"/>
      <c r="G919" s="101"/>
      <c r="H919" s="37" t="s">
        <v>26</v>
      </c>
      <c r="I919" s="15"/>
      <c r="J919" s="14"/>
      <c r="K919" s="14"/>
      <c r="L919" s="14"/>
      <c r="M919" s="14"/>
      <c r="N919" s="13"/>
      <c r="O919" s="13"/>
      <c r="P919" s="13"/>
    </row>
    <row r="920" spans="1:16" s="11" customFormat="1" ht="15" customHeight="1" x14ac:dyDescent="0.2">
      <c r="A920" s="136" t="s">
        <v>28</v>
      </c>
      <c r="B920" s="35">
        <v>719685</v>
      </c>
      <c r="C920" s="39"/>
      <c r="D920" s="35">
        <v>761384</v>
      </c>
      <c r="E920" s="117"/>
      <c r="F920" s="35">
        <v>804952</v>
      </c>
      <c r="G920" s="116"/>
      <c r="H920" s="33">
        <f>SUM(H921:H937)</f>
        <v>2594.6400000000003</v>
      </c>
      <c r="I920" s="15"/>
      <c r="J920" s="20">
        <f t="shared" ref="J920:J925" si="336">B920/$H920</f>
        <v>277.37373970955503</v>
      </c>
      <c r="K920" s="20">
        <f t="shared" ref="K920:K925" si="337">D920/$H920</f>
        <v>293.44494804674247</v>
      </c>
      <c r="L920" s="20">
        <f t="shared" ref="L920:L925" si="338">F920/$H920</f>
        <v>310.23648752813489</v>
      </c>
      <c r="M920" s="20"/>
      <c r="N920" s="19">
        <f>(K920-J920)/J920*100</f>
        <v>5.7940626802003701</v>
      </c>
      <c r="O920" s="19">
        <f>(L920-J920)/J920*100</f>
        <v>11.847822311150027</v>
      </c>
      <c r="P920" s="19">
        <f>(L920-K920)/K920*100</f>
        <v>5.7222111313082538</v>
      </c>
    </row>
    <row r="921" spans="1:16" s="27" customFormat="1" ht="15" customHeight="1" x14ac:dyDescent="0.2">
      <c r="A921" s="18" t="s">
        <v>800</v>
      </c>
      <c r="B921" s="30">
        <v>25456</v>
      </c>
      <c r="C921" s="127"/>
      <c r="D921" s="30">
        <v>27408</v>
      </c>
      <c r="E921" s="126"/>
      <c r="F921" s="30">
        <v>27993</v>
      </c>
      <c r="G921" s="101"/>
      <c r="H921" s="37">
        <v>106.58</v>
      </c>
      <c r="I921" s="15"/>
      <c r="J921" s="14">
        <f t="shared" si="336"/>
        <v>238.84406079939953</v>
      </c>
      <c r="K921" s="14">
        <f t="shared" si="337"/>
        <v>257.15894164008256</v>
      </c>
      <c r="L921" s="14">
        <f t="shared" si="338"/>
        <v>262.64777631825859</v>
      </c>
      <c r="M921" s="14"/>
      <c r="N921" s="13">
        <f t="shared" ref="N921:N937" si="339">((K921-J921)/J921)*100</f>
        <v>7.6681332495285872</v>
      </c>
      <c r="O921" s="13">
        <f t="shared" ref="O921:O937" si="340">((L921-J921)/J921)*100</f>
        <v>9.9662162162162122</v>
      </c>
      <c r="P921" s="13">
        <f t="shared" ref="P921:P937" si="341">((L921-K921)/K921)*100</f>
        <v>2.1344133099824929</v>
      </c>
    </row>
    <row r="922" spans="1:16" s="27" customFormat="1" ht="15" customHeight="1" x14ac:dyDescent="0.2">
      <c r="A922" s="18" t="s">
        <v>801</v>
      </c>
      <c r="B922" s="30">
        <v>31911</v>
      </c>
      <c r="C922" s="127"/>
      <c r="D922" s="30">
        <v>32496</v>
      </c>
      <c r="E922" s="126"/>
      <c r="F922" s="30">
        <v>33842</v>
      </c>
      <c r="G922" s="101"/>
      <c r="H922" s="37">
        <v>88.64</v>
      </c>
      <c r="I922" s="15"/>
      <c r="J922" s="14">
        <f t="shared" si="336"/>
        <v>360.00676895306862</v>
      </c>
      <c r="K922" s="14">
        <f t="shared" si="337"/>
        <v>366.60649819494586</v>
      </c>
      <c r="L922" s="14">
        <f t="shared" si="338"/>
        <v>381.79151624548734</v>
      </c>
      <c r="M922" s="14"/>
      <c r="N922" s="13">
        <f t="shared" si="339"/>
        <v>1.8332236532856969</v>
      </c>
      <c r="O922" s="13">
        <f t="shared" si="340"/>
        <v>6.0512049136661217</v>
      </c>
      <c r="P922" s="13">
        <f t="shared" si="341"/>
        <v>4.1420482520925566</v>
      </c>
    </row>
    <row r="923" spans="1:16" s="27" customFormat="1" ht="15" customHeight="1" x14ac:dyDescent="0.2">
      <c r="A923" s="18" t="s">
        <v>802</v>
      </c>
      <c r="B923" s="30">
        <v>29298</v>
      </c>
      <c r="C923" s="127"/>
      <c r="D923" s="30">
        <v>29466</v>
      </c>
      <c r="E923" s="126"/>
      <c r="F923" s="30">
        <v>30098</v>
      </c>
      <c r="G923" s="101"/>
      <c r="H923" s="37">
        <v>109.18</v>
      </c>
      <c r="I923" s="15"/>
      <c r="J923" s="14">
        <f t="shared" si="336"/>
        <v>268.34585088844108</v>
      </c>
      <c r="K923" s="14">
        <f t="shared" si="337"/>
        <v>269.88459424803074</v>
      </c>
      <c r="L923" s="14">
        <f t="shared" si="338"/>
        <v>275.67320021982044</v>
      </c>
      <c r="M923" s="14"/>
      <c r="N923" s="13">
        <f t="shared" si="339"/>
        <v>0.57341798074953598</v>
      </c>
      <c r="O923" s="13">
        <f t="shared" si="340"/>
        <v>2.7305618130930416</v>
      </c>
      <c r="P923" s="13">
        <f t="shared" si="341"/>
        <v>2.1448449059933492</v>
      </c>
    </row>
    <row r="924" spans="1:16" s="27" customFormat="1" ht="15" customHeight="1" x14ac:dyDescent="0.2">
      <c r="A924" s="18" t="s">
        <v>803</v>
      </c>
      <c r="B924" s="30">
        <v>43986</v>
      </c>
      <c r="C924" s="127"/>
      <c r="D924" s="30">
        <v>46157</v>
      </c>
      <c r="E924" s="126"/>
      <c r="F924" s="30">
        <v>49506</v>
      </c>
      <c r="G924" s="101"/>
      <c r="H924" s="37">
        <v>232.56</v>
      </c>
      <c r="I924" s="15"/>
      <c r="J924" s="14">
        <f t="shared" si="336"/>
        <v>189.13828689370484</v>
      </c>
      <c r="K924" s="14">
        <f t="shared" si="337"/>
        <v>198.47351221190229</v>
      </c>
      <c r="L924" s="14">
        <f t="shared" si="338"/>
        <v>212.87409700722395</v>
      </c>
      <c r="M924" s="14"/>
      <c r="N924" s="13">
        <f t="shared" si="339"/>
        <v>4.9356613467921564</v>
      </c>
      <c r="O924" s="13">
        <f t="shared" si="340"/>
        <v>12.549447551493667</v>
      </c>
      <c r="P924" s="13">
        <f t="shared" si="341"/>
        <v>7.2556708624910762</v>
      </c>
    </row>
    <row r="925" spans="1:16" s="27" customFormat="1" ht="15" customHeight="1" x14ac:dyDescent="0.2">
      <c r="A925" s="18" t="s">
        <v>804</v>
      </c>
      <c r="B925" s="30">
        <v>26763</v>
      </c>
      <c r="C925" s="127"/>
      <c r="D925" s="30">
        <v>29055</v>
      </c>
      <c r="E925" s="126"/>
      <c r="F925" s="30">
        <v>31278</v>
      </c>
      <c r="G925" s="101"/>
      <c r="H925" s="37">
        <v>54.2</v>
      </c>
      <c r="I925" s="15"/>
      <c r="J925" s="14">
        <f t="shared" si="336"/>
        <v>493.78228782287817</v>
      </c>
      <c r="K925" s="14">
        <f t="shared" si="337"/>
        <v>536.07011070110696</v>
      </c>
      <c r="L925" s="14">
        <f t="shared" si="338"/>
        <v>577.08487084870842</v>
      </c>
      <c r="M925" s="14"/>
      <c r="N925" s="13">
        <f t="shared" si="339"/>
        <v>8.5640623248514753</v>
      </c>
      <c r="O925" s="13">
        <f t="shared" si="340"/>
        <v>16.87030601950454</v>
      </c>
      <c r="P925" s="13">
        <f t="shared" si="341"/>
        <v>7.6510067114093943</v>
      </c>
    </row>
    <row r="926" spans="1:16" s="27" customFormat="1" ht="15" customHeight="1" x14ac:dyDescent="0.2">
      <c r="A926" s="18" t="s">
        <v>805</v>
      </c>
      <c r="B926" s="30">
        <v>35002</v>
      </c>
      <c r="C926" s="127"/>
      <c r="D926" s="30">
        <v>36677</v>
      </c>
      <c r="E926" s="126"/>
      <c r="F926" s="30">
        <v>38670</v>
      </c>
      <c r="G926" s="101"/>
      <c r="H926" s="37">
        <v>412.03</v>
      </c>
      <c r="I926" s="15"/>
      <c r="J926" s="14">
        <f t="shared" ref="J926:J937" si="342">B926/$H926</f>
        <v>84.950124990898729</v>
      </c>
      <c r="K926" s="14">
        <f t="shared" ref="K926:K937" si="343">D926/$H926</f>
        <v>89.015362959007845</v>
      </c>
      <c r="L926" s="14">
        <f t="shared" ref="L926:L937" si="344">F926/$H926</f>
        <v>93.852389389122152</v>
      </c>
      <c r="M926" s="14"/>
      <c r="N926" s="13">
        <f t="shared" si="339"/>
        <v>4.7854408319524566</v>
      </c>
      <c r="O926" s="13">
        <f t="shared" si="340"/>
        <v>10.479401177075585</v>
      </c>
      <c r="P926" s="13">
        <f t="shared" si="341"/>
        <v>5.4339231671074444</v>
      </c>
    </row>
    <row r="927" spans="1:16" s="27" customFormat="1" ht="15" customHeight="1" x14ac:dyDescent="0.2">
      <c r="A927" s="18" t="s">
        <v>1561</v>
      </c>
      <c r="B927" s="30">
        <v>36430</v>
      </c>
      <c r="C927" s="39"/>
      <c r="D927" s="30">
        <v>38416</v>
      </c>
      <c r="E927" s="117"/>
      <c r="F927" s="30">
        <v>41226</v>
      </c>
      <c r="G927" s="101"/>
      <c r="H927" s="37">
        <v>142.32</v>
      </c>
      <c r="I927" s="15"/>
      <c r="J927" s="14">
        <f t="shared" si="342"/>
        <v>255.97245643620013</v>
      </c>
      <c r="K927" s="14">
        <f t="shared" si="343"/>
        <v>269.92692523889826</v>
      </c>
      <c r="L927" s="14">
        <f t="shared" si="344"/>
        <v>289.67116357504216</v>
      </c>
      <c r="M927" s="14"/>
      <c r="N927" s="13">
        <f t="shared" si="339"/>
        <v>5.4515509195717753</v>
      </c>
      <c r="O927" s="13">
        <f t="shared" si="340"/>
        <v>13.164973922591262</v>
      </c>
      <c r="P927" s="13">
        <f t="shared" si="341"/>
        <v>7.3146605581007886</v>
      </c>
    </row>
    <row r="928" spans="1:16" s="27" customFormat="1" ht="15" customHeight="1" x14ac:dyDescent="0.2">
      <c r="A928" s="18" t="s">
        <v>806</v>
      </c>
      <c r="B928" s="30">
        <v>37672</v>
      </c>
      <c r="C928" s="127"/>
      <c r="D928" s="30">
        <v>39644</v>
      </c>
      <c r="E928" s="126"/>
      <c r="F928" s="30">
        <v>40690</v>
      </c>
      <c r="G928" s="101"/>
      <c r="H928" s="37">
        <v>136.91</v>
      </c>
      <c r="I928" s="15"/>
      <c r="J928" s="14">
        <f t="shared" si="342"/>
        <v>275.15886348696222</v>
      </c>
      <c r="K928" s="14">
        <f t="shared" si="343"/>
        <v>289.56248630487181</v>
      </c>
      <c r="L928" s="14">
        <f t="shared" si="344"/>
        <v>297.20254181579139</v>
      </c>
      <c r="M928" s="14"/>
      <c r="N928" s="13">
        <f t="shared" si="339"/>
        <v>5.2346570397111973</v>
      </c>
      <c r="O928" s="13">
        <f t="shared" si="340"/>
        <v>8.011255043533664</v>
      </c>
      <c r="P928" s="13">
        <f t="shared" si="341"/>
        <v>2.6384824941983647</v>
      </c>
    </row>
    <row r="929" spans="1:16" s="27" customFormat="1" ht="15" customHeight="1" x14ac:dyDescent="0.2">
      <c r="A929" s="18" t="s">
        <v>807</v>
      </c>
      <c r="B929" s="30">
        <v>43449</v>
      </c>
      <c r="C929" s="127"/>
      <c r="D929" s="30">
        <v>46114</v>
      </c>
      <c r="E929" s="126"/>
      <c r="F929" s="30">
        <v>48890</v>
      </c>
      <c r="G929" s="101"/>
      <c r="H929" s="37">
        <v>116.37</v>
      </c>
      <c r="I929" s="15"/>
      <c r="J929" s="14">
        <f t="shared" si="342"/>
        <v>373.3694251095643</v>
      </c>
      <c r="K929" s="14">
        <f t="shared" si="343"/>
        <v>396.2705164561313</v>
      </c>
      <c r="L929" s="14">
        <f t="shared" si="344"/>
        <v>420.12546188880293</v>
      </c>
      <c r="M929" s="14"/>
      <c r="N929" s="13">
        <f t="shared" si="339"/>
        <v>6.13362793159797</v>
      </c>
      <c r="O929" s="13">
        <f t="shared" si="340"/>
        <v>12.522727795806576</v>
      </c>
      <c r="P929" s="13">
        <f t="shared" si="341"/>
        <v>6.0198638157609343</v>
      </c>
    </row>
    <row r="930" spans="1:16" s="27" customFormat="1" ht="15" customHeight="1" x14ac:dyDescent="0.2">
      <c r="A930" s="18" t="s">
        <v>808</v>
      </c>
      <c r="B930" s="30">
        <v>37895</v>
      </c>
      <c r="C930" s="127"/>
      <c r="D930" s="30">
        <v>40289</v>
      </c>
      <c r="E930" s="126"/>
      <c r="F930" s="30">
        <v>42565</v>
      </c>
      <c r="G930" s="101"/>
      <c r="H930" s="37">
        <v>89.88</v>
      </c>
      <c r="I930" s="15"/>
      <c r="J930" s="14">
        <f t="shared" si="342"/>
        <v>421.61771250556302</v>
      </c>
      <c r="K930" s="14">
        <f t="shared" si="343"/>
        <v>448.25322652425456</v>
      </c>
      <c r="L930" s="14">
        <f t="shared" si="344"/>
        <v>473.57587894971073</v>
      </c>
      <c r="M930" s="14"/>
      <c r="N930" s="13">
        <f t="shared" si="339"/>
        <v>6.31745612877687</v>
      </c>
      <c r="O930" s="13">
        <f t="shared" si="340"/>
        <v>12.32352553107269</v>
      </c>
      <c r="P930" s="13">
        <f t="shared" si="341"/>
        <v>5.6491846409690005</v>
      </c>
    </row>
    <row r="931" spans="1:16" s="27" customFormat="1" ht="15" customHeight="1" x14ac:dyDescent="0.2">
      <c r="A931" s="18" t="s">
        <v>107</v>
      </c>
      <c r="B931" s="30">
        <v>41572</v>
      </c>
      <c r="C931" s="127"/>
      <c r="D931" s="30">
        <v>45287</v>
      </c>
      <c r="E931" s="126"/>
      <c r="F931" s="30">
        <v>47100</v>
      </c>
      <c r="G931" s="101"/>
      <c r="H931" s="37">
        <v>77.989999999999995</v>
      </c>
      <c r="I931" s="15"/>
      <c r="J931" s="14">
        <f t="shared" si="342"/>
        <v>533.04269778176695</v>
      </c>
      <c r="K931" s="14">
        <f t="shared" si="343"/>
        <v>580.67700987306068</v>
      </c>
      <c r="L931" s="14">
        <f t="shared" si="344"/>
        <v>603.92357994614702</v>
      </c>
      <c r="M931" s="14"/>
      <c r="N931" s="13">
        <f t="shared" si="339"/>
        <v>8.9363032810545509</v>
      </c>
      <c r="O931" s="13">
        <f t="shared" si="340"/>
        <v>13.297411719426538</v>
      </c>
      <c r="P931" s="13">
        <f t="shared" si="341"/>
        <v>4.0033563715856717</v>
      </c>
    </row>
    <row r="932" spans="1:16" s="27" customFormat="1" ht="15" customHeight="1" x14ac:dyDescent="0.2">
      <c r="A932" s="18" t="s">
        <v>809</v>
      </c>
      <c r="B932" s="30">
        <v>43525</v>
      </c>
      <c r="C932" s="127"/>
      <c r="D932" s="30">
        <v>46428</v>
      </c>
      <c r="E932" s="126"/>
      <c r="F932" s="30">
        <v>49725</v>
      </c>
      <c r="G932" s="101"/>
      <c r="H932" s="37">
        <v>130.9</v>
      </c>
      <c r="I932" s="15"/>
      <c r="J932" s="14">
        <f t="shared" si="342"/>
        <v>332.50572956455306</v>
      </c>
      <c r="K932" s="14">
        <f t="shared" si="343"/>
        <v>354.68296409472879</v>
      </c>
      <c r="L932" s="14">
        <f t="shared" si="344"/>
        <v>379.87012987012986</v>
      </c>
      <c r="M932" s="14"/>
      <c r="N932" s="13">
        <f t="shared" si="339"/>
        <v>6.6697300402067841</v>
      </c>
      <c r="O932" s="13">
        <f t="shared" si="340"/>
        <v>14.244686961516376</v>
      </c>
      <c r="P932" s="13">
        <f t="shared" si="341"/>
        <v>7.1013181700697858</v>
      </c>
    </row>
    <row r="933" spans="1:16" s="27" customFormat="1" ht="15" customHeight="1" x14ac:dyDescent="0.2">
      <c r="A933" s="18" t="s">
        <v>1502</v>
      </c>
      <c r="B933" s="30">
        <v>28561</v>
      </c>
      <c r="C933" s="127"/>
      <c r="D933" s="30">
        <v>29676</v>
      </c>
      <c r="E933" s="126"/>
      <c r="F933" s="30">
        <v>31269</v>
      </c>
      <c r="G933" s="101"/>
      <c r="H933" s="37">
        <v>77.88</v>
      </c>
      <c r="I933" s="15"/>
      <c r="J933" s="14">
        <f t="shared" si="342"/>
        <v>366.73086800205448</v>
      </c>
      <c r="K933" s="14">
        <f t="shared" si="343"/>
        <v>381.04776579352853</v>
      </c>
      <c r="L933" s="14">
        <f t="shared" si="344"/>
        <v>401.50231124807397</v>
      </c>
      <c r="M933" s="14"/>
      <c r="N933" s="13">
        <f t="shared" si="339"/>
        <v>3.9039249326003951</v>
      </c>
      <c r="O933" s="13">
        <f t="shared" si="340"/>
        <v>9.481460733167598</v>
      </c>
      <c r="P933" s="13">
        <f t="shared" si="341"/>
        <v>5.3679741205014109</v>
      </c>
    </row>
    <row r="934" spans="1:16" s="27" customFormat="1" ht="15" customHeight="1" x14ac:dyDescent="0.2">
      <c r="A934" s="18" t="s">
        <v>1562</v>
      </c>
      <c r="B934" s="30">
        <v>24779</v>
      </c>
      <c r="C934" s="127"/>
      <c r="D934" s="30">
        <v>25821</v>
      </c>
      <c r="E934" s="126"/>
      <c r="F934" s="30">
        <v>26697</v>
      </c>
      <c r="G934" s="101"/>
      <c r="H934" s="37">
        <v>105.24</v>
      </c>
      <c r="I934" s="15"/>
      <c r="J934" s="14">
        <f t="shared" si="342"/>
        <v>235.45229950589132</v>
      </c>
      <c r="K934" s="14">
        <f t="shared" si="343"/>
        <v>245.35347776510832</v>
      </c>
      <c r="L934" s="14">
        <f t="shared" si="344"/>
        <v>253.67730900798176</v>
      </c>
      <c r="M934" s="14"/>
      <c r="N934" s="13">
        <f t="shared" si="339"/>
        <v>4.2051737358246797</v>
      </c>
      <c r="O934" s="13">
        <f t="shared" si="340"/>
        <v>7.7404253601840196</v>
      </c>
      <c r="P934" s="13">
        <f t="shared" si="341"/>
        <v>3.3925874288369959</v>
      </c>
    </row>
    <row r="935" spans="1:16" s="27" customFormat="1" ht="15" customHeight="1" x14ac:dyDescent="0.2">
      <c r="A935" s="18" t="s">
        <v>811</v>
      </c>
      <c r="B935" s="30">
        <v>29138</v>
      </c>
      <c r="C935" s="127"/>
      <c r="D935" s="30">
        <v>30134</v>
      </c>
      <c r="E935" s="126"/>
      <c r="F935" s="30">
        <v>31688</v>
      </c>
      <c r="G935" s="101"/>
      <c r="H935" s="37">
        <v>101.71</v>
      </c>
      <c r="I935" s="15"/>
      <c r="J935" s="14">
        <f t="shared" si="342"/>
        <v>286.48117195949271</v>
      </c>
      <c r="K935" s="14">
        <f t="shared" si="343"/>
        <v>296.27371939828924</v>
      </c>
      <c r="L935" s="14">
        <f t="shared" si="344"/>
        <v>311.5524530527972</v>
      </c>
      <c r="M935" s="14"/>
      <c r="N935" s="13">
        <f t="shared" si="339"/>
        <v>3.4182167616171153</v>
      </c>
      <c r="O935" s="13">
        <f t="shared" si="340"/>
        <v>8.7514585764294033</v>
      </c>
      <c r="P935" s="13">
        <f t="shared" si="341"/>
        <v>5.1569655538594432</v>
      </c>
    </row>
    <row r="936" spans="1:16" s="27" customFormat="1" ht="15" customHeight="1" x14ac:dyDescent="0.2">
      <c r="A936" s="18" t="s">
        <v>812</v>
      </c>
      <c r="B936" s="30">
        <v>48051</v>
      </c>
      <c r="C936" s="127"/>
      <c r="D936" s="30">
        <v>51313</v>
      </c>
      <c r="E936" s="126"/>
      <c r="F936" s="30">
        <v>54423</v>
      </c>
      <c r="G936" s="101"/>
      <c r="H936" s="37">
        <v>517.17999999999995</v>
      </c>
      <c r="I936" s="15"/>
      <c r="J936" s="14">
        <f t="shared" si="342"/>
        <v>92.909625275532704</v>
      </c>
      <c r="K936" s="14">
        <f t="shared" si="343"/>
        <v>99.216907072972674</v>
      </c>
      <c r="L936" s="14">
        <f t="shared" si="344"/>
        <v>105.23028732742954</v>
      </c>
      <c r="M936" s="14"/>
      <c r="N936" s="13">
        <f t="shared" si="339"/>
        <v>6.7886204241326995</v>
      </c>
      <c r="O936" s="13">
        <f t="shared" si="340"/>
        <v>13.260910282824506</v>
      </c>
      <c r="P936" s="13">
        <f t="shared" si="341"/>
        <v>6.0608422816830032</v>
      </c>
    </row>
    <row r="937" spans="1:16" s="27" customFormat="1" ht="15" customHeight="1" x14ac:dyDescent="0.2">
      <c r="A937" s="18" t="s">
        <v>1563</v>
      </c>
      <c r="B937" s="30">
        <v>156197</v>
      </c>
      <c r="C937" s="127"/>
      <c r="D937" s="30">
        <v>167003</v>
      </c>
      <c r="E937" s="126"/>
      <c r="F937" s="30">
        <v>179292</v>
      </c>
      <c r="G937" s="101"/>
      <c r="H937" s="37">
        <v>95.07</v>
      </c>
      <c r="I937" s="15"/>
      <c r="J937" s="14">
        <f t="shared" si="342"/>
        <v>1642.9683391185442</v>
      </c>
      <c r="K937" s="14">
        <f t="shared" si="343"/>
        <v>1756.6319554012834</v>
      </c>
      <c r="L937" s="14">
        <f t="shared" si="344"/>
        <v>1885.8946039760178</v>
      </c>
      <c r="M937" s="14"/>
      <c r="N937" s="13">
        <f t="shared" si="339"/>
        <v>6.9181866489113215</v>
      </c>
      <c r="O937" s="13">
        <f t="shared" si="340"/>
        <v>14.785815348566242</v>
      </c>
      <c r="P937" s="13">
        <f t="shared" si="341"/>
        <v>7.3585504452015806</v>
      </c>
    </row>
    <row r="938" spans="1:16" s="27" customFormat="1" ht="12" customHeight="1" x14ac:dyDescent="0.2">
      <c r="A938" s="18" t="s">
        <v>1</v>
      </c>
      <c r="B938" s="125"/>
      <c r="C938" s="127"/>
      <c r="D938" s="125"/>
      <c r="E938" s="126"/>
      <c r="F938" s="125"/>
      <c r="G938" s="101"/>
      <c r="H938" s="37" t="s">
        <v>26</v>
      </c>
      <c r="I938" s="15"/>
      <c r="J938" s="14"/>
      <c r="K938" s="14"/>
      <c r="L938" s="14"/>
      <c r="M938" s="14"/>
      <c r="N938" s="13"/>
      <c r="O938" s="13"/>
      <c r="P938" s="13"/>
    </row>
    <row r="939" spans="1:16" s="11" customFormat="1" ht="15" customHeight="1" x14ac:dyDescent="0.2">
      <c r="A939" s="136" t="s">
        <v>27</v>
      </c>
      <c r="B939" s="35">
        <v>162943</v>
      </c>
      <c r="C939" s="39" t="s">
        <v>26</v>
      </c>
      <c r="D939" s="35">
        <v>174613</v>
      </c>
      <c r="E939" s="117" t="s">
        <v>26</v>
      </c>
      <c r="F939" s="35">
        <v>187842</v>
      </c>
      <c r="G939" s="116"/>
      <c r="H939" s="33">
        <f>SUM(H940:H944)</f>
        <v>611.87</v>
      </c>
      <c r="I939" s="15"/>
      <c r="J939" s="20">
        <f t="shared" ref="J939:J944" si="345">B939/$H939</f>
        <v>266.30329972052886</v>
      </c>
      <c r="K939" s="20">
        <f t="shared" ref="K939:K944" si="346">D939/$H939</f>
        <v>285.37597855753671</v>
      </c>
      <c r="L939" s="20">
        <f t="shared" ref="L939:L944" si="347">F939/$H939</f>
        <v>306.99658424175072</v>
      </c>
      <c r="M939" s="20"/>
      <c r="N939" s="19">
        <f>(K939-J939)/J939*100</f>
        <v>7.1620137103158763</v>
      </c>
      <c r="O939" s="19">
        <f>(L939-J939)/J939*100</f>
        <v>15.280803716637124</v>
      </c>
      <c r="P939" s="19">
        <f>(L939-K939)/K939*100</f>
        <v>7.5761827584429735</v>
      </c>
    </row>
    <row r="940" spans="1:16" s="27" customFormat="1" ht="15" customHeight="1" x14ac:dyDescent="0.2">
      <c r="A940" s="18" t="s">
        <v>561</v>
      </c>
      <c r="B940" s="30">
        <v>46703</v>
      </c>
      <c r="C940" s="39"/>
      <c r="D940" s="30">
        <v>50437</v>
      </c>
      <c r="E940" s="117"/>
      <c r="F940" s="30">
        <v>52899</v>
      </c>
      <c r="G940" s="101"/>
      <c r="H940" s="37">
        <v>115.6</v>
      </c>
      <c r="I940" s="15"/>
      <c r="J940" s="14">
        <f t="shared" si="345"/>
        <v>404.00519031141869</v>
      </c>
      <c r="K940" s="14">
        <f t="shared" si="346"/>
        <v>436.30622837370242</v>
      </c>
      <c r="L940" s="14">
        <f t="shared" si="347"/>
        <v>457.60380622837374</v>
      </c>
      <c r="M940" s="14"/>
      <c r="N940" s="13">
        <f>((K940-J940)/J940)*100</f>
        <v>7.9952037342354885</v>
      </c>
      <c r="O940" s="13">
        <f>((L940-J940)/J940)*100</f>
        <v>13.266813695051718</v>
      </c>
      <c r="P940" s="13">
        <f>((L940-K940)/K940)*100</f>
        <v>4.881337113626909</v>
      </c>
    </row>
    <row r="941" spans="1:16" s="27" customFormat="1" ht="15" customHeight="1" x14ac:dyDescent="0.2">
      <c r="A941" s="18" t="s">
        <v>813</v>
      </c>
      <c r="B941" s="30">
        <v>34791</v>
      </c>
      <c r="C941" s="39"/>
      <c r="D941" s="30">
        <v>36096</v>
      </c>
      <c r="E941" s="117"/>
      <c r="F941" s="30">
        <v>39566</v>
      </c>
      <c r="G941" s="101"/>
      <c r="H941" s="37">
        <v>126.11</v>
      </c>
      <c r="I941" s="15"/>
      <c r="J941" s="14">
        <f t="shared" si="345"/>
        <v>275.87820157005791</v>
      </c>
      <c r="K941" s="14">
        <f t="shared" si="346"/>
        <v>286.22631036396797</v>
      </c>
      <c r="L941" s="14">
        <f t="shared" si="347"/>
        <v>313.7419712949013</v>
      </c>
      <c r="M941" s="14"/>
      <c r="N941" s="13">
        <f>((K941-J941)/J941)*100</f>
        <v>3.7509700784685616</v>
      </c>
      <c r="O941" s="13">
        <f>((L941-J941)/J941)*100</f>
        <v>13.724813888649361</v>
      </c>
      <c r="P941" s="13">
        <f>((L941-K941)/K941)*100</f>
        <v>9.6132535460992976</v>
      </c>
    </row>
    <row r="942" spans="1:16" s="27" customFormat="1" ht="15" customHeight="1" x14ac:dyDescent="0.2">
      <c r="A942" s="18" t="s">
        <v>814</v>
      </c>
      <c r="B942" s="30">
        <v>37852</v>
      </c>
      <c r="C942" s="39"/>
      <c r="D942" s="30">
        <v>39810</v>
      </c>
      <c r="E942" s="117"/>
      <c r="F942" s="30">
        <v>42771</v>
      </c>
      <c r="G942" s="101"/>
      <c r="H942" s="37">
        <v>137.12</v>
      </c>
      <c r="I942" s="15"/>
      <c r="J942" s="14">
        <f t="shared" si="345"/>
        <v>276.0501750291715</v>
      </c>
      <c r="K942" s="14">
        <f t="shared" si="346"/>
        <v>290.32963827304548</v>
      </c>
      <c r="L942" s="14">
        <f t="shared" si="347"/>
        <v>311.92386231038506</v>
      </c>
      <c r="M942" s="14"/>
      <c r="N942" s="13">
        <f>((K942-J942)/J942)*100</f>
        <v>5.1727781887350739</v>
      </c>
      <c r="O942" s="13">
        <f>((L942-J942)/J942)*100</f>
        <v>12.995350311740475</v>
      </c>
      <c r="P942" s="13">
        <f>((L942-K942)/K942)*100</f>
        <v>7.4378296910324142</v>
      </c>
    </row>
    <row r="943" spans="1:16" s="27" customFormat="1" ht="15" customHeight="1" x14ac:dyDescent="0.2">
      <c r="A943" s="18" t="s">
        <v>815</v>
      </c>
      <c r="B943" s="30">
        <v>24032</v>
      </c>
      <c r="C943" s="39"/>
      <c r="D943" s="30">
        <v>26112</v>
      </c>
      <c r="E943" s="117"/>
      <c r="F943" s="30">
        <v>29444</v>
      </c>
      <c r="G943" s="101"/>
      <c r="H943" s="37">
        <v>106.23</v>
      </c>
      <c r="I943" s="15"/>
      <c r="J943" s="14">
        <f t="shared" si="345"/>
        <v>226.22611315071072</v>
      </c>
      <c r="K943" s="14">
        <f t="shared" si="346"/>
        <v>245.80626941541937</v>
      </c>
      <c r="L943" s="14">
        <f t="shared" si="347"/>
        <v>277.17217358561612</v>
      </c>
      <c r="M943" s="14"/>
      <c r="N943" s="13">
        <f>((K943-J943)/J943)*100</f>
        <v>8.6551264980026623</v>
      </c>
      <c r="O943" s="13">
        <f>((L943-J943)/J943)*100</f>
        <v>22.519973368841551</v>
      </c>
      <c r="P943" s="13">
        <f>((L943-K943)/K943)*100</f>
        <v>12.760416666666675</v>
      </c>
    </row>
    <row r="944" spans="1:16" s="27" customFormat="1" ht="15" customHeight="1" x14ac:dyDescent="0.2">
      <c r="A944" s="18" t="s">
        <v>816</v>
      </c>
      <c r="B944" s="30">
        <v>19565</v>
      </c>
      <c r="C944" s="39"/>
      <c r="D944" s="30">
        <v>22158</v>
      </c>
      <c r="E944" s="117"/>
      <c r="F944" s="30">
        <v>23162</v>
      </c>
      <c r="G944" s="101"/>
      <c r="H944" s="37">
        <v>126.81</v>
      </c>
      <c r="I944" s="15"/>
      <c r="J944" s="14">
        <f t="shared" si="345"/>
        <v>154.28593959466917</v>
      </c>
      <c r="K944" s="14">
        <f t="shared" si="346"/>
        <v>174.73385379701915</v>
      </c>
      <c r="L944" s="14">
        <f t="shared" si="347"/>
        <v>182.65121047236022</v>
      </c>
      <c r="M944" s="14"/>
      <c r="N944" s="13">
        <f>((K944-J944)/J944)*100</f>
        <v>13.253258369537443</v>
      </c>
      <c r="O944" s="13">
        <f>((L944-J944)/J944)*100</f>
        <v>18.384870943010487</v>
      </c>
      <c r="P944" s="13">
        <f>((L944-K944)/K944)*100</f>
        <v>4.5310948641574189</v>
      </c>
    </row>
    <row r="945" spans="1:16" s="27" customFormat="1" ht="12" customHeight="1" x14ac:dyDescent="0.2">
      <c r="A945" s="18" t="s">
        <v>1</v>
      </c>
      <c r="B945" s="30"/>
      <c r="C945" s="39"/>
      <c r="D945" s="30"/>
      <c r="E945" s="117"/>
      <c r="F945" s="30"/>
      <c r="G945" s="101"/>
      <c r="H945" s="37" t="s">
        <v>26</v>
      </c>
      <c r="I945" s="15"/>
      <c r="J945" s="14"/>
      <c r="K945" s="14"/>
      <c r="L945" s="14"/>
      <c r="M945" s="14"/>
      <c r="N945" s="13"/>
      <c r="O945" s="13"/>
      <c r="P945" s="13"/>
    </row>
    <row r="946" spans="1:16" s="11" customFormat="1" ht="15" customHeight="1" x14ac:dyDescent="0.2">
      <c r="A946" s="136" t="s">
        <v>1701</v>
      </c>
      <c r="B946" s="35">
        <v>1805576</v>
      </c>
      <c r="C946" s="39"/>
      <c r="D946" s="35">
        <v>1936423</v>
      </c>
      <c r="E946" s="117"/>
      <c r="F946" s="35">
        <v>2051899</v>
      </c>
      <c r="G946" s="116"/>
      <c r="H946" s="33">
        <f>SUM(H947:H989)</f>
        <v>4997.6400000000021</v>
      </c>
      <c r="I946" s="15"/>
      <c r="J946" s="20">
        <f t="shared" ref="J946:J951" si="348">B946/$H946</f>
        <v>361.28572686307922</v>
      </c>
      <c r="K946" s="20">
        <f t="shared" ref="K946:K951" si="349">D946/$H946</f>
        <v>387.46748465275596</v>
      </c>
      <c r="L946" s="20">
        <f t="shared" ref="L946:L951" si="350">F946/$H946</f>
        <v>410.57359073482667</v>
      </c>
      <c r="M946" s="20"/>
      <c r="N946" s="19">
        <f>(K946-J946)/J946*100</f>
        <v>7.2468287128318112</v>
      </c>
      <c r="O946" s="19">
        <f>(L946-J946)/J946*100</f>
        <v>13.642350142004547</v>
      </c>
      <c r="P946" s="19">
        <f>(L946-K946)/K946*100</f>
        <v>5.9633664751967883</v>
      </c>
    </row>
    <row r="947" spans="1:16" s="27" customFormat="1" ht="15" customHeight="1" x14ac:dyDescent="0.2">
      <c r="A947" s="18" t="s">
        <v>817</v>
      </c>
      <c r="B947" s="30">
        <v>47248</v>
      </c>
      <c r="C947" s="39"/>
      <c r="D947" s="30">
        <v>52268</v>
      </c>
      <c r="E947" s="117"/>
      <c r="F947" s="30">
        <v>53462</v>
      </c>
      <c r="G947" s="101"/>
      <c r="H947" s="37">
        <v>175.57</v>
      </c>
      <c r="I947" s="15"/>
      <c r="J947" s="14">
        <f t="shared" si="348"/>
        <v>269.11203508572083</v>
      </c>
      <c r="K947" s="14">
        <f t="shared" si="349"/>
        <v>297.70461924018912</v>
      </c>
      <c r="L947" s="14">
        <f t="shared" si="350"/>
        <v>304.50532551119215</v>
      </c>
      <c r="M947" s="14"/>
      <c r="N947" s="13">
        <f t="shared" ref="N947:N989" si="351">((K947-J947)/J947)*100</f>
        <v>10.624788350829656</v>
      </c>
      <c r="O947" s="13">
        <f t="shared" ref="O947:O989" si="352">((L947-J947)/J947)*100</f>
        <v>13.151879444632575</v>
      </c>
      <c r="P947" s="13">
        <f t="shared" ref="P947:P989" si="353">((L947-K947)/K947)*100</f>
        <v>2.2843805004974422</v>
      </c>
    </row>
    <row r="948" spans="1:16" s="27" customFormat="1" ht="15" customHeight="1" x14ac:dyDescent="0.2">
      <c r="A948" s="18" t="s">
        <v>818</v>
      </c>
      <c r="B948" s="30">
        <v>37484</v>
      </c>
      <c r="C948" s="39"/>
      <c r="D948" s="30">
        <v>38408</v>
      </c>
      <c r="E948" s="117"/>
      <c r="F948" s="30">
        <v>39722</v>
      </c>
      <c r="G948" s="101"/>
      <c r="H948" s="37">
        <v>144.82</v>
      </c>
      <c r="I948" s="15"/>
      <c r="J948" s="14">
        <f t="shared" si="348"/>
        <v>258.83165308659028</v>
      </c>
      <c r="K948" s="14">
        <f t="shared" si="349"/>
        <v>265.21198729457257</v>
      </c>
      <c r="L948" s="14">
        <f t="shared" si="350"/>
        <v>274.28531970722275</v>
      </c>
      <c r="M948" s="14"/>
      <c r="N948" s="13">
        <f t="shared" si="351"/>
        <v>2.4650517554156299</v>
      </c>
      <c r="O948" s="13">
        <f t="shared" si="352"/>
        <v>5.9705474335716433</v>
      </c>
      <c r="P948" s="13">
        <f t="shared" si="353"/>
        <v>3.4211622578629459</v>
      </c>
    </row>
    <row r="949" spans="1:16" s="27" customFormat="1" ht="15" customHeight="1" x14ac:dyDescent="0.2">
      <c r="A949" s="18" t="s">
        <v>819</v>
      </c>
      <c r="B949" s="30">
        <v>27486</v>
      </c>
      <c r="C949" s="39"/>
      <c r="D949" s="30">
        <v>28684</v>
      </c>
      <c r="E949" s="117"/>
      <c r="F949" s="30">
        <v>30520</v>
      </c>
      <c r="G949" s="101"/>
      <c r="H949" s="37">
        <v>85.09</v>
      </c>
      <c r="I949" s="15"/>
      <c r="J949" s="14">
        <f t="shared" si="348"/>
        <v>323.02268186625923</v>
      </c>
      <c r="K949" s="14">
        <f t="shared" si="349"/>
        <v>337.10189211423199</v>
      </c>
      <c r="L949" s="14">
        <f t="shared" si="350"/>
        <v>358.67904571630038</v>
      </c>
      <c r="M949" s="14"/>
      <c r="N949" s="13">
        <f t="shared" si="351"/>
        <v>4.358582551116938</v>
      </c>
      <c r="O949" s="13">
        <f t="shared" si="352"/>
        <v>11.038346794731869</v>
      </c>
      <c r="P949" s="13">
        <f t="shared" si="353"/>
        <v>6.4007809231627366</v>
      </c>
    </row>
    <row r="950" spans="1:16" s="27" customFormat="1" ht="15" customHeight="1" x14ac:dyDescent="0.2">
      <c r="A950" s="18" t="s">
        <v>820</v>
      </c>
      <c r="B950" s="30">
        <v>26218</v>
      </c>
      <c r="C950" s="39"/>
      <c r="D950" s="30">
        <v>27005</v>
      </c>
      <c r="E950" s="117"/>
      <c r="F950" s="30">
        <v>27056</v>
      </c>
      <c r="G950" s="101"/>
      <c r="H950" s="37">
        <v>77.5</v>
      </c>
      <c r="I950" s="15"/>
      <c r="J950" s="14">
        <f t="shared" si="348"/>
        <v>338.2967741935484</v>
      </c>
      <c r="K950" s="14">
        <f t="shared" si="349"/>
        <v>348.45161290322579</v>
      </c>
      <c r="L950" s="14">
        <f t="shared" si="350"/>
        <v>349.10967741935485</v>
      </c>
      <c r="M950" s="14"/>
      <c r="N950" s="13">
        <f t="shared" si="351"/>
        <v>3.0017545197955524</v>
      </c>
      <c r="O950" s="13">
        <f t="shared" si="352"/>
        <v>3.1962773666946371</v>
      </c>
      <c r="P950" s="13">
        <f t="shared" si="353"/>
        <v>0.18885391594150003</v>
      </c>
    </row>
    <row r="951" spans="1:16" s="27" customFormat="1" ht="15" customHeight="1" x14ac:dyDescent="0.2">
      <c r="A951" s="18" t="s">
        <v>821</v>
      </c>
      <c r="B951" s="30">
        <v>29724</v>
      </c>
      <c r="C951" s="39"/>
      <c r="D951" s="30">
        <v>33088</v>
      </c>
      <c r="E951" s="117"/>
      <c r="F951" s="30">
        <v>35064</v>
      </c>
      <c r="G951" s="101"/>
      <c r="H951" s="37">
        <v>54.27</v>
      </c>
      <c r="I951" s="15"/>
      <c r="J951" s="14">
        <f t="shared" si="348"/>
        <v>547.70591487009392</v>
      </c>
      <c r="K951" s="14">
        <f t="shared" si="349"/>
        <v>609.69227934402056</v>
      </c>
      <c r="L951" s="14">
        <f t="shared" si="350"/>
        <v>646.10281923714751</v>
      </c>
      <c r="M951" s="14"/>
      <c r="N951" s="13">
        <f t="shared" si="351"/>
        <v>11.31745390929888</v>
      </c>
      <c r="O951" s="13">
        <f t="shared" si="352"/>
        <v>17.965280581348402</v>
      </c>
      <c r="P951" s="13">
        <f t="shared" si="353"/>
        <v>5.9719535783365574</v>
      </c>
    </row>
    <row r="952" spans="1:16" s="27" customFormat="1" ht="15" customHeight="1" x14ac:dyDescent="0.2">
      <c r="A952" s="18" t="s">
        <v>822</v>
      </c>
      <c r="B952" s="30">
        <v>29543</v>
      </c>
      <c r="C952" s="39"/>
      <c r="D952" s="30">
        <v>32532</v>
      </c>
      <c r="E952" s="117"/>
      <c r="F952" s="30">
        <v>33376</v>
      </c>
      <c r="G952" s="101"/>
      <c r="H952" s="37">
        <v>73.48</v>
      </c>
      <c r="I952" s="15"/>
      <c r="J952" s="14">
        <f t="shared" ref="J952:J991" si="354">B952/$H952</f>
        <v>402.0549809471965</v>
      </c>
      <c r="K952" s="14">
        <f t="shared" ref="K952:K991" si="355">D952/$H952</f>
        <v>442.73271638541098</v>
      </c>
      <c r="L952" s="14">
        <f t="shared" ref="L952:L991" si="356">F952/$H952</f>
        <v>454.2188350571584</v>
      </c>
      <c r="M952" s="14"/>
      <c r="N952" s="13">
        <f t="shared" si="351"/>
        <v>10.117455911721898</v>
      </c>
      <c r="O952" s="13">
        <f t="shared" si="352"/>
        <v>12.974308634871207</v>
      </c>
      <c r="P952" s="13">
        <f t="shared" si="353"/>
        <v>2.5943686216648238</v>
      </c>
    </row>
    <row r="953" spans="1:16" s="27" customFormat="1" ht="15" customHeight="1" x14ac:dyDescent="0.2">
      <c r="A953" s="18" t="s">
        <v>823</v>
      </c>
      <c r="B953" s="30">
        <v>51867</v>
      </c>
      <c r="C953" s="39"/>
      <c r="D953" s="30">
        <v>54146</v>
      </c>
      <c r="E953" s="117"/>
      <c r="F953" s="30">
        <v>58176</v>
      </c>
      <c r="G953" s="101"/>
      <c r="H953" s="37">
        <v>94.49</v>
      </c>
      <c r="I953" s="15"/>
      <c r="J953" s="14">
        <f t="shared" si="354"/>
        <v>548.91522912477512</v>
      </c>
      <c r="K953" s="14">
        <f t="shared" si="355"/>
        <v>573.03418351148275</v>
      </c>
      <c r="L953" s="14">
        <f t="shared" si="356"/>
        <v>615.68419938617842</v>
      </c>
      <c r="M953" s="14"/>
      <c r="N953" s="13">
        <f t="shared" si="351"/>
        <v>4.3939306302658796</v>
      </c>
      <c r="O953" s="13">
        <f t="shared" si="352"/>
        <v>12.163803574527151</v>
      </c>
      <c r="P953" s="13">
        <f t="shared" si="353"/>
        <v>7.4428397296199043</v>
      </c>
    </row>
    <row r="954" spans="1:16" s="27" customFormat="1" ht="15" customHeight="1" x14ac:dyDescent="0.2">
      <c r="A954" s="18" t="s">
        <v>824</v>
      </c>
      <c r="B954" s="30">
        <v>41470</v>
      </c>
      <c r="C954" s="39"/>
      <c r="D954" s="30">
        <v>45808</v>
      </c>
      <c r="E954" s="117"/>
      <c r="F954" s="30">
        <v>48614</v>
      </c>
      <c r="G954" s="101"/>
      <c r="H954" s="37">
        <v>185.78</v>
      </c>
      <c r="I954" s="15"/>
      <c r="J954" s="14">
        <f t="shared" si="354"/>
        <v>223.22101410270213</v>
      </c>
      <c r="K954" s="14">
        <f t="shared" si="355"/>
        <v>246.57121326299924</v>
      </c>
      <c r="L954" s="14">
        <f t="shared" si="356"/>
        <v>261.67509958014858</v>
      </c>
      <c r="M954" s="14"/>
      <c r="N954" s="13">
        <f t="shared" si="351"/>
        <v>10.460573908849764</v>
      </c>
      <c r="O954" s="13">
        <f t="shared" si="352"/>
        <v>17.226911020014473</v>
      </c>
      <c r="P954" s="13">
        <f t="shared" si="353"/>
        <v>6.1255675864477945</v>
      </c>
    </row>
    <row r="955" spans="1:16" s="27" customFormat="1" ht="15" customHeight="1" x14ac:dyDescent="0.2">
      <c r="A955" s="18" t="s">
        <v>825</v>
      </c>
      <c r="B955" s="30">
        <v>19385</v>
      </c>
      <c r="C955" s="39"/>
      <c r="D955" s="30">
        <v>21298</v>
      </c>
      <c r="E955" s="117"/>
      <c r="F955" s="30">
        <v>22157</v>
      </c>
      <c r="G955" s="101"/>
      <c r="H955" s="37">
        <v>53.1</v>
      </c>
      <c r="I955" s="15"/>
      <c r="J955" s="14">
        <f t="shared" si="354"/>
        <v>365.06591337099809</v>
      </c>
      <c r="K955" s="14">
        <f t="shared" si="355"/>
        <v>401.09227871939737</v>
      </c>
      <c r="L955" s="14">
        <f t="shared" si="356"/>
        <v>417.2693032015066</v>
      </c>
      <c r="M955" s="14"/>
      <c r="N955" s="13">
        <f t="shared" si="351"/>
        <v>9.8684549909724115</v>
      </c>
      <c r="O955" s="13">
        <f t="shared" si="352"/>
        <v>14.299716275470736</v>
      </c>
      <c r="P955" s="13">
        <f t="shared" si="353"/>
        <v>4.0332425579866671</v>
      </c>
    </row>
    <row r="956" spans="1:16" s="27" customFormat="1" ht="15" customHeight="1" x14ac:dyDescent="0.2">
      <c r="A956" s="18" t="s">
        <v>826</v>
      </c>
      <c r="B956" s="30">
        <v>13432</v>
      </c>
      <c r="C956" s="39"/>
      <c r="D956" s="30">
        <v>15199</v>
      </c>
      <c r="E956" s="117"/>
      <c r="F956" s="30">
        <v>16164</v>
      </c>
      <c r="G956" s="101"/>
      <c r="H956" s="37">
        <v>85.2</v>
      </c>
      <c r="I956" s="15"/>
      <c r="J956" s="14">
        <f t="shared" si="354"/>
        <v>157.65258215962442</v>
      </c>
      <c r="K956" s="14">
        <f t="shared" si="355"/>
        <v>178.39201877934272</v>
      </c>
      <c r="L956" s="14">
        <f t="shared" si="356"/>
        <v>189.71830985915491</v>
      </c>
      <c r="M956" s="14"/>
      <c r="N956" s="13">
        <f t="shared" si="351"/>
        <v>13.155151876116733</v>
      </c>
      <c r="O956" s="13">
        <f t="shared" si="352"/>
        <v>20.339487790351388</v>
      </c>
      <c r="P956" s="13">
        <f t="shared" si="353"/>
        <v>6.3491019145996379</v>
      </c>
    </row>
    <row r="957" spans="1:16" s="27" customFormat="1" ht="15" customHeight="1" x14ac:dyDescent="0.2">
      <c r="A957" s="18" t="s">
        <v>827</v>
      </c>
      <c r="B957" s="30">
        <v>54950</v>
      </c>
      <c r="C957" s="39"/>
      <c r="D957" s="30">
        <v>58442</v>
      </c>
      <c r="E957" s="117"/>
      <c r="F957" s="30">
        <v>61110</v>
      </c>
      <c r="G957" s="101"/>
      <c r="H957" s="37">
        <v>112.9</v>
      </c>
      <c r="I957" s="15"/>
      <c r="J957" s="14">
        <f t="shared" si="354"/>
        <v>486.71390611160314</v>
      </c>
      <c r="K957" s="14">
        <f t="shared" si="355"/>
        <v>517.64393268379092</v>
      </c>
      <c r="L957" s="14">
        <f t="shared" si="356"/>
        <v>541.27546501328607</v>
      </c>
      <c r="M957" s="14"/>
      <c r="N957" s="13">
        <f t="shared" si="351"/>
        <v>6.3548680618744333</v>
      </c>
      <c r="O957" s="13">
        <f t="shared" si="352"/>
        <v>11.210191082802554</v>
      </c>
      <c r="P957" s="13">
        <f t="shared" si="353"/>
        <v>4.5652099517470344</v>
      </c>
    </row>
    <row r="958" spans="1:16" s="27" customFormat="1" ht="15" customHeight="1" x14ac:dyDescent="0.2">
      <c r="A958" s="18" t="s">
        <v>828</v>
      </c>
      <c r="B958" s="30">
        <v>54430</v>
      </c>
      <c r="C958" s="39"/>
      <c r="D958" s="30">
        <v>60413</v>
      </c>
      <c r="E958" s="117"/>
      <c r="F958" s="30">
        <v>62853</v>
      </c>
      <c r="G958" s="101"/>
      <c r="H958" s="37">
        <v>274.55</v>
      </c>
      <c r="I958" s="15"/>
      <c r="J958" s="14">
        <f t="shared" si="354"/>
        <v>198.25168457475868</v>
      </c>
      <c r="K958" s="14">
        <f t="shared" si="355"/>
        <v>220.04370788563102</v>
      </c>
      <c r="L958" s="14">
        <f t="shared" si="356"/>
        <v>228.93097796394099</v>
      </c>
      <c r="M958" s="14"/>
      <c r="N958" s="13">
        <f t="shared" si="351"/>
        <v>10.992099944883337</v>
      </c>
      <c r="O958" s="13">
        <f t="shared" si="352"/>
        <v>15.474921918059897</v>
      </c>
      <c r="P958" s="13">
        <f t="shared" si="353"/>
        <v>4.0388658070282908</v>
      </c>
    </row>
    <row r="959" spans="1:16" s="27" customFormat="1" ht="15" customHeight="1" x14ac:dyDescent="0.2">
      <c r="A959" s="18" t="s">
        <v>829</v>
      </c>
      <c r="B959" s="30">
        <v>62690</v>
      </c>
      <c r="C959" s="39"/>
      <c r="D959" s="30">
        <v>68160</v>
      </c>
      <c r="E959" s="117"/>
      <c r="F959" s="30">
        <v>72637</v>
      </c>
      <c r="G959" s="101"/>
      <c r="H959" s="37">
        <v>104.05</v>
      </c>
      <c r="I959" s="15"/>
      <c r="J959" s="14">
        <f t="shared" si="354"/>
        <v>602.49879865449304</v>
      </c>
      <c r="K959" s="14">
        <f t="shared" si="355"/>
        <v>655.06967803940415</v>
      </c>
      <c r="L959" s="14">
        <f t="shared" si="356"/>
        <v>698.09706871696301</v>
      </c>
      <c r="M959" s="14"/>
      <c r="N959" s="13">
        <f t="shared" si="351"/>
        <v>8.7254745573456702</v>
      </c>
      <c r="O959" s="13">
        <f t="shared" si="352"/>
        <v>15.866964428138457</v>
      </c>
      <c r="P959" s="13">
        <f t="shared" si="353"/>
        <v>6.5683685446009372</v>
      </c>
    </row>
    <row r="960" spans="1:16" s="27" customFormat="1" ht="15" customHeight="1" x14ac:dyDescent="0.2">
      <c r="A960" s="18" t="s">
        <v>830</v>
      </c>
      <c r="B960" s="30">
        <v>39617</v>
      </c>
      <c r="C960" s="39"/>
      <c r="D960" s="30">
        <v>43159</v>
      </c>
      <c r="E960" s="117"/>
      <c r="F960" s="30">
        <v>44633</v>
      </c>
      <c r="G960" s="101"/>
      <c r="H960" s="37">
        <v>86.12</v>
      </c>
      <c r="I960" s="15"/>
      <c r="J960" s="14">
        <f t="shared" si="354"/>
        <v>460.02090106827677</v>
      </c>
      <c r="K960" s="14">
        <f t="shared" si="355"/>
        <v>501.14955875522526</v>
      </c>
      <c r="L960" s="14">
        <f t="shared" si="356"/>
        <v>518.26521133302367</v>
      </c>
      <c r="M960" s="14"/>
      <c r="N960" s="13">
        <f t="shared" si="351"/>
        <v>8.9406063053739651</v>
      </c>
      <c r="O960" s="13">
        <f t="shared" si="352"/>
        <v>12.661231289597911</v>
      </c>
      <c r="P960" s="13">
        <f t="shared" si="353"/>
        <v>3.415278389211982</v>
      </c>
    </row>
    <row r="961" spans="1:16" s="27" customFormat="1" ht="15" customHeight="1" x14ac:dyDescent="0.2">
      <c r="A961" s="18" t="s">
        <v>831</v>
      </c>
      <c r="B961" s="30">
        <v>43290</v>
      </c>
      <c r="C961" s="39"/>
      <c r="D961" s="30">
        <v>45335</v>
      </c>
      <c r="E961" s="117"/>
      <c r="F961" s="30">
        <v>45965</v>
      </c>
      <c r="G961" s="101"/>
      <c r="H961" s="37">
        <v>98.37</v>
      </c>
      <c r="I961" s="15"/>
      <c r="J961" s="14">
        <f t="shared" si="354"/>
        <v>440.07319304666055</v>
      </c>
      <c r="K961" s="14">
        <f t="shared" si="355"/>
        <v>460.86205143844666</v>
      </c>
      <c r="L961" s="14">
        <f t="shared" si="356"/>
        <v>467.26644302124629</v>
      </c>
      <c r="M961" s="14"/>
      <c r="N961" s="13">
        <f t="shared" si="351"/>
        <v>4.7239547239547228</v>
      </c>
      <c r="O961" s="13">
        <f t="shared" si="352"/>
        <v>6.1792561792561775</v>
      </c>
      <c r="P961" s="13">
        <f t="shared" si="353"/>
        <v>1.3896547921032314</v>
      </c>
    </row>
    <row r="962" spans="1:16" s="27" customFormat="1" ht="15" customHeight="1" x14ac:dyDescent="0.2">
      <c r="A962" s="18" t="s">
        <v>832</v>
      </c>
      <c r="B962" s="30">
        <v>33671</v>
      </c>
      <c r="C962" s="39"/>
      <c r="D962" s="30">
        <v>34242</v>
      </c>
      <c r="E962" s="117"/>
      <c r="F962" s="30">
        <v>34597</v>
      </c>
      <c r="G962" s="101"/>
      <c r="H962" s="37">
        <v>90.52</v>
      </c>
      <c r="I962" s="15"/>
      <c r="J962" s="14">
        <f t="shared" si="354"/>
        <v>371.9730446310208</v>
      </c>
      <c r="K962" s="14">
        <f t="shared" si="355"/>
        <v>378.28104286345558</v>
      </c>
      <c r="L962" s="14">
        <f t="shared" si="356"/>
        <v>382.20282810428637</v>
      </c>
      <c r="M962" s="14"/>
      <c r="N962" s="13">
        <f t="shared" si="351"/>
        <v>1.6958213299278209</v>
      </c>
      <c r="O962" s="13">
        <f t="shared" si="352"/>
        <v>2.7501410709512615</v>
      </c>
      <c r="P962" s="13">
        <f t="shared" si="353"/>
        <v>1.0367385082647123</v>
      </c>
    </row>
    <row r="963" spans="1:16" s="27" customFormat="1" ht="15" customHeight="1" x14ac:dyDescent="0.2">
      <c r="A963" s="18" t="s">
        <v>833</v>
      </c>
      <c r="B963" s="30">
        <v>66108</v>
      </c>
      <c r="C963" s="39"/>
      <c r="D963" s="30">
        <v>69108</v>
      </c>
      <c r="E963" s="117"/>
      <c r="F963" s="30">
        <v>73899</v>
      </c>
      <c r="G963" s="101"/>
      <c r="H963" s="37">
        <v>128.69999999999999</v>
      </c>
      <c r="I963" s="15"/>
      <c r="J963" s="14">
        <f t="shared" si="354"/>
        <v>513.65967365967367</v>
      </c>
      <c r="K963" s="14">
        <f t="shared" si="355"/>
        <v>536.969696969697</v>
      </c>
      <c r="L963" s="14">
        <f t="shared" si="356"/>
        <v>574.19580419580427</v>
      </c>
      <c r="M963" s="14"/>
      <c r="N963" s="13">
        <f t="shared" si="351"/>
        <v>4.5380286803412631</v>
      </c>
      <c r="O963" s="13">
        <f t="shared" si="352"/>
        <v>11.785260482846263</v>
      </c>
      <c r="P963" s="13">
        <f t="shared" si="353"/>
        <v>6.9326271922208802</v>
      </c>
    </row>
    <row r="964" spans="1:16" s="27" customFormat="1" ht="15" customHeight="1" x14ac:dyDescent="0.2">
      <c r="A964" s="18" t="s">
        <v>834</v>
      </c>
      <c r="B964" s="30">
        <v>42666</v>
      </c>
      <c r="C964" s="39"/>
      <c r="D964" s="30">
        <v>48546</v>
      </c>
      <c r="E964" s="117"/>
      <c r="F964" s="30">
        <v>53200</v>
      </c>
      <c r="G964" s="101"/>
      <c r="H964" s="37">
        <v>29.38</v>
      </c>
      <c r="I964" s="15"/>
      <c r="J964" s="14">
        <f t="shared" si="354"/>
        <v>1452.212389380531</v>
      </c>
      <c r="K964" s="14">
        <f t="shared" si="355"/>
        <v>1652.348536419333</v>
      </c>
      <c r="L964" s="14">
        <f t="shared" si="356"/>
        <v>1810.7556160653508</v>
      </c>
      <c r="M964" s="14"/>
      <c r="N964" s="13">
        <f t="shared" si="351"/>
        <v>13.781465335395868</v>
      </c>
      <c r="O964" s="13">
        <f t="shared" si="352"/>
        <v>24.689448272629267</v>
      </c>
      <c r="P964" s="13">
        <f t="shared" si="353"/>
        <v>9.5867836690973576</v>
      </c>
    </row>
    <row r="965" spans="1:16" s="27" customFormat="1" ht="15" customHeight="1" x14ac:dyDescent="0.2">
      <c r="A965" s="18" t="s">
        <v>835</v>
      </c>
      <c r="B965" s="30">
        <v>32325</v>
      </c>
      <c r="C965" s="39"/>
      <c r="D965" s="30">
        <v>33820</v>
      </c>
      <c r="E965" s="117"/>
      <c r="F965" s="30">
        <v>35022</v>
      </c>
      <c r="G965" s="101"/>
      <c r="H965" s="37">
        <v>44.63</v>
      </c>
      <c r="I965" s="15"/>
      <c r="J965" s="14">
        <f t="shared" si="354"/>
        <v>724.28859511539315</v>
      </c>
      <c r="K965" s="14">
        <f t="shared" si="355"/>
        <v>757.78624243782201</v>
      </c>
      <c r="L965" s="14">
        <f t="shared" si="356"/>
        <v>784.71879901411603</v>
      </c>
      <c r="M965" s="14"/>
      <c r="N965" s="13">
        <f t="shared" si="351"/>
        <v>4.6249033255993819</v>
      </c>
      <c r="O965" s="13">
        <f t="shared" si="352"/>
        <v>8.343387470997687</v>
      </c>
      <c r="P965" s="13">
        <f t="shared" si="353"/>
        <v>3.5541099940863456</v>
      </c>
    </row>
    <row r="966" spans="1:16" s="27" customFormat="1" ht="15" customHeight="1" x14ac:dyDescent="0.2">
      <c r="A966" s="18" t="s">
        <v>836</v>
      </c>
      <c r="B966" s="30">
        <v>31347</v>
      </c>
      <c r="C966" s="39"/>
      <c r="D966" s="30">
        <v>32004</v>
      </c>
      <c r="E966" s="117"/>
      <c r="F966" s="30">
        <v>32197</v>
      </c>
      <c r="G966" s="101"/>
      <c r="H966" s="37">
        <v>148.72</v>
      </c>
      <c r="I966" s="15"/>
      <c r="J966" s="14">
        <f t="shared" si="354"/>
        <v>210.77864443249058</v>
      </c>
      <c r="K966" s="14">
        <f t="shared" si="355"/>
        <v>215.19634211941906</v>
      </c>
      <c r="L966" s="14">
        <f t="shared" si="356"/>
        <v>216.4940828402367</v>
      </c>
      <c r="M966" s="14"/>
      <c r="N966" s="13">
        <f t="shared" si="351"/>
        <v>2.0958943439563695</v>
      </c>
      <c r="O966" s="13">
        <f t="shared" si="352"/>
        <v>2.7115832456056497</v>
      </c>
      <c r="P966" s="13">
        <f t="shared" si="353"/>
        <v>0.60304961879764984</v>
      </c>
    </row>
    <row r="967" spans="1:16" s="27" customFormat="1" ht="15" customHeight="1" x14ac:dyDescent="0.2">
      <c r="A967" s="18" t="s">
        <v>837</v>
      </c>
      <c r="B967" s="30">
        <v>63031</v>
      </c>
      <c r="C967" s="39"/>
      <c r="D967" s="30">
        <v>63905</v>
      </c>
      <c r="E967" s="117"/>
      <c r="F967" s="30">
        <v>66786</v>
      </c>
      <c r="G967" s="101"/>
      <c r="H967" s="37">
        <v>179.1</v>
      </c>
      <c r="I967" s="15"/>
      <c r="J967" s="14">
        <f t="shared" si="354"/>
        <v>351.93188163037411</v>
      </c>
      <c r="K967" s="14">
        <f t="shared" si="355"/>
        <v>356.81183696259075</v>
      </c>
      <c r="L967" s="14">
        <f t="shared" si="356"/>
        <v>372.89782244556113</v>
      </c>
      <c r="M967" s="14"/>
      <c r="N967" s="13">
        <f t="shared" si="351"/>
        <v>1.3866192825752406</v>
      </c>
      <c r="O967" s="13">
        <f t="shared" si="352"/>
        <v>5.9573860481350387</v>
      </c>
      <c r="P967" s="13">
        <f t="shared" si="353"/>
        <v>4.5082544401846425</v>
      </c>
    </row>
    <row r="968" spans="1:16" s="27" customFormat="1" ht="15" customHeight="1" x14ac:dyDescent="0.2">
      <c r="A968" s="18" t="s">
        <v>838</v>
      </c>
      <c r="B968" s="30">
        <v>69023</v>
      </c>
      <c r="C968" s="39"/>
      <c r="D968" s="30">
        <v>73640</v>
      </c>
      <c r="E968" s="117"/>
      <c r="F968" s="30">
        <v>81236</v>
      </c>
      <c r="G968" s="101"/>
      <c r="H968" s="37">
        <v>407.09</v>
      </c>
      <c r="I968" s="15"/>
      <c r="J968" s="14">
        <f t="shared" si="354"/>
        <v>169.55218747697072</v>
      </c>
      <c r="K968" s="14">
        <f t="shared" si="355"/>
        <v>180.89365987865094</v>
      </c>
      <c r="L968" s="14">
        <f t="shared" si="356"/>
        <v>199.55292441474859</v>
      </c>
      <c r="M968" s="14"/>
      <c r="N968" s="13">
        <f t="shared" si="351"/>
        <v>6.6890746562739967</v>
      </c>
      <c r="O968" s="13">
        <f t="shared" si="352"/>
        <v>17.694101966011321</v>
      </c>
      <c r="P968" s="13">
        <f t="shared" si="353"/>
        <v>10.315046170559468</v>
      </c>
    </row>
    <row r="969" spans="1:16" s="27" customFormat="1" ht="15" customHeight="1" x14ac:dyDescent="0.2">
      <c r="A969" s="18" t="s">
        <v>839</v>
      </c>
      <c r="B969" s="30">
        <v>29438</v>
      </c>
      <c r="C969" s="39"/>
      <c r="D969" s="30">
        <v>32480</v>
      </c>
      <c r="E969" s="117"/>
      <c r="F969" s="30">
        <v>34725</v>
      </c>
      <c r="G969" s="101"/>
      <c r="H969" s="37">
        <v>32.200000000000003</v>
      </c>
      <c r="I969" s="15"/>
      <c r="J969" s="14">
        <f t="shared" si="354"/>
        <v>914.22360248447194</v>
      </c>
      <c r="K969" s="14">
        <f t="shared" si="355"/>
        <v>1008.695652173913</v>
      </c>
      <c r="L969" s="14">
        <f t="shared" si="356"/>
        <v>1078.416149068323</v>
      </c>
      <c r="M969" s="14"/>
      <c r="N969" s="13">
        <f t="shared" si="351"/>
        <v>10.33358244445955</v>
      </c>
      <c r="O969" s="13">
        <f t="shared" si="352"/>
        <v>17.959779876350307</v>
      </c>
      <c r="P969" s="13">
        <f t="shared" si="353"/>
        <v>6.9119458128078843</v>
      </c>
    </row>
    <row r="970" spans="1:16" s="27" customFormat="1" ht="15" customHeight="1" x14ac:dyDescent="0.2">
      <c r="A970" s="18" t="s">
        <v>840</v>
      </c>
      <c r="B970" s="30">
        <v>27441</v>
      </c>
      <c r="C970" s="39"/>
      <c r="D970" s="30">
        <v>30851</v>
      </c>
      <c r="E970" s="117"/>
      <c r="F970" s="30">
        <v>31414</v>
      </c>
      <c r="G970" s="101"/>
      <c r="H970" s="37">
        <v>137.55000000000001</v>
      </c>
      <c r="I970" s="15"/>
      <c r="J970" s="14">
        <f t="shared" si="354"/>
        <v>199.49836423118865</v>
      </c>
      <c r="K970" s="14">
        <f t="shared" si="355"/>
        <v>224.28934932751724</v>
      </c>
      <c r="L970" s="14">
        <f t="shared" si="356"/>
        <v>228.38240639767355</v>
      </c>
      <c r="M970" s="14"/>
      <c r="N970" s="13">
        <f t="shared" si="351"/>
        <v>12.426660835975362</v>
      </c>
      <c r="O970" s="13">
        <f t="shared" si="352"/>
        <v>14.478335337633464</v>
      </c>
      <c r="P970" s="13">
        <f t="shared" si="353"/>
        <v>1.8249003273799875</v>
      </c>
    </row>
    <row r="971" spans="1:16" s="27" customFormat="1" ht="15" customHeight="1" x14ac:dyDescent="0.2">
      <c r="A971" s="18" t="s">
        <v>841</v>
      </c>
      <c r="B971" s="30">
        <v>47522</v>
      </c>
      <c r="C971" s="39"/>
      <c r="D971" s="30">
        <v>49875</v>
      </c>
      <c r="E971" s="117"/>
      <c r="F971" s="30">
        <v>51990</v>
      </c>
      <c r="G971" s="101"/>
      <c r="H971" s="37">
        <v>163.97</v>
      </c>
      <c r="I971" s="15"/>
      <c r="J971" s="14">
        <f t="shared" si="354"/>
        <v>289.82130877599559</v>
      </c>
      <c r="K971" s="14">
        <f t="shared" si="355"/>
        <v>304.17149478563152</v>
      </c>
      <c r="L971" s="14">
        <f t="shared" si="356"/>
        <v>317.07019576751844</v>
      </c>
      <c r="M971" s="14"/>
      <c r="N971" s="13">
        <f t="shared" si="351"/>
        <v>4.9513909347249783</v>
      </c>
      <c r="O971" s="13">
        <f t="shared" si="352"/>
        <v>9.4019611969193271</v>
      </c>
      <c r="P971" s="13">
        <f t="shared" si="353"/>
        <v>4.2406015037593949</v>
      </c>
    </row>
    <row r="972" spans="1:16" s="27" customFormat="1" ht="15" customHeight="1" x14ac:dyDescent="0.2">
      <c r="A972" s="18" t="s">
        <v>842</v>
      </c>
      <c r="B972" s="30">
        <v>35069</v>
      </c>
      <c r="C972" s="39"/>
      <c r="D972" s="30">
        <v>36922</v>
      </c>
      <c r="E972" s="117"/>
      <c r="F972" s="30">
        <v>38461</v>
      </c>
      <c r="G972" s="101"/>
      <c r="H972" s="37">
        <v>128.59</v>
      </c>
      <c r="I972" s="15"/>
      <c r="J972" s="14">
        <f t="shared" si="354"/>
        <v>272.71949607278947</v>
      </c>
      <c r="K972" s="14">
        <f t="shared" si="355"/>
        <v>287.1296368302356</v>
      </c>
      <c r="L972" s="14">
        <f t="shared" si="356"/>
        <v>299.09790807994398</v>
      </c>
      <c r="M972" s="14"/>
      <c r="N972" s="13">
        <f t="shared" si="351"/>
        <v>5.2838689440816617</v>
      </c>
      <c r="O972" s="13">
        <f t="shared" si="352"/>
        <v>9.6723602041689194</v>
      </c>
      <c r="P972" s="13">
        <f t="shared" si="353"/>
        <v>4.168246573858406</v>
      </c>
    </row>
    <row r="973" spans="1:16" s="27" customFormat="1" ht="15" customHeight="1" x14ac:dyDescent="0.2">
      <c r="A973" s="18" t="s">
        <v>843</v>
      </c>
      <c r="B973" s="30">
        <v>64545</v>
      </c>
      <c r="C973" s="39"/>
      <c r="D973" s="30">
        <v>67565</v>
      </c>
      <c r="E973" s="117"/>
      <c r="F973" s="30">
        <v>68115</v>
      </c>
      <c r="G973" s="101"/>
      <c r="H973" s="37">
        <v>156.80000000000001</v>
      </c>
      <c r="I973" s="15"/>
      <c r="J973" s="14">
        <f t="shared" si="354"/>
        <v>411.63903061224488</v>
      </c>
      <c r="K973" s="14">
        <f t="shared" si="355"/>
        <v>430.89923469387753</v>
      </c>
      <c r="L973" s="14">
        <f t="shared" si="356"/>
        <v>434.40688775510199</v>
      </c>
      <c r="M973" s="14"/>
      <c r="N973" s="13">
        <f t="shared" si="351"/>
        <v>4.6789061894802071</v>
      </c>
      <c r="O973" s="13">
        <f t="shared" si="352"/>
        <v>5.5310248663722907</v>
      </c>
      <c r="P973" s="13">
        <f t="shared" si="353"/>
        <v>0.81403093317545372</v>
      </c>
    </row>
    <row r="974" spans="1:16" s="27" customFormat="1" ht="15" customHeight="1" x14ac:dyDescent="0.2">
      <c r="A974" s="18" t="s">
        <v>844</v>
      </c>
      <c r="B974" s="30">
        <v>21785</v>
      </c>
      <c r="C974" s="39"/>
      <c r="D974" s="30">
        <v>23546</v>
      </c>
      <c r="E974" s="117"/>
      <c r="F974" s="30">
        <v>24042</v>
      </c>
      <c r="G974" s="101"/>
      <c r="H974" s="37">
        <v>43.4</v>
      </c>
      <c r="I974" s="15"/>
      <c r="J974" s="14">
        <f t="shared" si="354"/>
        <v>501.95852534562215</v>
      </c>
      <c r="K974" s="14">
        <f t="shared" si="355"/>
        <v>542.53456221198155</v>
      </c>
      <c r="L974" s="14">
        <f t="shared" si="356"/>
        <v>553.963133640553</v>
      </c>
      <c r="M974" s="14"/>
      <c r="N974" s="13">
        <f t="shared" si="351"/>
        <v>8.0835437227449987</v>
      </c>
      <c r="O974" s="13">
        <f t="shared" si="352"/>
        <v>10.360339683268299</v>
      </c>
      <c r="P974" s="13">
        <f t="shared" si="353"/>
        <v>2.1065149069905744</v>
      </c>
    </row>
    <row r="975" spans="1:16" s="27" customFormat="1" ht="15" customHeight="1" x14ac:dyDescent="0.2">
      <c r="A975" s="18" t="s">
        <v>845</v>
      </c>
      <c r="B975" s="30">
        <v>22174</v>
      </c>
      <c r="C975" s="39"/>
      <c r="D975" s="30">
        <v>23240</v>
      </c>
      <c r="E975" s="117"/>
      <c r="F975" s="30">
        <v>24314</v>
      </c>
      <c r="G975" s="101"/>
      <c r="H975" s="37">
        <v>44.1</v>
      </c>
      <c r="I975" s="15"/>
      <c r="J975" s="14">
        <f t="shared" si="354"/>
        <v>502.81179138321994</v>
      </c>
      <c r="K975" s="14">
        <f t="shared" si="355"/>
        <v>526.98412698412699</v>
      </c>
      <c r="L975" s="14">
        <f t="shared" si="356"/>
        <v>551.33786848072566</v>
      </c>
      <c r="M975" s="14"/>
      <c r="N975" s="13">
        <f t="shared" si="351"/>
        <v>4.8074321277171501</v>
      </c>
      <c r="O975" s="13">
        <f t="shared" si="352"/>
        <v>9.6509425453233622</v>
      </c>
      <c r="P975" s="13">
        <f t="shared" si="353"/>
        <v>4.6213425129087842</v>
      </c>
    </row>
    <row r="976" spans="1:16" s="27" customFormat="1" ht="15" customHeight="1" x14ac:dyDescent="0.2">
      <c r="A976" s="18" t="s">
        <v>846</v>
      </c>
      <c r="B976" s="30">
        <v>82572</v>
      </c>
      <c r="C976" s="39"/>
      <c r="D976" s="30">
        <v>89115</v>
      </c>
      <c r="E976" s="117"/>
      <c r="F976" s="30">
        <v>98509</v>
      </c>
      <c r="G976" s="101"/>
      <c r="H976" s="37">
        <v>86.44</v>
      </c>
      <c r="I976" s="15"/>
      <c r="J976" s="14">
        <f t="shared" si="354"/>
        <v>955.25219805645531</v>
      </c>
      <c r="K976" s="14">
        <f t="shared" si="355"/>
        <v>1030.9463211476168</v>
      </c>
      <c r="L976" s="14">
        <f t="shared" si="356"/>
        <v>1139.6228597871357</v>
      </c>
      <c r="M976" s="14"/>
      <c r="N976" s="13">
        <f t="shared" si="351"/>
        <v>7.9239936055805833</v>
      </c>
      <c r="O976" s="13">
        <f t="shared" si="352"/>
        <v>19.300731482827121</v>
      </c>
      <c r="P976" s="13">
        <f t="shared" si="353"/>
        <v>10.541435224148584</v>
      </c>
    </row>
    <row r="977" spans="1:16" s="27" customFormat="1" ht="15" customHeight="1" x14ac:dyDescent="0.2">
      <c r="A977" s="18" t="s">
        <v>847</v>
      </c>
      <c r="B977" s="30">
        <v>43614</v>
      </c>
      <c r="C977" s="39"/>
      <c r="D977" s="30">
        <v>55603</v>
      </c>
      <c r="E977" s="117"/>
      <c r="F977" s="30">
        <v>70388</v>
      </c>
      <c r="G977" s="101"/>
      <c r="H977" s="37">
        <v>27.15</v>
      </c>
      <c r="I977" s="15"/>
      <c r="J977" s="14">
        <f t="shared" si="354"/>
        <v>1606.4088397790056</v>
      </c>
      <c r="K977" s="14">
        <f t="shared" si="355"/>
        <v>2047.9926335174955</v>
      </c>
      <c r="L977" s="14">
        <f t="shared" si="356"/>
        <v>2592.5598526703502</v>
      </c>
      <c r="M977" s="14"/>
      <c r="N977" s="13">
        <f t="shared" si="351"/>
        <v>27.488879717521897</v>
      </c>
      <c r="O977" s="13">
        <f t="shared" si="352"/>
        <v>61.388544962626689</v>
      </c>
      <c r="P977" s="13">
        <f t="shared" si="353"/>
        <v>26.590291890725325</v>
      </c>
    </row>
    <row r="978" spans="1:16" s="27" customFormat="1" ht="15" customHeight="1" x14ac:dyDescent="0.2">
      <c r="A978" s="18" t="s">
        <v>848</v>
      </c>
      <c r="B978" s="30">
        <v>70955</v>
      </c>
      <c r="C978" s="39"/>
      <c r="D978" s="30">
        <v>75070</v>
      </c>
      <c r="E978" s="117"/>
      <c r="F978" s="30">
        <v>78298</v>
      </c>
      <c r="G978" s="101"/>
      <c r="H978" s="37">
        <v>97.1</v>
      </c>
      <c r="I978" s="15"/>
      <c r="J978" s="14">
        <f t="shared" si="354"/>
        <v>730.74150360453143</v>
      </c>
      <c r="K978" s="14">
        <f t="shared" si="355"/>
        <v>773.12049433573645</v>
      </c>
      <c r="L978" s="14">
        <f t="shared" si="356"/>
        <v>806.36457260556131</v>
      </c>
      <c r="M978" s="14"/>
      <c r="N978" s="13">
        <f t="shared" si="351"/>
        <v>5.7994503558593582</v>
      </c>
      <c r="O978" s="13">
        <f t="shared" si="352"/>
        <v>10.348812627721797</v>
      </c>
      <c r="P978" s="13">
        <f t="shared" si="353"/>
        <v>4.2999866790994972</v>
      </c>
    </row>
    <row r="979" spans="1:16" s="27" customFormat="1" ht="15" customHeight="1" x14ac:dyDescent="0.2">
      <c r="A979" s="18" t="s">
        <v>849</v>
      </c>
      <c r="B979" s="30">
        <v>33650</v>
      </c>
      <c r="C979" s="39"/>
      <c r="D979" s="30">
        <v>38775</v>
      </c>
      <c r="E979" s="117"/>
      <c r="F979" s="30">
        <v>39048</v>
      </c>
      <c r="G979" s="101"/>
      <c r="H979" s="37">
        <v>127.06</v>
      </c>
      <c r="I979" s="15"/>
      <c r="J979" s="14">
        <f t="shared" si="354"/>
        <v>264.83551078230755</v>
      </c>
      <c r="K979" s="14">
        <f t="shared" si="355"/>
        <v>305.17078545569024</v>
      </c>
      <c r="L979" s="14">
        <f t="shared" si="356"/>
        <v>307.31937667243824</v>
      </c>
      <c r="M979" s="14"/>
      <c r="N979" s="13">
        <f t="shared" si="351"/>
        <v>15.230312035661232</v>
      </c>
      <c r="O979" s="13">
        <f t="shared" si="352"/>
        <v>16.041604754829137</v>
      </c>
      <c r="P979" s="13">
        <f t="shared" si="353"/>
        <v>0.7040618955512602</v>
      </c>
    </row>
    <row r="980" spans="1:16" s="27" customFormat="1" ht="15" customHeight="1" x14ac:dyDescent="0.2">
      <c r="A980" s="18" t="s">
        <v>850</v>
      </c>
      <c r="B980" s="30">
        <v>32422</v>
      </c>
      <c r="C980" s="39"/>
      <c r="D980" s="30">
        <v>33911</v>
      </c>
      <c r="E980" s="117"/>
      <c r="F980" s="30">
        <v>36911</v>
      </c>
      <c r="G980" s="101"/>
      <c r="H980" s="37">
        <v>110.28</v>
      </c>
      <c r="I980" s="15"/>
      <c r="J980" s="14">
        <f t="shared" si="354"/>
        <v>293.99709829524846</v>
      </c>
      <c r="K980" s="14">
        <f t="shared" si="355"/>
        <v>307.49909321726511</v>
      </c>
      <c r="L980" s="14">
        <f t="shared" si="356"/>
        <v>334.702575262967</v>
      </c>
      <c r="M980" s="14"/>
      <c r="N980" s="13">
        <f t="shared" si="351"/>
        <v>4.5925606069952378</v>
      </c>
      <c r="O980" s="13">
        <f t="shared" si="352"/>
        <v>13.845536981062242</v>
      </c>
      <c r="P980" s="13">
        <f t="shared" si="353"/>
        <v>8.846686915750066</v>
      </c>
    </row>
    <row r="981" spans="1:16" s="27" customFormat="1" ht="15" customHeight="1" x14ac:dyDescent="0.2">
      <c r="A981" s="18" t="s">
        <v>851</v>
      </c>
      <c r="B981" s="30">
        <v>51645</v>
      </c>
      <c r="C981" s="39"/>
      <c r="D981" s="30">
        <v>51892</v>
      </c>
      <c r="E981" s="117"/>
      <c r="F981" s="30">
        <v>52617</v>
      </c>
      <c r="G981" s="101"/>
      <c r="H981" s="37">
        <v>234.84</v>
      </c>
      <c r="I981" s="15"/>
      <c r="J981" s="14">
        <f t="shared" si="354"/>
        <v>219.91568727644352</v>
      </c>
      <c r="K981" s="14">
        <f t="shared" si="355"/>
        <v>220.96746721171863</v>
      </c>
      <c r="L981" s="14">
        <f t="shared" si="356"/>
        <v>224.05467552376086</v>
      </c>
      <c r="M981" s="14"/>
      <c r="N981" s="13">
        <f t="shared" si="351"/>
        <v>0.47826507890406839</v>
      </c>
      <c r="O981" s="13">
        <f t="shared" si="352"/>
        <v>1.8820795817601024</v>
      </c>
      <c r="P981" s="13">
        <f t="shared" si="353"/>
        <v>1.3971325059739435</v>
      </c>
    </row>
    <row r="982" spans="1:16" s="27" customFormat="1" ht="15" customHeight="1" x14ac:dyDescent="0.2">
      <c r="A982" s="18" t="s">
        <v>735</v>
      </c>
      <c r="B982" s="30">
        <v>25013</v>
      </c>
      <c r="C982" s="39"/>
      <c r="D982" s="30">
        <v>27686</v>
      </c>
      <c r="E982" s="117"/>
      <c r="F982" s="30">
        <v>30115</v>
      </c>
      <c r="G982" s="101"/>
      <c r="H982" s="37">
        <v>31.97</v>
      </c>
      <c r="I982" s="15"/>
      <c r="J982" s="14">
        <f t="shared" si="354"/>
        <v>782.38974038160779</v>
      </c>
      <c r="K982" s="14">
        <f t="shared" si="355"/>
        <v>865.99937441351267</v>
      </c>
      <c r="L982" s="14">
        <f t="shared" si="356"/>
        <v>941.97685329996875</v>
      </c>
      <c r="M982" s="14"/>
      <c r="N982" s="13">
        <f t="shared" si="351"/>
        <v>10.686443049614196</v>
      </c>
      <c r="O982" s="13">
        <f t="shared" si="352"/>
        <v>20.397393355455161</v>
      </c>
      <c r="P982" s="13">
        <f t="shared" si="353"/>
        <v>8.7733872715451877</v>
      </c>
    </row>
    <row r="983" spans="1:16" s="27" customFormat="1" ht="15" customHeight="1" x14ac:dyDescent="0.2">
      <c r="A983" s="18" t="s">
        <v>422</v>
      </c>
      <c r="B983" s="30">
        <v>14655</v>
      </c>
      <c r="C983" s="39"/>
      <c r="D983" s="30">
        <v>16532</v>
      </c>
      <c r="E983" s="117"/>
      <c r="F983" s="30">
        <v>17795</v>
      </c>
      <c r="G983" s="101"/>
      <c r="H983" s="37">
        <v>67.05</v>
      </c>
      <c r="I983" s="15"/>
      <c r="J983" s="14">
        <f t="shared" si="354"/>
        <v>218.5682326621924</v>
      </c>
      <c r="K983" s="14">
        <f t="shared" si="355"/>
        <v>246.56226696495153</v>
      </c>
      <c r="L983" s="14">
        <f t="shared" si="356"/>
        <v>265.39895600298286</v>
      </c>
      <c r="M983" s="14"/>
      <c r="N983" s="13">
        <f t="shared" si="351"/>
        <v>12.807915387239849</v>
      </c>
      <c r="O983" s="13">
        <f t="shared" si="352"/>
        <v>21.426134425110885</v>
      </c>
      <c r="P983" s="13">
        <f t="shared" si="353"/>
        <v>7.639729010404066</v>
      </c>
    </row>
    <row r="984" spans="1:16" s="27" customFormat="1" ht="15" customHeight="1" x14ac:dyDescent="0.2">
      <c r="A984" s="18" t="s">
        <v>289</v>
      </c>
      <c r="B984" s="30">
        <v>55472</v>
      </c>
      <c r="C984" s="39"/>
      <c r="D984" s="30">
        <v>60215</v>
      </c>
      <c r="E984" s="117"/>
      <c r="F984" s="30">
        <v>67630</v>
      </c>
      <c r="G984" s="101"/>
      <c r="H984" s="37">
        <v>131.96</v>
      </c>
      <c r="I984" s="15"/>
      <c r="J984" s="14">
        <f t="shared" si="354"/>
        <v>420.36980903304027</v>
      </c>
      <c r="K984" s="14">
        <f t="shared" si="355"/>
        <v>456.31251894513485</v>
      </c>
      <c r="L984" s="14">
        <f t="shared" si="356"/>
        <v>512.50378902697787</v>
      </c>
      <c r="M984" s="14"/>
      <c r="N984" s="13">
        <f t="shared" si="351"/>
        <v>8.5502595904240017</v>
      </c>
      <c r="O984" s="13">
        <f t="shared" si="352"/>
        <v>21.917363715027413</v>
      </c>
      <c r="P984" s="13">
        <f t="shared" si="353"/>
        <v>12.314207423399495</v>
      </c>
    </row>
    <row r="985" spans="1:16" s="27" customFormat="1" ht="15" customHeight="1" x14ac:dyDescent="0.2">
      <c r="A985" s="18" t="s">
        <v>852</v>
      </c>
      <c r="B985" s="30">
        <v>46889</v>
      </c>
      <c r="C985" s="39"/>
      <c r="D985" s="30">
        <v>52631</v>
      </c>
      <c r="E985" s="117"/>
      <c r="F985" s="30">
        <v>54637</v>
      </c>
      <c r="G985" s="101"/>
      <c r="H985" s="37">
        <v>169.02</v>
      </c>
      <c r="I985" s="15"/>
      <c r="J985" s="14">
        <f t="shared" si="354"/>
        <v>277.41687374275233</v>
      </c>
      <c r="K985" s="14">
        <f t="shared" si="355"/>
        <v>311.38918471186838</v>
      </c>
      <c r="L985" s="14">
        <f t="shared" si="356"/>
        <v>323.25760265057386</v>
      </c>
      <c r="M985" s="14"/>
      <c r="N985" s="13">
        <f t="shared" si="351"/>
        <v>12.245942545159835</v>
      </c>
      <c r="O985" s="13">
        <f t="shared" si="352"/>
        <v>16.524131459404114</v>
      </c>
      <c r="P985" s="13">
        <f t="shared" si="353"/>
        <v>3.8114419258611845</v>
      </c>
    </row>
    <row r="986" spans="1:16" s="27" customFormat="1" ht="15" customHeight="1" x14ac:dyDescent="0.2">
      <c r="A986" s="18" t="s">
        <v>853</v>
      </c>
      <c r="B986" s="30">
        <v>58814</v>
      </c>
      <c r="C986" s="39"/>
      <c r="D986" s="30">
        <v>62706</v>
      </c>
      <c r="E986" s="117"/>
      <c r="F986" s="30">
        <v>65245</v>
      </c>
      <c r="G986" s="101"/>
      <c r="H986" s="37">
        <v>83.68</v>
      </c>
      <c r="I986" s="15"/>
      <c r="J986" s="14">
        <f t="shared" si="354"/>
        <v>702.84416826003815</v>
      </c>
      <c r="K986" s="14">
        <f t="shared" si="355"/>
        <v>749.35468451242821</v>
      </c>
      <c r="L986" s="14">
        <f t="shared" si="356"/>
        <v>779.6964627151051</v>
      </c>
      <c r="M986" s="14"/>
      <c r="N986" s="13">
        <f t="shared" si="351"/>
        <v>6.6174720304689378</v>
      </c>
      <c r="O986" s="13">
        <f t="shared" si="352"/>
        <v>10.934471384364274</v>
      </c>
      <c r="P986" s="13">
        <f t="shared" si="353"/>
        <v>4.0490543169712669</v>
      </c>
    </row>
    <row r="987" spans="1:16" s="27" customFormat="1" ht="15" customHeight="1" x14ac:dyDescent="0.2">
      <c r="A987" s="18" t="s">
        <v>854</v>
      </c>
      <c r="B987" s="30">
        <v>21540</v>
      </c>
      <c r="C987" s="39"/>
      <c r="D987" s="30">
        <v>22449</v>
      </c>
      <c r="E987" s="117"/>
      <c r="F987" s="30">
        <v>23021</v>
      </c>
      <c r="G987" s="101"/>
      <c r="H987" s="37">
        <v>85.18</v>
      </c>
      <c r="I987" s="15"/>
      <c r="J987" s="14">
        <f t="shared" si="354"/>
        <v>252.87626203334113</v>
      </c>
      <c r="K987" s="14">
        <f t="shared" si="355"/>
        <v>263.54778116928856</v>
      </c>
      <c r="L987" s="14">
        <f t="shared" si="356"/>
        <v>270.26297252876259</v>
      </c>
      <c r="M987" s="14"/>
      <c r="N987" s="13">
        <f t="shared" si="351"/>
        <v>4.2200557103064131</v>
      </c>
      <c r="O987" s="13">
        <f t="shared" si="352"/>
        <v>6.8755803156917343</v>
      </c>
      <c r="P987" s="13">
        <f t="shared" si="353"/>
        <v>2.5479976836384615</v>
      </c>
    </row>
    <row r="988" spans="1:16" s="27" customFormat="1" ht="15" customHeight="1" x14ac:dyDescent="0.2">
      <c r="A988" s="18" t="s">
        <v>855</v>
      </c>
      <c r="B988" s="30">
        <v>23693</v>
      </c>
      <c r="C988" s="39"/>
      <c r="D988" s="30">
        <v>25605</v>
      </c>
      <c r="E988" s="117"/>
      <c r="F988" s="30">
        <v>27305</v>
      </c>
      <c r="G988" s="101"/>
      <c r="H988" s="37">
        <v>54.48</v>
      </c>
      <c r="I988" s="15"/>
      <c r="J988" s="14">
        <f t="shared" si="354"/>
        <v>434.8935389133627</v>
      </c>
      <c r="K988" s="14">
        <f t="shared" si="355"/>
        <v>469.98898678414099</v>
      </c>
      <c r="L988" s="14">
        <f t="shared" si="356"/>
        <v>501.19309838472839</v>
      </c>
      <c r="M988" s="14"/>
      <c r="N988" s="13">
        <f t="shared" si="351"/>
        <v>8.0698940615371662</v>
      </c>
      <c r="O988" s="13">
        <f t="shared" si="352"/>
        <v>15.245009074410174</v>
      </c>
      <c r="P988" s="13">
        <f t="shared" si="353"/>
        <v>6.6393282561999651</v>
      </c>
    </row>
    <row r="989" spans="1:16" s="27" customFormat="1" ht="15" customHeight="1" x14ac:dyDescent="0.2">
      <c r="A989" s="80" t="s">
        <v>856</v>
      </c>
      <c r="B989" s="30">
        <v>79663</v>
      </c>
      <c r="C989" s="39"/>
      <c r="D989" s="30">
        <v>80544</v>
      </c>
      <c r="E989" s="117"/>
      <c r="F989" s="30">
        <v>88873</v>
      </c>
      <c r="G989" s="101"/>
      <c r="H989" s="37">
        <v>251.39</v>
      </c>
      <c r="I989" s="15"/>
      <c r="J989" s="14">
        <f t="shared" si="354"/>
        <v>316.89009109352003</v>
      </c>
      <c r="K989" s="14">
        <f t="shared" si="355"/>
        <v>320.39460599069179</v>
      </c>
      <c r="L989" s="14">
        <f t="shared" si="356"/>
        <v>353.52639325351049</v>
      </c>
      <c r="M989" s="14"/>
      <c r="N989" s="13">
        <f t="shared" si="351"/>
        <v>1.1059086401466285</v>
      </c>
      <c r="O989" s="13">
        <f t="shared" si="352"/>
        <v>11.561201561578152</v>
      </c>
      <c r="P989" s="13">
        <f t="shared" si="353"/>
        <v>10.340931664680166</v>
      </c>
    </row>
    <row r="990" spans="1:16" s="27" customFormat="1" ht="12" customHeight="1" x14ac:dyDescent="0.2">
      <c r="A990" s="80"/>
      <c r="B990" s="30"/>
      <c r="C990" s="39"/>
      <c r="D990" s="30"/>
      <c r="E990" s="117"/>
      <c r="F990" s="30"/>
      <c r="G990" s="101"/>
      <c r="H990" s="37"/>
      <c r="I990" s="15"/>
      <c r="J990" s="14"/>
      <c r="K990" s="14"/>
      <c r="L990" s="14"/>
      <c r="M990" s="14"/>
      <c r="N990" s="13"/>
      <c r="O990" s="13"/>
      <c r="P990" s="13"/>
    </row>
    <row r="991" spans="1:16" s="11" customFormat="1" ht="15" customHeight="1" x14ac:dyDescent="0.2">
      <c r="A991" s="25" t="s">
        <v>1564</v>
      </c>
      <c r="B991" s="35">
        <v>424619</v>
      </c>
      <c r="C991" s="39"/>
      <c r="D991" s="35">
        <v>447992</v>
      </c>
      <c r="E991" s="117"/>
      <c r="F991" s="35">
        <v>457626</v>
      </c>
      <c r="G991" s="116"/>
      <c r="H991" s="33">
        <v>78.34</v>
      </c>
      <c r="I991" s="15"/>
      <c r="J991" s="20">
        <f t="shared" si="354"/>
        <v>5420.2067909114112</v>
      </c>
      <c r="K991" s="20">
        <f t="shared" si="355"/>
        <v>5718.5601225427617</v>
      </c>
      <c r="L991" s="20">
        <f t="shared" si="356"/>
        <v>5841.5368904774059</v>
      </c>
      <c r="M991" s="20"/>
      <c r="N991" s="19">
        <f>(K991-J991)/J991*100</f>
        <v>5.5044640018463626</v>
      </c>
      <c r="O991" s="19">
        <f>(L991-J991)/J991*100</f>
        <v>7.7733214952698848</v>
      </c>
      <c r="P991" s="19">
        <f>(L991-K991)/K991*100</f>
        <v>2.1504848300862571</v>
      </c>
    </row>
    <row r="992" spans="1:16" s="27" customFormat="1" ht="12" customHeight="1" x14ac:dyDescent="0.2">
      <c r="A992" s="18" t="s">
        <v>1</v>
      </c>
      <c r="B992" s="30"/>
      <c r="C992" s="39"/>
      <c r="D992" s="30"/>
      <c r="E992" s="117"/>
      <c r="F992" s="30"/>
      <c r="G992" s="101"/>
      <c r="H992" s="37" t="s">
        <v>26</v>
      </c>
      <c r="I992" s="15"/>
      <c r="J992" s="14"/>
      <c r="K992" s="14"/>
      <c r="L992" s="14"/>
      <c r="M992" s="14"/>
      <c r="N992" s="13"/>
      <c r="O992" s="13"/>
      <c r="P992" s="13"/>
    </row>
    <row r="993" spans="1:16" s="27" customFormat="1" ht="15" customHeight="1" x14ac:dyDescent="0.2">
      <c r="A993" s="136" t="s">
        <v>1702</v>
      </c>
      <c r="B993" s="35">
        <v>2396039</v>
      </c>
      <c r="C993" s="39"/>
      <c r="D993" s="35">
        <v>2497261</v>
      </c>
      <c r="E993" s="117"/>
      <c r="F993" s="35">
        <v>2623172</v>
      </c>
      <c r="G993" s="116"/>
      <c r="H993" s="33">
        <f>SUM(H994:H1024)</f>
        <v>7844.12</v>
      </c>
      <c r="I993" s="15"/>
      <c r="J993" s="20">
        <f t="shared" ref="J993:J998" si="357">B993/$H993</f>
        <v>305.45669877564342</v>
      </c>
      <c r="K993" s="20">
        <f t="shared" ref="K993:K998" si="358">D993/$H993</f>
        <v>318.36088688087381</v>
      </c>
      <c r="L993" s="20">
        <f t="shared" ref="L993:L998" si="359">F993/$H993</f>
        <v>334.41252811022781</v>
      </c>
      <c r="M993" s="20"/>
      <c r="N993" s="19">
        <f>(K993-J993)/J993*100</f>
        <v>4.2245556103218602</v>
      </c>
      <c r="O993" s="19">
        <f>(L993-J993)/J993*100</f>
        <v>9.4795201580608719</v>
      </c>
      <c r="P993" s="19">
        <f>(L993-K993)/K993*100</f>
        <v>5.0419639757318251</v>
      </c>
    </row>
    <row r="994" spans="1:16" s="27" customFormat="1" ht="15" customHeight="1" x14ac:dyDescent="0.2">
      <c r="A994" s="18" t="s">
        <v>943</v>
      </c>
      <c r="B994" s="30">
        <v>65431</v>
      </c>
      <c r="C994" s="39"/>
      <c r="D994" s="30">
        <v>67270</v>
      </c>
      <c r="E994" s="117"/>
      <c r="F994" s="30">
        <v>71407</v>
      </c>
      <c r="G994" s="101"/>
      <c r="H994" s="37">
        <v>189.96</v>
      </c>
      <c r="I994" s="15"/>
      <c r="J994" s="14">
        <f t="shared" si="357"/>
        <v>344.44619919983154</v>
      </c>
      <c r="K994" s="14">
        <f t="shared" si="358"/>
        <v>354.12718467045693</v>
      </c>
      <c r="L994" s="14">
        <f t="shared" si="359"/>
        <v>375.90545377974308</v>
      </c>
      <c r="M994" s="14"/>
      <c r="N994" s="13">
        <f t="shared" ref="N994:N1024" si="360">((K994-J994)/J994)*100</f>
        <v>2.810594366584644</v>
      </c>
      <c r="O994" s="13">
        <f t="shared" ref="O994:O1024" si="361">((L994-J994)/J994)*100</f>
        <v>9.1332854457367265</v>
      </c>
      <c r="P994" s="13">
        <f t="shared" ref="P994:P1024" si="362">((L994-K994)/K994)*100</f>
        <v>6.1498439125910487</v>
      </c>
    </row>
    <row r="995" spans="1:16" s="11" customFormat="1" ht="15" customHeight="1" x14ac:dyDescent="0.2">
      <c r="A995" s="18" t="s">
        <v>660</v>
      </c>
      <c r="B995" s="30">
        <v>79009</v>
      </c>
      <c r="C995" s="39"/>
      <c r="D995" s="30">
        <v>80624</v>
      </c>
      <c r="E995" s="117"/>
      <c r="F995" s="30">
        <v>82540</v>
      </c>
      <c r="G995" s="101"/>
      <c r="H995" s="37">
        <v>504.5</v>
      </c>
      <c r="I995" s="15"/>
      <c r="J995" s="14">
        <f t="shared" si="357"/>
        <v>156.60852329038653</v>
      </c>
      <c r="K995" s="14">
        <f t="shared" si="358"/>
        <v>159.80971258671951</v>
      </c>
      <c r="L995" s="14">
        <f t="shared" si="359"/>
        <v>163.60753221010901</v>
      </c>
      <c r="M995" s="14"/>
      <c r="N995" s="13">
        <f t="shared" si="360"/>
        <v>2.044070928628372</v>
      </c>
      <c r="O995" s="13">
        <f t="shared" si="361"/>
        <v>4.4691111139237218</v>
      </c>
      <c r="P995" s="13">
        <f t="shared" si="362"/>
        <v>2.376463584044457</v>
      </c>
    </row>
    <row r="996" spans="1:16" s="27" customFormat="1" ht="15" customHeight="1" x14ac:dyDescent="0.2">
      <c r="A996" s="18" t="s">
        <v>944</v>
      </c>
      <c r="B996" s="30">
        <v>21336</v>
      </c>
      <c r="C996" s="39"/>
      <c r="D996" s="30">
        <v>21789</v>
      </c>
      <c r="E996" s="117"/>
      <c r="F996" s="30">
        <v>23751</v>
      </c>
      <c r="G996" s="101"/>
      <c r="H996" s="37">
        <v>220.95</v>
      </c>
      <c r="I996" s="15"/>
      <c r="J996" s="14">
        <f t="shared" si="357"/>
        <v>96.564833672776658</v>
      </c>
      <c r="K996" s="14">
        <f t="shared" si="358"/>
        <v>98.61507128309573</v>
      </c>
      <c r="L996" s="14">
        <f t="shared" si="359"/>
        <v>107.49490835030551</v>
      </c>
      <c r="M996" s="14"/>
      <c r="N996" s="13">
        <f t="shared" si="360"/>
        <v>2.1231721034870596</v>
      </c>
      <c r="O996" s="13">
        <f t="shared" si="361"/>
        <v>11.318897637795272</v>
      </c>
      <c r="P996" s="13">
        <f t="shared" si="362"/>
        <v>9.0045435770342834</v>
      </c>
    </row>
    <row r="997" spans="1:16" s="27" customFormat="1" ht="15" customHeight="1" x14ac:dyDescent="0.2">
      <c r="A997" s="18" t="s">
        <v>945</v>
      </c>
      <c r="B997" s="30">
        <v>96921</v>
      </c>
      <c r="C997" s="39"/>
      <c r="D997" s="30">
        <v>102165</v>
      </c>
      <c r="E997" s="117"/>
      <c r="F997" s="30">
        <v>108480</v>
      </c>
      <c r="G997" s="101"/>
      <c r="H997" s="37">
        <v>520</v>
      </c>
      <c r="I997" s="15"/>
      <c r="J997" s="14">
        <f t="shared" si="357"/>
        <v>186.38653846153846</v>
      </c>
      <c r="K997" s="14">
        <f t="shared" si="358"/>
        <v>196.47115384615384</v>
      </c>
      <c r="L997" s="14">
        <f t="shared" si="359"/>
        <v>208.61538461538461</v>
      </c>
      <c r="M997" s="14"/>
      <c r="N997" s="13">
        <f t="shared" si="360"/>
        <v>5.4105921317361512</v>
      </c>
      <c r="O997" s="13">
        <f t="shared" si="361"/>
        <v>11.926207942551146</v>
      </c>
      <c r="P997" s="13">
        <f t="shared" si="362"/>
        <v>6.1811775069740147</v>
      </c>
    </row>
    <row r="998" spans="1:16" s="27" customFormat="1" ht="15" customHeight="1" x14ac:dyDescent="0.2">
      <c r="A998" s="18" t="s">
        <v>946</v>
      </c>
      <c r="B998" s="30">
        <v>59434</v>
      </c>
      <c r="C998" s="39"/>
      <c r="D998" s="30">
        <v>62921</v>
      </c>
      <c r="E998" s="117"/>
      <c r="F998" s="30">
        <v>64290</v>
      </c>
      <c r="G998" s="101"/>
      <c r="H998" s="37">
        <v>113.25</v>
      </c>
      <c r="I998" s="15"/>
      <c r="J998" s="14">
        <f t="shared" si="357"/>
        <v>524.80353200883008</v>
      </c>
      <c r="K998" s="14">
        <f t="shared" si="358"/>
        <v>555.59381898454751</v>
      </c>
      <c r="L998" s="14">
        <f t="shared" si="359"/>
        <v>567.68211920529802</v>
      </c>
      <c r="M998" s="14"/>
      <c r="N998" s="13">
        <f t="shared" si="360"/>
        <v>5.8670121479287936</v>
      </c>
      <c r="O998" s="13">
        <f t="shared" si="361"/>
        <v>8.1704075108523657</v>
      </c>
      <c r="P998" s="13">
        <f t="shared" si="362"/>
        <v>2.1757441871553143</v>
      </c>
    </row>
    <row r="999" spans="1:16" s="27" customFormat="1" ht="15" customHeight="1" x14ac:dyDescent="0.2">
      <c r="A999" s="18" t="s">
        <v>947</v>
      </c>
      <c r="B999" s="30">
        <v>81925</v>
      </c>
      <c r="C999" s="39"/>
      <c r="D999" s="30">
        <v>85602</v>
      </c>
      <c r="E999" s="117"/>
      <c r="F999" s="30">
        <v>88909</v>
      </c>
      <c r="G999" s="101"/>
      <c r="H999" s="37">
        <v>154.91999999999999</v>
      </c>
      <c r="I999" s="15"/>
      <c r="J999" s="14">
        <f t="shared" ref="J999:J1026" si="363">B999/$H999</f>
        <v>528.82132713658666</v>
      </c>
      <c r="K999" s="14">
        <f t="shared" ref="K999:K1026" si="364">D999/$H999</f>
        <v>552.55615801704107</v>
      </c>
      <c r="L999" s="14">
        <f t="shared" ref="L999:L1026" si="365">F999/$H999</f>
        <v>573.90265943712893</v>
      </c>
      <c r="M999" s="14"/>
      <c r="N999" s="13">
        <f t="shared" si="360"/>
        <v>4.4882514494964871</v>
      </c>
      <c r="O999" s="13">
        <f t="shared" si="361"/>
        <v>8.5248703082087367</v>
      </c>
      <c r="P999" s="13">
        <f t="shared" si="362"/>
        <v>3.8632274946847169</v>
      </c>
    </row>
    <row r="1000" spans="1:16" s="27" customFormat="1" ht="15" customHeight="1" x14ac:dyDescent="0.2">
      <c r="A1000" s="18" t="s">
        <v>948</v>
      </c>
      <c r="B1000" s="30">
        <v>54624</v>
      </c>
      <c r="C1000" s="39"/>
      <c r="D1000" s="30">
        <v>56819</v>
      </c>
      <c r="E1000" s="117"/>
      <c r="F1000" s="30">
        <v>60865</v>
      </c>
      <c r="G1000" s="101"/>
      <c r="H1000" s="37">
        <v>414.5</v>
      </c>
      <c r="I1000" s="15"/>
      <c r="J1000" s="14">
        <f t="shared" si="363"/>
        <v>131.78287092882991</v>
      </c>
      <c r="K1000" s="14">
        <f t="shared" si="364"/>
        <v>137.07840772014475</v>
      </c>
      <c r="L1000" s="14">
        <f t="shared" si="365"/>
        <v>146.83956574185765</v>
      </c>
      <c r="M1000" s="14"/>
      <c r="N1000" s="13">
        <f t="shared" si="360"/>
        <v>4.0183801991798536</v>
      </c>
      <c r="O1000" s="13">
        <f t="shared" si="361"/>
        <v>11.425380785002931</v>
      </c>
      <c r="P1000" s="13">
        <f t="shared" si="362"/>
        <v>7.1208574596525773</v>
      </c>
    </row>
    <row r="1001" spans="1:16" s="27" customFormat="1" ht="15" customHeight="1" x14ac:dyDescent="0.2">
      <c r="A1001" s="18" t="s">
        <v>949</v>
      </c>
      <c r="B1001" s="30">
        <v>54423</v>
      </c>
      <c r="C1001" s="39"/>
      <c r="D1001" s="30">
        <v>57389</v>
      </c>
      <c r="E1001" s="117"/>
      <c r="F1001" s="30">
        <v>59855</v>
      </c>
      <c r="G1001" s="101"/>
      <c r="H1001" s="37">
        <v>322.10000000000002</v>
      </c>
      <c r="I1001" s="15"/>
      <c r="J1001" s="14">
        <f t="shared" si="363"/>
        <v>168.96305495187829</v>
      </c>
      <c r="K1001" s="14">
        <f t="shared" si="364"/>
        <v>178.17137534927039</v>
      </c>
      <c r="L1001" s="14">
        <f t="shared" si="365"/>
        <v>185.82738280037253</v>
      </c>
      <c r="M1001" s="14"/>
      <c r="N1001" s="13">
        <f t="shared" si="360"/>
        <v>5.4499016959741207</v>
      </c>
      <c r="O1001" s="13">
        <f t="shared" si="361"/>
        <v>9.9810741781967103</v>
      </c>
      <c r="P1001" s="13">
        <f t="shared" si="362"/>
        <v>4.296990712505881</v>
      </c>
    </row>
    <row r="1002" spans="1:16" s="27" customFormat="1" ht="15" customHeight="1" x14ac:dyDescent="0.2">
      <c r="A1002" s="18" t="s">
        <v>950</v>
      </c>
      <c r="B1002" s="30">
        <v>59523</v>
      </c>
      <c r="C1002" s="39"/>
      <c r="D1002" s="30">
        <v>62146</v>
      </c>
      <c r="E1002" s="117"/>
      <c r="F1002" s="30">
        <v>64516</v>
      </c>
      <c r="G1002" s="101"/>
      <c r="H1002" s="37">
        <v>178.76</v>
      </c>
      <c r="I1002" s="15"/>
      <c r="J1002" s="14">
        <f t="shared" si="363"/>
        <v>332.97717610203625</v>
      </c>
      <c r="K1002" s="14">
        <f t="shared" si="364"/>
        <v>347.65048109196692</v>
      </c>
      <c r="L1002" s="14">
        <f t="shared" si="365"/>
        <v>360.90848064443946</v>
      </c>
      <c r="M1002" s="14"/>
      <c r="N1002" s="13">
        <f t="shared" si="360"/>
        <v>4.406699931119074</v>
      </c>
      <c r="O1002" s="13">
        <f t="shared" si="361"/>
        <v>8.3883540816155069</v>
      </c>
      <c r="P1002" s="13">
        <f t="shared" si="362"/>
        <v>3.8136002317124045</v>
      </c>
    </row>
    <row r="1003" spans="1:16" s="27" customFormat="1" ht="15" customHeight="1" x14ac:dyDescent="0.2">
      <c r="A1003" s="18" t="s">
        <v>951</v>
      </c>
      <c r="B1003" s="30">
        <v>71013</v>
      </c>
      <c r="C1003" s="39"/>
      <c r="D1003" s="30">
        <v>74855</v>
      </c>
      <c r="E1003" s="117"/>
      <c r="F1003" s="30">
        <v>79492</v>
      </c>
      <c r="G1003" s="101"/>
      <c r="H1003" s="37">
        <v>185.22</v>
      </c>
      <c r="I1003" s="15"/>
      <c r="J1003" s="14">
        <f t="shared" si="363"/>
        <v>383.3981211532232</v>
      </c>
      <c r="K1003" s="14">
        <f t="shared" si="364"/>
        <v>404.14102148796024</v>
      </c>
      <c r="L1003" s="14">
        <f t="shared" si="365"/>
        <v>429.17611489040058</v>
      </c>
      <c r="M1003" s="14"/>
      <c r="N1003" s="13">
        <f t="shared" si="360"/>
        <v>5.4102769915367537</v>
      </c>
      <c r="O1003" s="13">
        <f t="shared" si="361"/>
        <v>11.940067311618991</v>
      </c>
      <c r="P1003" s="13">
        <f t="shared" si="362"/>
        <v>6.19464297642108</v>
      </c>
    </row>
    <row r="1004" spans="1:16" s="27" customFormat="1" ht="15" customHeight="1" x14ac:dyDescent="0.2">
      <c r="A1004" s="18" t="s">
        <v>952</v>
      </c>
      <c r="B1004" s="30">
        <v>52687</v>
      </c>
      <c r="C1004" s="39"/>
      <c r="D1004" s="30">
        <v>54845</v>
      </c>
      <c r="E1004" s="117"/>
      <c r="F1004" s="30">
        <v>55083</v>
      </c>
      <c r="G1004" s="101"/>
      <c r="H1004" s="37">
        <v>112.86</v>
      </c>
      <c r="I1004" s="15"/>
      <c r="J1004" s="14">
        <f t="shared" si="363"/>
        <v>466.83501683501686</v>
      </c>
      <c r="K1004" s="14">
        <f t="shared" si="364"/>
        <v>485.95605174552543</v>
      </c>
      <c r="L1004" s="14">
        <f t="shared" si="365"/>
        <v>488.0648591174907</v>
      </c>
      <c r="M1004" s="14"/>
      <c r="N1004" s="13">
        <f t="shared" si="360"/>
        <v>4.0958870309563977</v>
      </c>
      <c r="O1004" s="13">
        <f t="shared" si="361"/>
        <v>4.5476113652324051</v>
      </c>
      <c r="P1004" s="13">
        <f t="shared" si="362"/>
        <v>0.43395022335673322</v>
      </c>
    </row>
    <row r="1005" spans="1:16" s="27" customFormat="1" ht="15" customHeight="1" x14ac:dyDescent="0.2">
      <c r="A1005" s="18" t="s">
        <v>953</v>
      </c>
      <c r="B1005" s="30">
        <v>39257</v>
      </c>
      <c r="C1005" s="39"/>
      <c r="D1005" s="30">
        <v>41386</v>
      </c>
      <c r="E1005" s="117"/>
      <c r="F1005" s="30">
        <v>43462</v>
      </c>
      <c r="G1005" s="101"/>
      <c r="H1005" s="37">
        <v>144.1</v>
      </c>
      <c r="I1005" s="15"/>
      <c r="J1005" s="14">
        <f t="shared" si="363"/>
        <v>272.42886884108259</v>
      </c>
      <c r="K1005" s="14">
        <f t="shared" si="364"/>
        <v>287.20333102012495</v>
      </c>
      <c r="L1005" s="14">
        <f t="shared" si="365"/>
        <v>301.60999306037473</v>
      </c>
      <c r="M1005" s="14"/>
      <c r="N1005" s="13">
        <f t="shared" si="360"/>
        <v>5.4232366202206075</v>
      </c>
      <c r="O1005" s="13">
        <f t="shared" si="361"/>
        <v>10.711465471126164</v>
      </c>
      <c r="P1005" s="13">
        <f t="shared" si="362"/>
        <v>5.016189049436993</v>
      </c>
    </row>
    <row r="1006" spans="1:16" s="27" customFormat="1" ht="15" customHeight="1" x14ac:dyDescent="0.2">
      <c r="A1006" s="18" t="s">
        <v>954</v>
      </c>
      <c r="B1006" s="30">
        <v>75207</v>
      </c>
      <c r="C1006" s="39"/>
      <c r="D1006" s="30">
        <v>81286</v>
      </c>
      <c r="E1006" s="117"/>
      <c r="F1006" s="30">
        <v>88868</v>
      </c>
      <c r="G1006" s="101"/>
      <c r="H1006" s="37">
        <v>279.14</v>
      </c>
      <c r="I1006" s="15"/>
      <c r="J1006" s="14">
        <f t="shared" si="363"/>
        <v>269.42394497384828</v>
      </c>
      <c r="K1006" s="14">
        <f t="shared" si="364"/>
        <v>291.20154761051805</v>
      </c>
      <c r="L1006" s="14">
        <f t="shared" si="365"/>
        <v>318.36354517446443</v>
      </c>
      <c r="M1006" s="14"/>
      <c r="N1006" s="13">
        <f t="shared" si="360"/>
        <v>8.0830241865783741</v>
      </c>
      <c r="O1006" s="13">
        <f t="shared" si="361"/>
        <v>18.164532556809863</v>
      </c>
      <c r="P1006" s="13">
        <f t="shared" si="362"/>
        <v>9.3275594813374916</v>
      </c>
    </row>
    <row r="1007" spans="1:16" s="27" customFormat="1" ht="15" customHeight="1" x14ac:dyDescent="0.2">
      <c r="A1007" s="18" t="s">
        <v>809</v>
      </c>
      <c r="B1007" s="30">
        <v>47945</v>
      </c>
      <c r="C1007" s="39"/>
      <c r="D1007" s="30">
        <v>51866</v>
      </c>
      <c r="E1007" s="117"/>
      <c r="F1007" s="30">
        <v>54502</v>
      </c>
      <c r="G1007" s="101"/>
      <c r="H1007" s="37">
        <v>110.95</v>
      </c>
      <c r="I1007" s="15"/>
      <c r="J1007" s="14">
        <f t="shared" si="363"/>
        <v>432.13159080666964</v>
      </c>
      <c r="K1007" s="14">
        <f t="shared" si="364"/>
        <v>467.47183415953128</v>
      </c>
      <c r="L1007" s="14">
        <f t="shared" si="365"/>
        <v>491.2302839116719</v>
      </c>
      <c r="M1007" s="14"/>
      <c r="N1007" s="13">
        <f t="shared" si="360"/>
        <v>8.1781207633747002</v>
      </c>
      <c r="O1007" s="13">
        <f t="shared" si="361"/>
        <v>13.67608718323079</v>
      </c>
      <c r="P1007" s="13">
        <f t="shared" si="362"/>
        <v>5.0823275363436586</v>
      </c>
    </row>
    <row r="1008" spans="1:16" s="27" customFormat="1" ht="15" customHeight="1" x14ac:dyDescent="0.2">
      <c r="A1008" s="18" t="s">
        <v>955</v>
      </c>
      <c r="B1008" s="30">
        <v>25350</v>
      </c>
      <c r="C1008" s="39"/>
      <c r="D1008" s="30">
        <v>27735</v>
      </c>
      <c r="E1008" s="117"/>
      <c r="F1008" s="30">
        <v>30117</v>
      </c>
      <c r="G1008" s="101"/>
      <c r="H1008" s="37">
        <v>18.489999999999998</v>
      </c>
      <c r="I1008" s="15"/>
      <c r="J1008" s="14">
        <f t="shared" si="363"/>
        <v>1371.0113574905356</v>
      </c>
      <c r="K1008" s="14">
        <f t="shared" si="364"/>
        <v>1500.0000000000002</v>
      </c>
      <c r="L1008" s="14">
        <f t="shared" si="365"/>
        <v>1628.826392644673</v>
      </c>
      <c r="M1008" s="14"/>
      <c r="N1008" s="13">
        <f t="shared" si="360"/>
        <v>9.4082840236686422</v>
      </c>
      <c r="O1008" s="13">
        <f t="shared" si="361"/>
        <v>18.80473372781065</v>
      </c>
      <c r="P1008" s="13">
        <f t="shared" si="362"/>
        <v>8.5884261763115166</v>
      </c>
    </row>
    <row r="1009" spans="1:16" s="27" customFormat="1" ht="15" customHeight="1" x14ac:dyDescent="0.2">
      <c r="A1009" s="18" t="s">
        <v>958</v>
      </c>
      <c r="B1009" s="30">
        <v>23624</v>
      </c>
      <c r="C1009" s="39"/>
      <c r="D1009" s="30">
        <v>25662</v>
      </c>
      <c r="E1009" s="117"/>
      <c r="F1009" s="30">
        <v>26922</v>
      </c>
      <c r="G1009" s="101"/>
      <c r="H1009" s="37">
        <v>170.56</v>
      </c>
      <c r="I1009" s="15"/>
      <c r="J1009" s="14">
        <f t="shared" si="363"/>
        <v>138.50844277673545</v>
      </c>
      <c r="K1009" s="14">
        <f t="shared" si="364"/>
        <v>150.45731707317074</v>
      </c>
      <c r="L1009" s="14">
        <f t="shared" si="365"/>
        <v>157.84474671669793</v>
      </c>
      <c r="M1009" s="14"/>
      <c r="N1009" s="13">
        <f t="shared" si="360"/>
        <v>8.6268201828648987</v>
      </c>
      <c r="O1009" s="13">
        <f t="shared" si="361"/>
        <v>13.960379275313242</v>
      </c>
      <c r="P1009" s="13">
        <f t="shared" si="362"/>
        <v>4.909983633387875</v>
      </c>
    </row>
    <row r="1010" spans="1:16" s="27" customFormat="1" ht="15" customHeight="1" x14ac:dyDescent="0.2">
      <c r="A1010" s="18" t="s">
        <v>850</v>
      </c>
      <c r="B1010" s="30">
        <v>23189</v>
      </c>
      <c r="C1010" s="39"/>
      <c r="D1010" s="30">
        <v>23907</v>
      </c>
      <c r="E1010" s="117"/>
      <c r="F1010" s="30">
        <v>24177</v>
      </c>
      <c r="G1010" s="101"/>
      <c r="H1010" s="37">
        <v>28.84</v>
      </c>
      <c r="I1010" s="15"/>
      <c r="J1010" s="14">
        <f t="shared" si="363"/>
        <v>804.05686546463244</v>
      </c>
      <c r="K1010" s="14">
        <f t="shared" si="364"/>
        <v>828.95284327323168</v>
      </c>
      <c r="L1010" s="14">
        <f t="shared" si="365"/>
        <v>838.31484049930657</v>
      </c>
      <c r="M1010" s="14"/>
      <c r="N1010" s="13">
        <f t="shared" si="360"/>
        <v>3.0962956574237874</v>
      </c>
      <c r="O1010" s="13">
        <f t="shared" si="361"/>
        <v>4.2606408210789679</v>
      </c>
      <c r="P1010" s="13">
        <f t="shared" si="362"/>
        <v>1.1293763332915039</v>
      </c>
    </row>
    <row r="1011" spans="1:16" s="27" customFormat="1" ht="15" customHeight="1" x14ac:dyDescent="0.2">
      <c r="A1011" s="18" t="s">
        <v>956</v>
      </c>
      <c r="B1011" s="30">
        <v>41658</v>
      </c>
      <c r="C1011" s="39"/>
      <c r="D1011" s="30">
        <v>42114</v>
      </c>
      <c r="E1011" s="117"/>
      <c r="F1011" s="30">
        <v>43445</v>
      </c>
      <c r="G1011" s="101"/>
      <c r="H1011" s="37">
        <v>117.33</v>
      </c>
      <c r="I1011" s="15"/>
      <c r="J1011" s="14">
        <f t="shared" si="363"/>
        <v>355.04985937100486</v>
      </c>
      <c r="K1011" s="14">
        <f t="shared" si="364"/>
        <v>358.93633341856304</v>
      </c>
      <c r="L1011" s="14">
        <f t="shared" si="365"/>
        <v>370.28040569334354</v>
      </c>
      <c r="M1011" s="14"/>
      <c r="N1011" s="13">
        <f t="shared" si="360"/>
        <v>1.0946276825579753</v>
      </c>
      <c r="O1011" s="13">
        <f t="shared" si="361"/>
        <v>4.2896922559892401</v>
      </c>
      <c r="P1011" s="13">
        <f t="shared" si="362"/>
        <v>3.1604692026404431</v>
      </c>
    </row>
    <row r="1012" spans="1:16" s="27" customFormat="1" ht="15" customHeight="1" x14ac:dyDescent="0.2">
      <c r="A1012" s="18" t="s">
        <v>957</v>
      </c>
      <c r="B1012" s="30">
        <v>36416</v>
      </c>
      <c r="C1012" s="39"/>
      <c r="D1012" s="30">
        <v>37833</v>
      </c>
      <c r="E1012" s="117"/>
      <c r="F1012" s="30">
        <v>39996</v>
      </c>
      <c r="G1012" s="101"/>
      <c r="H1012" s="37">
        <v>48.03</v>
      </c>
      <c r="I1012" s="15"/>
      <c r="J1012" s="14">
        <f t="shared" si="363"/>
        <v>758.19279616906101</v>
      </c>
      <c r="K1012" s="14">
        <f t="shared" si="364"/>
        <v>787.69519050593374</v>
      </c>
      <c r="L1012" s="14">
        <f t="shared" si="365"/>
        <v>832.72954403497818</v>
      </c>
      <c r="M1012" s="14"/>
      <c r="N1012" s="13">
        <f t="shared" si="360"/>
        <v>3.8911467486818898</v>
      </c>
      <c r="O1012" s="13">
        <f t="shared" si="361"/>
        <v>9.8308435852372611</v>
      </c>
      <c r="P1012" s="13">
        <f t="shared" si="362"/>
        <v>5.7172309888192965</v>
      </c>
    </row>
    <row r="1013" spans="1:16" s="27" customFormat="1" ht="15" customHeight="1" x14ac:dyDescent="0.2">
      <c r="A1013" s="80" t="s">
        <v>1570</v>
      </c>
      <c r="B1013" s="30">
        <v>163045</v>
      </c>
      <c r="C1013" s="39"/>
      <c r="D1013" s="30">
        <v>170981</v>
      </c>
      <c r="E1013" s="117"/>
      <c r="F1013" s="30">
        <v>191210</v>
      </c>
      <c r="G1013" s="101"/>
      <c r="H1013" s="37">
        <v>371.8</v>
      </c>
      <c r="I1013" s="15"/>
      <c r="J1013" s="14">
        <f t="shared" si="363"/>
        <v>438.52877891339426</v>
      </c>
      <c r="K1013" s="14">
        <f t="shared" si="364"/>
        <v>459.87358795051102</v>
      </c>
      <c r="L1013" s="14">
        <f t="shared" si="365"/>
        <v>514.28187197417969</v>
      </c>
      <c r="M1013" s="14"/>
      <c r="N1013" s="13">
        <f t="shared" si="360"/>
        <v>4.8673679045662315</v>
      </c>
      <c r="O1013" s="13">
        <f t="shared" si="361"/>
        <v>17.274372105860362</v>
      </c>
      <c r="P1013" s="13">
        <f t="shared" si="362"/>
        <v>11.83113913241823</v>
      </c>
    </row>
    <row r="1014" spans="1:16" s="27" customFormat="1" ht="15" customHeight="1" x14ac:dyDescent="0.2">
      <c r="A1014" s="80" t="s">
        <v>1569</v>
      </c>
      <c r="B1014" s="30">
        <v>151500</v>
      </c>
      <c r="C1014" s="39"/>
      <c r="D1014" s="30">
        <v>154723</v>
      </c>
      <c r="E1014" s="117"/>
      <c r="F1014" s="30">
        <v>158544</v>
      </c>
      <c r="G1014" s="101"/>
      <c r="H1014" s="37">
        <v>524.57000000000005</v>
      </c>
      <c r="I1014" s="15"/>
      <c r="J1014" s="14">
        <f t="shared" si="363"/>
        <v>288.80797605657966</v>
      </c>
      <c r="K1014" s="14">
        <f t="shared" si="364"/>
        <v>294.95205596965133</v>
      </c>
      <c r="L1014" s="14">
        <f t="shared" si="365"/>
        <v>302.23611720075485</v>
      </c>
      <c r="M1014" s="14"/>
      <c r="N1014" s="13">
        <f t="shared" si="360"/>
        <v>2.1273927392739296</v>
      </c>
      <c r="O1014" s="13">
        <f t="shared" si="361"/>
        <v>4.649504950495035</v>
      </c>
      <c r="P1014" s="13">
        <f t="shared" si="362"/>
        <v>2.4695746592297034</v>
      </c>
    </row>
    <row r="1015" spans="1:16" s="27" customFormat="1" ht="15" customHeight="1" x14ac:dyDescent="0.2">
      <c r="A1015" s="80" t="s">
        <v>963</v>
      </c>
      <c r="B1015" s="30">
        <v>93005</v>
      </c>
      <c r="C1015" s="39"/>
      <c r="D1015" s="30">
        <v>94070</v>
      </c>
      <c r="E1015" s="117"/>
      <c r="F1015" s="30">
        <v>96159</v>
      </c>
      <c r="G1015" s="101"/>
      <c r="H1015" s="37">
        <v>192.76</v>
      </c>
      <c r="I1015" s="15"/>
      <c r="J1015" s="14">
        <f t="shared" si="363"/>
        <v>482.49118074289277</v>
      </c>
      <c r="K1015" s="14">
        <f t="shared" si="364"/>
        <v>488.01618593069105</v>
      </c>
      <c r="L1015" s="14">
        <f t="shared" si="365"/>
        <v>498.85349657605315</v>
      </c>
      <c r="M1015" s="14"/>
      <c r="N1015" s="13">
        <f t="shared" si="360"/>
        <v>1.1450997258211895</v>
      </c>
      <c r="O1015" s="13">
        <f t="shared" si="361"/>
        <v>3.391215526046981</v>
      </c>
      <c r="P1015" s="13">
        <f t="shared" si="362"/>
        <v>2.2206867226533404</v>
      </c>
    </row>
    <row r="1016" spans="1:16" s="27" customFormat="1" ht="15" customHeight="1" x14ac:dyDescent="0.2">
      <c r="A1016" s="80" t="s">
        <v>962</v>
      </c>
      <c r="B1016" s="30">
        <v>103006</v>
      </c>
      <c r="C1016" s="39"/>
      <c r="D1016" s="30">
        <v>106880</v>
      </c>
      <c r="E1016" s="117"/>
      <c r="F1016" s="30">
        <v>116240</v>
      </c>
      <c r="G1016" s="101"/>
      <c r="H1016" s="37">
        <v>367.04</v>
      </c>
      <c r="I1016" s="15"/>
      <c r="J1016" s="14">
        <f t="shared" si="363"/>
        <v>280.6397122929381</v>
      </c>
      <c r="K1016" s="14">
        <f t="shared" si="364"/>
        <v>291.19442022667829</v>
      </c>
      <c r="L1016" s="14">
        <f t="shared" si="365"/>
        <v>316.69572798605054</v>
      </c>
      <c r="M1016" s="14"/>
      <c r="N1016" s="13">
        <f t="shared" si="360"/>
        <v>3.7609459643127576</v>
      </c>
      <c r="O1016" s="13">
        <f t="shared" si="361"/>
        <v>12.847795274061696</v>
      </c>
      <c r="P1016" s="13">
        <f t="shared" si="362"/>
        <v>8.7574850299401117</v>
      </c>
    </row>
    <row r="1017" spans="1:16" s="27" customFormat="1" ht="15" customHeight="1" x14ac:dyDescent="0.2">
      <c r="A1017" s="80" t="s">
        <v>961</v>
      </c>
      <c r="B1017" s="30">
        <v>167666</v>
      </c>
      <c r="C1017" s="39"/>
      <c r="D1017" s="30">
        <v>181977</v>
      </c>
      <c r="E1017" s="117"/>
      <c r="F1017" s="30">
        <v>200198</v>
      </c>
      <c r="G1017" s="101"/>
      <c r="H1017" s="37">
        <v>699.27</v>
      </c>
      <c r="I1017" s="15"/>
      <c r="J1017" s="14">
        <f t="shared" si="363"/>
        <v>239.77290603057475</v>
      </c>
      <c r="K1017" s="14">
        <f t="shared" si="364"/>
        <v>260.23853447166329</v>
      </c>
      <c r="L1017" s="14">
        <f t="shared" si="365"/>
        <v>286.29570838159793</v>
      </c>
      <c r="M1017" s="14"/>
      <c r="N1017" s="13">
        <f t="shared" si="360"/>
        <v>8.5354216120143516</v>
      </c>
      <c r="O1017" s="13">
        <f t="shared" si="361"/>
        <v>19.402860448749291</v>
      </c>
      <c r="P1017" s="13">
        <f t="shared" si="362"/>
        <v>10.012803815866841</v>
      </c>
    </row>
    <row r="1018" spans="1:16" s="27" customFormat="1" ht="15" customHeight="1" x14ac:dyDescent="0.2">
      <c r="A1018" s="80" t="s">
        <v>1568</v>
      </c>
      <c r="B1018" s="30">
        <v>63852</v>
      </c>
      <c r="C1018" s="39"/>
      <c r="D1018" s="30">
        <v>64469</v>
      </c>
      <c r="E1018" s="117"/>
      <c r="F1018" s="30">
        <v>66664</v>
      </c>
      <c r="G1018" s="101"/>
      <c r="H1018" s="37">
        <v>137.29</v>
      </c>
      <c r="I1018" s="15"/>
      <c r="J1018" s="14">
        <f t="shared" si="363"/>
        <v>465.08849879816449</v>
      </c>
      <c r="K1018" s="14">
        <f t="shared" si="364"/>
        <v>469.58263529754538</v>
      </c>
      <c r="L1018" s="14">
        <f t="shared" si="365"/>
        <v>485.57068978075608</v>
      </c>
      <c r="M1018" s="14"/>
      <c r="N1018" s="13">
        <f t="shared" si="360"/>
        <v>0.96629706195577558</v>
      </c>
      <c r="O1018" s="13">
        <f t="shared" si="361"/>
        <v>4.4039340976007004</v>
      </c>
      <c r="P1018" s="13">
        <f t="shared" si="362"/>
        <v>3.4047371604957384</v>
      </c>
    </row>
    <row r="1019" spans="1:16" s="27" customFormat="1" ht="15" customHeight="1" x14ac:dyDescent="0.2">
      <c r="A1019" s="80" t="s">
        <v>1567</v>
      </c>
      <c r="B1019" s="30">
        <v>140740</v>
      </c>
      <c r="C1019" s="39"/>
      <c r="D1019" s="30">
        <v>146264</v>
      </c>
      <c r="E1019" s="117"/>
      <c r="F1019" s="30">
        <v>148894</v>
      </c>
      <c r="G1019" s="101"/>
      <c r="H1019" s="37">
        <v>330.34</v>
      </c>
      <c r="I1019" s="15"/>
      <c r="J1019" s="14">
        <f t="shared" si="363"/>
        <v>426.04589211115825</v>
      </c>
      <c r="K1019" s="14">
        <f t="shared" si="364"/>
        <v>442.7680571532361</v>
      </c>
      <c r="L1019" s="14">
        <f t="shared" si="365"/>
        <v>450.72955137131441</v>
      </c>
      <c r="M1019" s="14"/>
      <c r="N1019" s="13">
        <f t="shared" si="360"/>
        <v>3.9249680261475031</v>
      </c>
      <c r="O1019" s="13">
        <f t="shared" si="361"/>
        <v>5.793662071905632</v>
      </c>
      <c r="P1019" s="13">
        <f t="shared" si="362"/>
        <v>1.7981184707104894</v>
      </c>
    </row>
    <row r="1020" spans="1:16" s="27" customFormat="1" ht="15" customHeight="1" x14ac:dyDescent="0.2">
      <c r="A1020" s="80" t="s">
        <v>1566</v>
      </c>
      <c r="B1020" s="30">
        <v>129981</v>
      </c>
      <c r="C1020" s="39"/>
      <c r="D1020" s="30">
        <v>132536</v>
      </c>
      <c r="E1020" s="117"/>
      <c r="F1020" s="30">
        <v>132650</v>
      </c>
      <c r="G1020" s="101"/>
      <c r="H1020" s="37">
        <v>451.5</v>
      </c>
      <c r="I1020" s="15"/>
      <c r="J1020" s="14">
        <f t="shared" si="363"/>
        <v>287.8870431893688</v>
      </c>
      <c r="K1020" s="14">
        <f t="shared" si="364"/>
        <v>293.54595791805093</v>
      </c>
      <c r="L1020" s="14">
        <f t="shared" si="365"/>
        <v>293.79844961240309</v>
      </c>
      <c r="M1020" s="14"/>
      <c r="N1020" s="13">
        <f t="shared" si="360"/>
        <v>1.9656719058939256</v>
      </c>
      <c r="O1020" s="13">
        <f t="shared" si="361"/>
        <v>2.0533770320277451</v>
      </c>
      <c r="P1020" s="13">
        <f t="shared" si="362"/>
        <v>8.6014365908130441E-2</v>
      </c>
    </row>
    <row r="1021" spans="1:16" s="27" customFormat="1" ht="15" customHeight="1" x14ac:dyDescent="0.2">
      <c r="A1021" s="80" t="s">
        <v>1565</v>
      </c>
      <c r="B1021" s="30">
        <v>120999</v>
      </c>
      <c r="C1021" s="39"/>
      <c r="D1021" s="30">
        <v>126930</v>
      </c>
      <c r="E1021" s="117"/>
      <c r="F1021" s="30">
        <v>130478</v>
      </c>
      <c r="G1021" s="101"/>
      <c r="H1021" s="37">
        <v>220.21</v>
      </c>
      <c r="I1021" s="15"/>
      <c r="J1021" s="14">
        <f t="shared" si="363"/>
        <v>549.4709595386222</v>
      </c>
      <c r="K1021" s="14">
        <f t="shared" si="364"/>
        <v>576.40434131056713</v>
      </c>
      <c r="L1021" s="14">
        <f t="shared" si="365"/>
        <v>592.51623450342856</v>
      </c>
      <c r="M1021" s="14"/>
      <c r="N1021" s="13">
        <f t="shared" si="360"/>
        <v>4.9016934024248098</v>
      </c>
      <c r="O1021" s="13">
        <f t="shared" si="361"/>
        <v>7.8339490409011736</v>
      </c>
      <c r="P1021" s="13">
        <f t="shared" si="362"/>
        <v>2.7952414716773148</v>
      </c>
    </row>
    <row r="1022" spans="1:16" s="27" customFormat="1" ht="15" customHeight="1" x14ac:dyDescent="0.2">
      <c r="A1022" s="80" t="s">
        <v>959</v>
      </c>
      <c r="B1022" s="30">
        <v>67403</v>
      </c>
      <c r="C1022" s="39"/>
      <c r="D1022" s="30">
        <v>70070</v>
      </c>
      <c r="E1022" s="117"/>
      <c r="F1022" s="30">
        <v>72448</v>
      </c>
      <c r="G1022" s="101"/>
      <c r="H1022" s="37">
        <v>379.78</v>
      </c>
      <c r="I1022" s="15"/>
      <c r="J1022" s="14">
        <f t="shared" si="363"/>
        <v>177.4790668281637</v>
      </c>
      <c r="K1022" s="14">
        <f t="shared" si="364"/>
        <v>184.50155353099163</v>
      </c>
      <c r="L1022" s="14">
        <f t="shared" si="365"/>
        <v>190.76307335826007</v>
      </c>
      <c r="M1022" s="14"/>
      <c r="N1022" s="13">
        <f t="shared" si="360"/>
        <v>3.9567971751999051</v>
      </c>
      <c r="O1022" s="13">
        <f t="shared" si="361"/>
        <v>7.4848300520748356</v>
      </c>
      <c r="P1022" s="13">
        <f t="shared" si="362"/>
        <v>3.3937491080348359</v>
      </c>
    </row>
    <row r="1023" spans="1:16" s="27" customFormat="1" ht="15" customHeight="1" x14ac:dyDescent="0.2">
      <c r="A1023" s="80" t="s">
        <v>929</v>
      </c>
      <c r="B1023" s="30">
        <v>97571</v>
      </c>
      <c r="C1023" s="39"/>
      <c r="D1023" s="30">
        <v>102214</v>
      </c>
      <c r="E1023" s="117"/>
      <c r="F1023" s="30">
        <v>108909</v>
      </c>
      <c r="G1023" s="101"/>
      <c r="H1023" s="37">
        <v>201.18</v>
      </c>
      <c r="I1023" s="15"/>
      <c r="J1023" s="14">
        <f t="shared" si="363"/>
        <v>484.99353812506212</v>
      </c>
      <c r="K1023" s="14">
        <f t="shared" si="364"/>
        <v>508.07237299930409</v>
      </c>
      <c r="L1023" s="14">
        <f t="shared" si="365"/>
        <v>541.35102892931707</v>
      </c>
      <c r="M1023" s="14"/>
      <c r="N1023" s="13">
        <f t="shared" si="360"/>
        <v>4.7585860552828212</v>
      </c>
      <c r="O1023" s="13">
        <f t="shared" si="361"/>
        <v>11.620256018694091</v>
      </c>
      <c r="P1023" s="13">
        <f t="shared" si="362"/>
        <v>6.5499833682274549</v>
      </c>
    </row>
    <row r="1024" spans="1:16" s="27" customFormat="1" ht="15" customHeight="1" x14ac:dyDescent="0.2">
      <c r="A1024" s="80" t="s">
        <v>960</v>
      </c>
      <c r="B1024" s="30">
        <v>88299</v>
      </c>
      <c r="C1024" s="39"/>
      <c r="D1024" s="30">
        <v>87933</v>
      </c>
      <c r="E1024" s="117"/>
      <c r="F1024" s="30">
        <v>90101</v>
      </c>
      <c r="G1024" s="101"/>
      <c r="H1024" s="37">
        <v>133.91999999999999</v>
      </c>
      <c r="I1024" s="15"/>
      <c r="J1024" s="14">
        <f t="shared" si="363"/>
        <v>659.3413978494624</v>
      </c>
      <c r="K1024" s="14">
        <f t="shared" si="364"/>
        <v>656.60842293906819</v>
      </c>
      <c r="L1024" s="14">
        <f t="shared" si="365"/>
        <v>672.79719235364405</v>
      </c>
      <c r="M1024" s="14"/>
      <c r="N1024" s="13">
        <f t="shared" si="360"/>
        <v>-0.41450073047258962</v>
      </c>
      <c r="O1024" s="13">
        <f t="shared" si="361"/>
        <v>2.0407932139661913</v>
      </c>
      <c r="P1024" s="13">
        <f t="shared" si="362"/>
        <v>2.4655135159723862</v>
      </c>
    </row>
    <row r="1025" spans="1:16" s="27" customFormat="1" ht="12" customHeight="1" x14ac:dyDescent="0.2">
      <c r="A1025" s="80"/>
      <c r="B1025" s="30"/>
      <c r="C1025" s="39"/>
      <c r="D1025" s="30"/>
      <c r="E1025" s="117"/>
      <c r="F1025" s="30"/>
      <c r="G1025" s="101"/>
      <c r="H1025" s="37"/>
      <c r="I1025" s="15"/>
      <c r="J1025" s="14"/>
      <c r="K1025" s="14"/>
      <c r="L1025" s="14"/>
      <c r="M1025" s="14"/>
      <c r="N1025" s="13"/>
      <c r="O1025" s="13"/>
      <c r="P1025" s="13"/>
    </row>
    <row r="1026" spans="1:16" s="27" customFormat="1" ht="15" customHeight="1" x14ac:dyDescent="0.2">
      <c r="A1026" s="25" t="s">
        <v>1621</v>
      </c>
      <c r="B1026" s="35">
        <v>511820</v>
      </c>
      <c r="C1026" s="39"/>
      <c r="D1026" s="35">
        <v>561875</v>
      </c>
      <c r="E1026" s="117"/>
      <c r="F1026" s="35">
        <v>600783</v>
      </c>
      <c r="G1026" s="116"/>
      <c r="H1026" s="33">
        <v>160.71</v>
      </c>
      <c r="I1026" s="15"/>
      <c r="J1026" s="20">
        <f t="shared" si="363"/>
        <v>3184.7427042498912</v>
      </c>
      <c r="K1026" s="20">
        <f t="shared" si="364"/>
        <v>3496.2043432269302</v>
      </c>
      <c r="L1026" s="20">
        <f t="shared" si="365"/>
        <v>3738.3050214672389</v>
      </c>
      <c r="M1026" s="20"/>
      <c r="N1026" s="19">
        <f>(K1026-J1026)/J1026*100</f>
        <v>9.7798054003360431</v>
      </c>
      <c r="O1026" s="19">
        <f>(L1026-J1026)/J1026*100</f>
        <v>17.381696690242656</v>
      </c>
      <c r="P1026" s="19">
        <f>(L1026-K1026)/K1026*100</f>
        <v>6.9246718576195816</v>
      </c>
    </row>
    <row r="1027" spans="1:16" s="27" customFormat="1" ht="12" customHeight="1" x14ac:dyDescent="0.2">
      <c r="A1027" s="25"/>
      <c r="B1027" s="35"/>
      <c r="C1027" s="39"/>
      <c r="D1027" s="35"/>
      <c r="E1027" s="117"/>
      <c r="F1027" s="35"/>
      <c r="G1027" s="116"/>
      <c r="H1027" s="33"/>
      <c r="I1027" s="15"/>
      <c r="J1027" s="20"/>
      <c r="K1027" s="20"/>
      <c r="L1027" s="20"/>
      <c r="M1027" s="20"/>
      <c r="N1027" s="19"/>
      <c r="O1027" s="19"/>
      <c r="P1027" s="19"/>
    </row>
    <row r="1028" spans="1:16" s="27" customFormat="1" ht="15" customHeight="1" x14ac:dyDescent="0.2">
      <c r="A1028" s="137" t="s">
        <v>1597</v>
      </c>
      <c r="B1028" s="138">
        <f>B1030+B1080+B1132+B1134+B1136+B1138+B1146</f>
        <v>6800180</v>
      </c>
      <c r="C1028" s="138"/>
      <c r="D1028" s="138">
        <f>D1030+D1080+D1132+D1134+D1136+D1138+D1146</f>
        <v>7396898</v>
      </c>
      <c r="E1028" s="139"/>
      <c r="F1028" s="138">
        <f>F1030+F1080+F1132+F1134+F1136+F1138+F1146</f>
        <v>8081988</v>
      </c>
      <c r="G1028" s="101"/>
      <c r="H1028" s="140">
        <f>H1030+H1080+H1132+H1134+H1136+H1138+H1146</f>
        <v>15872.580000000002</v>
      </c>
      <c r="I1028" s="15"/>
      <c r="J1028" s="20">
        <f>B1028/H1028</f>
        <v>428.4231044984495</v>
      </c>
      <c r="K1028" s="20">
        <f>D1028/H1028</f>
        <v>466.01737083700311</v>
      </c>
      <c r="L1028" s="20">
        <f>F1028/H1028</f>
        <v>509.17922606154758</v>
      </c>
      <c r="M1028" s="20"/>
      <c r="N1028" s="19">
        <f>(K1028-J1028)/J1028*100</f>
        <v>8.7750324256122525</v>
      </c>
      <c r="O1028" s="19">
        <f>(L1028-J1028)/J1028*100</f>
        <v>18.84961868656417</v>
      </c>
      <c r="P1028" s="19">
        <f>(L1028-K1028)/K1028*100</f>
        <v>9.2618554426463646</v>
      </c>
    </row>
    <row r="1029" spans="1:16" s="27" customFormat="1" ht="12" customHeight="1" x14ac:dyDescent="0.2">
      <c r="A1029" s="137"/>
      <c r="B1029" s="138"/>
      <c r="C1029" s="138"/>
      <c r="D1029" s="138"/>
      <c r="E1029" s="139"/>
      <c r="F1029" s="138"/>
      <c r="G1029" s="101"/>
      <c r="H1029" s="140"/>
      <c r="I1029" s="15"/>
      <c r="J1029" s="20"/>
      <c r="K1029" s="20"/>
      <c r="L1029" s="20"/>
      <c r="M1029" s="20"/>
      <c r="N1029" s="19"/>
      <c r="O1029" s="19"/>
      <c r="P1029" s="19"/>
    </row>
    <row r="1030" spans="1:16" s="11" customFormat="1" ht="15" customHeight="1" x14ac:dyDescent="0.2">
      <c r="A1030" s="136" t="s">
        <v>24</v>
      </c>
      <c r="B1030" s="138">
        <v>1255128</v>
      </c>
      <c r="C1030" s="138"/>
      <c r="D1030" s="138">
        <v>1313560</v>
      </c>
      <c r="E1030" s="139"/>
      <c r="F1030" s="138">
        <v>1394329</v>
      </c>
      <c r="G1030" s="116"/>
      <c r="H1030" s="33">
        <f>SUM(H1031:H1078)</f>
        <v>4772.5200000000004</v>
      </c>
      <c r="I1030" s="15"/>
      <c r="J1030" s="20">
        <f t="shared" ref="J1030:J1061" si="366">B1030/$H1030</f>
        <v>262.99062130698246</v>
      </c>
      <c r="K1030" s="20">
        <f t="shared" ref="K1030:K1061" si="367">D1030/$H1030</f>
        <v>275.23404825961961</v>
      </c>
      <c r="L1030" s="20">
        <f t="shared" ref="L1030:L1061" si="368">F1030/$H1030</f>
        <v>292.15781180592222</v>
      </c>
      <c r="M1030" s="20"/>
      <c r="N1030" s="19">
        <f>(K1030-J1030)/J1030*100</f>
        <v>4.6554614350090073</v>
      </c>
      <c r="O1030" s="19">
        <f>(L1030-J1030)/J1030*100</f>
        <v>11.090581996417894</v>
      </c>
      <c r="P1030" s="19">
        <f>(L1030-K1030)/K1030*100</f>
        <v>6.1488626328451037</v>
      </c>
    </row>
    <row r="1031" spans="1:16" s="27" customFormat="1" ht="15" customHeight="1" x14ac:dyDescent="0.2">
      <c r="A1031" s="18" t="s">
        <v>857</v>
      </c>
      <c r="B1031" s="150">
        <v>9921</v>
      </c>
      <c r="C1031" s="150"/>
      <c r="D1031" s="150">
        <v>10540</v>
      </c>
      <c r="E1031" s="172"/>
      <c r="F1031" s="150">
        <v>11246</v>
      </c>
      <c r="G1031" s="101"/>
      <c r="H1031" s="37">
        <v>26.98</v>
      </c>
      <c r="I1031" s="15"/>
      <c r="J1031" s="14">
        <f t="shared" si="366"/>
        <v>367.71682727946626</v>
      </c>
      <c r="K1031" s="14">
        <f t="shared" si="367"/>
        <v>390.65974796145292</v>
      </c>
      <c r="L1031" s="14">
        <f t="shared" si="368"/>
        <v>416.82727946627131</v>
      </c>
      <c r="M1031" s="14"/>
      <c r="N1031" s="13">
        <f t="shared" ref="N1031:N1078" si="369">((K1031-J1031)/J1031)*100</f>
        <v>6.2392903941134987</v>
      </c>
      <c r="O1031" s="13">
        <f t="shared" ref="O1031:O1078" si="370">((L1031-J1031)/J1031)*100</f>
        <v>13.355508517286566</v>
      </c>
      <c r="P1031" s="13">
        <f t="shared" ref="P1031:P1078" si="371">((L1031-K1031)/K1031)*100</f>
        <v>6.6982922201138519</v>
      </c>
    </row>
    <row r="1032" spans="1:16" s="11" customFormat="1" ht="15" customHeight="1" x14ac:dyDescent="0.2">
      <c r="A1032" s="18" t="s">
        <v>333</v>
      </c>
      <c r="B1032" s="150">
        <v>22285</v>
      </c>
      <c r="C1032" s="150"/>
      <c r="D1032" s="150">
        <v>23517</v>
      </c>
      <c r="E1032" s="172"/>
      <c r="F1032" s="150">
        <v>24374</v>
      </c>
      <c r="G1032" s="101"/>
      <c r="H1032" s="37">
        <v>114.5</v>
      </c>
      <c r="I1032" s="15"/>
      <c r="J1032" s="14">
        <f t="shared" si="366"/>
        <v>194.6288209606987</v>
      </c>
      <c r="K1032" s="14">
        <f t="shared" si="367"/>
        <v>205.3886462882096</v>
      </c>
      <c r="L1032" s="14">
        <f t="shared" si="368"/>
        <v>212.87336244541484</v>
      </c>
      <c r="M1032" s="14"/>
      <c r="N1032" s="13">
        <f t="shared" si="369"/>
        <v>5.5283823199461413</v>
      </c>
      <c r="O1032" s="13">
        <f t="shared" si="370"/>
        <v>9.3740183980255676</v>
      </c>
      <c r="P1032" s="13">
        <f t="shared" si="371"/>
        <v>3.644172300888719</v>
      </c>
    </row>
    <row r="1033" spans="1:16" s="27" customFormat="1" ht="15" customHeight="1" x14ac:dyDescent="0.2">
      <c r="A1033" s="18" t="s">
        <v>257</v>
      </c>
      <c r="B1033" s="150">
        <v>16909</v>
      </c>
      <c r="C1033" s="150"/>
      <c r="D1033" s="150">
        <v>16462</v>
      </c>
      <c r="E1033" s="172"/>
      <c r="F1033" s="150">
        <v>17778</v>
      </c>
      <c r="G1033" s="101"/>
      <c r="H1033" s="37">
        <v>61.89</v>
      </c>
      <c r="I1033" s="15"/>
      <c r="J1033" s="14">
        <f t="shared" si="366"/>
        <v>273.21053481984166</v>
      </c>
      <c r="K1033" s="14">
        <f t="shared" si="367"/>
        <v>265.98804330263368</v>
      </c>
      <c r="L1033" s="14">
        <f t="shared" si="368"/>
        <v>287.2515753756665</v>
      </c>
      <c r="M1033" s="14"/>
      <c r="N1033" s="13">
        <f t="shared" si="369"/>
        <v>-2.6435625997989312</v>
      </c>
      <c r="O1033" s="13">
        <f t="shared" si="370"/>
        <v>5.1392749423383997</v>
      </c>
      <c r="P1033" s="13">
        <f t="shared" si="371"/>
        <v>7.9941683878022198</v>
      </c>
    </row>
    <row r="1034" spans="1:16" s="27" customFormat="1" ht="15" customHeight="1" x14ac:dyDescent="0.2">
      <c r="A1034" s="18" t="s">
        <v>858</v>
      </c>
      <c r="B1034" s="150">
        <v>14481</v>
      </c>
      <c r="C1034" s="150"/>
      <c r="D1034" s="150">
        <v>14425</v>
      </c>
      <c r="E1034" s="172"/>
      <c r="F1034" s="150">
        <v>14990</v>
      </c>
      <c r="G1034" s="101"/>
      <c r="H1034" s="37">
        <v>118.6</v>
      </c>
      <c r="I1034" s="15"/>
      <c r="J1034" s="14">
        <f t="shared" si="366"/>
        <v>122.09949409780776</v>
      </c>
      <c r="K1034" s="14">
        <f t="shared" si="367"/>
        <v>121.62731871838112</v>
      </c>
      <c r="L1034" s="14">
        <f t="shared" si="368"/>
        <v>126.3912310286678</v>
      </c>
      <c r="M1034" s="14"/>
      <c r="N1034" s="13">
        <f t="shared" si="369"/>
        <v>-0.38671362474967247</v>
      </c>
      <c r="O1034" s="13">
        <f t="shared" si="370"/>
        <v>3.5149506249568447</v>
      </c>
      <c r="P1034" s="13">
        <f t="shared" si="371"/>
        <v>3.9168110918544246</v>
      </c>
    </row>
    <row r="1035" spans="1:16" s="27" customFormat="1" ht="15" customHeight="1" x14ac:dyDescent="0.2">
      <c r="A1035" s="18" t="s">
        <v>859</v>
      </c>
      <c r="B1035" s="150">
        <v>18630</v>
      </c>
      <c r="C1035" s="150"/>
      <c r="D1035" s="150">
        <v>20591</v>
      </c>
      <c r="E1035" s="172"/>
      <c r="F1035" s="150">
        <v>22461</v>
      </c>
      <c r="G1035" s="101"/>
      <c r="H1035" s="37">
        <v>34.43</v>
      </c>
      <c r="I1035" s="15"/>
      <c r="J1035" s="14">
        <f t="shared" si="366"/>
        <v>541.09787975602671</v>
      </c>
      <c r="K1035" s="14">
        <f t="shared" si="367"/>
        <v>598.05402265466159</v>
      </c>
      <c r="L1035" s="14">
        <f t="shared" si="368"/>
        <v>652.36712169619523</v>
      </c>
      <c r="M1035" s="14"/>
      <c r="N1035" s="13">
        <f t="shared" si="369"/>
        <v>10.526033279656462</v>
      </c>
      <c r="O1035" s="13">
        <f t="shared" si="370"/>
        <v>20.563607085346224</v>
      </c>
      <c r="P1035" s="13">
        <f t="shared" si="371"/>
        <v>9.0816376086639945</v>
      </c>
    </row>
    <row r="1036" spans="1:16" s="27" customFormat="1" ht="15" customHeight="1" x14ac:dyDescent="0.2">
      <c r="A1036" s="18" t="s">
        <v>860</v>
      </c>
      <c r="B1036" s="150">
        <v>17147</v>
      </c>
      <c r="C1036" s="150"/>
      <c r="D1036" s="150">
        <v>17903</v>
      </c>
      <c r="E1036" s="172"/>
      <c r="F1036" s="150">
        <v>18694</v>
      </c>
      <c r="G1036" s="101"/>
      <c r="H1036" s="37">
        <v>127.27</v>
      </c>
      <c r="I1036" s="15"/>
      <c r="J1036" s="14">
        <f t="shared" si="366"/>
        <v>134.72931562819204</v>
      </c>
      <c r="K1036" s="14">
        <f t="shared" si="367"/>
        <v>140.66944291663393</v>
      </c>
      <c r="L1036" s="14">
        <f t="shared" si="368"/>
        <v>146.88457609805926</v>
      </c>
      <c r="M1036" s="14"/>
      <c r="N1036" s="13">
        <f t="shared" si="369"/>
        <v>4.4089345074940152</v>
      </c>
      <c r="O1036" s="13">
        <f t="shared" si="370"/>
        <v>9.0219863532979563</v>
      </c>
      <c r="P1036" s="13">
        <f t="shared" si="371"/>
        <v>4.4182539239233742</v>
      </c>
    </row>
    <row r="1037" spans="1:16" s="27" customFormat="1" ht="15" customHeight="1" x14ac:dyDescent="0.2">
      <c r="A1037" s="18" t="s">
        <v>861</v>
      </c>
      <c r="B1037" s="150">
        <v>12431</v>
      </c>
      <c r="C1037" s="150"/>
      <c r="D1037" s="150">
        <v>12767</v>
      </c>
      <c r="E1037" s="172"/>
      <c r="F1037" s="150">
        <v>13845</v>
      </c>
      <c r="G1037" s="101"/>
      <c r="H1037" s="37">
        <v>48.79</v>
      </c>
      <c r="I1037" s="15"/>
      <c r="J1037" s="14">
        <f t="shared" si="366"/>
        <v>254.78581676573069</v>
      </c>
      <c r="K1037" s="14">
        <f t="shared" si="367"/>
        <v>261.67247386759584</v>
      </c>
      <c r="L1037" s="14">
        <f t="shared" si="368"/>
        <v>283.76716540274646</v>
      </c>
      <c r="M1037" s="14"/>
      <c r="N1037" s="13">
        <f t="shared" si="369"/>
        <v>2.7029201190572025</v>
      </c>
      <c r="O1037" s="13">
        <f t="shared" si="370"/>
        <v>11.374788834365694</v>
      </c>
      <c r="P1037" s="13">
        <f t="shared" si="371"/>
        <v>8.44364376909218</v>
      </c>
    </row>
    <row r="1038" spans="1:16" s="27" customFormat="1" ht="15" customHeight="1" x14ac:dyDescent="0.2">
      <c r="A1038" s="18" t="s">
        <v>862</v>
      </c>
      <c r="B1038" s="150">
        <v>25796</v>
      </c>
      <c r="C1038" s="150"/>
      <c r="D1038" s="150">
        <v>27115</v>
      </c>
      <c r="E1038" s="172"/>
      <c r="F1038" s="150">
        <v>26666</v>
      </c>
      <c r="G1038" s="101"/>
      <c r="H1038" s="37">
        <v>27.39</v>
      </c>
      <c r="I1038" s="15"/>
      <c r="J1038" s="14">
        <f t="shared" si="366"/>
        <v>941.8035779481562</v>
      </c>
      <c r="K1038" s="14">
        <f t="shared" si="367"/>
        <v>989.9598393574297</v>
      </c>
      <c r="L1038" s="14">
        <f t="shared" si="368"/>
        <v>973.56699525374222</v>
      </c>
      <c r="M1038" s="14"/>
      <c r="N1038" s="13">
        <f t="shared" si="369"/>
        <v>5.1131958443169525</v>
      </c>
      <c r="O1038" s="13">
        <f t="shared" si="370"/>
        <v>3.3726159094433288</v>
      </c>
      <c r="P1038" s="13">
        <f t="shared" si="371"/>
        <v>-1.6559100129079847</v>
      </c>
    </row>
    <row r="1039" spans="1:16" s="27" customFormat="1" ht="15" customHeight="1" x14ac:dyDescent="0.2">
      <c r="A1039" s="18" t="s">
        <v>863</v>
      </c>
      <c r="B1039" s="150">
        <v>17098</v>
      </c>
      <c r="C1039" s="150"/>
      <c r="D1039" s="150">
        <v>17590</v>
      </c>
      <c r="E1039" s="172"/>
      <c r="F1039" s="150">
        <v>18512</v>
      </c>
      <c r="G1039" s="101"/>
      <c r="H1039" s="37">
        <v>129.71</v>
      </c>
      <c r="I1039" s="15"/>
      <c r="J1039" s="14">
        <f t="shared" si="366"/>
        <v>131.81713052193354</v>
      </c>
      <c r="K1039" s="14">
        <f t="shared" si="367"/>
        <v>135.61020738570656</v>
      </c>
      <c r="L1039" s="14">
        <f t="shared" si="368"/>
        <v>142.71837175237067</v>
      </c>
      <c r="M1039" s="14"/>
      <c r="N1039" s="13">
        <f t="shared" si="369"/>
        <v>2.8775295356181947</v>
      </c>
      <c r="O1039" s="13">
        <f t="shared" si="370"/>
        <v>8.2699730962685756</v>
      </c>
      <c r="P1039" s="13">
        <f t="shared" si="371"/>
        <v>5.2416145537237187</v>
      </c>
    </row>
    <row r="1040" spans="1:16" s="27" customFormat="1" ht="15" customHeight="1" x14ac:dyDescent="0.2">
      <c r="A1040" s="18" t="s">
        <v>864</v>
      </c>
      <c r="B1040" s="150">
        <v>27031</v>
      </c>
      <c r="C1040" s="150"/>
      <c r="D1040" s="150">
        <v>27261</v>
      </c>
      <c r="E1040" s="172"/>
      <c r="F1040" s="150">
        <v>29711</v>
      </c>
      <c r="G1040" s="101"/>
      <c r="H1040" s="37">
        <v>96</v>
      </c>
      <c r="I1040" s="15"/>
      <c r="J1040" s="14">
        <f t="shared" si="366"/>
        <v>281.57291666666669</v>
      </c>
      <c r="K1040" s="14">
        <f t="shared" si="367"/>
        <v>283.96875</v>
      </c>
      <c r="L1040" s="14">
        <f t="shared" si="368"/>
        <v>309.48958333333331</v>
      </c>
      <c r="M1040" s="14"/>
      <c r="N1040" s="13">
        <f t="shared" si="369"/>
        <v>0.85087492138654941</v>
      </c>
      <c r="O1040" s="13">
        <f t="shared" si="370"/>
        <v>9.9145425622433372</v>
      </c>
      <c r="P1040" s="13">
        <f t="shared" si="371"/>
        <v>8.9871978283995393</v>
      </c>
    </row>
    <row r="1041" spans="1:16" s="27" customFormat="1" ht="15" customHeight="1" x14ac:dyDescent="0.2">
      <c r="A1041" s="18" t="s">
        <v>865</v>
      </c>
      <c r="B1041" s="150">
        <v>30146</v>
      </c>
      <c r="C1041" s="150"/>
      <c r="D1041" s="150">
        <v>30863</v>
      </c>
      <c r="E1041" s="172"/>
      <c r="F1041" s="150">
        <v>33079</v>
      </c>
      <c r="G1041" s="101"/>
      <c r="H1041" s="37">
        <v>75.36</v>
      </c>
      <c r="I1041" s="15"/>
      <c r="J1041" s="14">
        <f t="shared" si="366"/>
        <v>400.02653927813162</v>
      </c>
      <c r="K1041" s="14">
        <f t="shared" si="367"/>
        <v>409.5408704883227</v>
      </c>
      <c r="L1041" s="14">
        <f t="shared" si="368"/>
        <v>438.9463906581741</v>
      </c>
      <c r="M1041" s="14"/>
      <c r="N1041" s="13">
        <f t="shared" si="369"/>
        <v>2.3784249983414032</v>
      </c>
      <c r="O1041" s="13">
        <f t="shared" si="370"/>
        <v>9.729317322364496</v>
      </c>
      <c r="P1041" s="13">
        <f t="shared" si="371"/>
        <v>7.1801185886012435</v>
      </c>
    </row>
    <row r="1042" spans="1:16" s="27" customFormat="1" ht="15" customHeight="1" x14ac:dyDescent="0.2">
      <c r="A1042" s="18" t="s">
        <v>866</v>
      </c>
      <c r="B1042" s="150">
        <v>29043</v>
      </c>
      <c r="C1042" s="150"/>
      <c r="D1042" s="150">
        <v>29475</v>
      </c>
      <c r="E1042" s="172"/>
      <c r="F1042" s="150">
        <v>30119</v>
      </c>
      <c r="G1042" s="101"/>
      <c r="H1042" s="37">
        <v>103.26</v>
      </c>
      <c r="I1042" s="15"/>
      <c r="J1042" s="14">
        <f t="shared" si="366"/>
        <v>281.26089482858799</v>
      </c>
      <c r="K1042" s="14">
        <f t="shared" si="367"/>
        <v>285.44450900639163</v>
      </c>
      <c r="L1042" s="14">
        <f t="shared" si="368"/>
        <v>291.68119310478403</v>
      </c>
      <c r="M1042" s="14"/>
      <c r="N1042" s="13">
        <f t="shared" si="369"/>
        <v>1.4874496436318674</v>
      </c>
      <c r="O1042" s="13">
        <f t="shared" si="370"/>
        <v>3.7048514271941704</v>
      </c>
      <c r="P1042" s="13">
        <f t="shared" si="371"/>
        <v>2.1849024597116182</v>
      </c>
    </row>
    <row r="1043" spans="1:16" s="27" customFormat="1" ht="15" customHeight="1" x14ac:dyDescent="0.2">
      <c r="A1043" s="18" t="s">
        <v>867</v>
      </c>
      <c r="B1043" s="150">
        <v>43579</v>
      </c>
      <c r="C1043" s="150"/>
      <c r="D1043" s="150">
        <v>46306</v>
      </c>
      <c r="E1043" s="172"/>
      <c r="F1043" s="150">
        <v>49191</v>
      </c>
      <c r="G1043" s="101"/>
      <c r="H1043" s="37">
        <v>239.45</v>
      </c>
      <c r="I1043" s="15"/>
      <c r="J1043" s="14">
        <f t="shared" si="366"/>
        <v>181.99624138651077</v>
      </c>
      <c r="K1043" s="14">
        <f t="shared" si="367"/>
        <v>193.38484025892672</v>
      </c>
      <c r="L1043" s="14">
        <f t="shared" si="368"/>
        <v>205.43328461056589</v>
      </c>
      <c r="M1043" s="14"/>
      <c r="N1043" s="13">
        <f t="shared" si="369"/>
        <v>6.2576011381628689</v>
      </c>
      <c r="O1043" s="13">
        <f t="shared" si="370"/>
        <v>12.877762224924844</v>
      </c>
      <c r="P1043" s="13">
        <f t="shared" si="371"/>
        <v>6.2302941303502797</v>
      </c>
    </row>
    <row r="1044" spans="1:16" s="27" customFormat="1" ht="15" customHeight="1" x14ac:dyDescent="0.2">
      <c r="A1044" s="18" t="s">
        <v>868</v>
      </c>
      <c r="B1044" s="150">
        <v>22686</v>
      </c>
      <c r="C1044" s="150"/>
      <c r="D1044" s="150">
        <v>22675</v>
      </c>
      <c r="E1044" s="172"/>
      <c r="F1044" s="150">
        <v>23805</v>
      </c>
      <c r="G1044" s="101"/>
      <c r="H1044" s="37">
        <v>113.33</v>
      </c>
      <c r="I1044" s="15"/>
      <c r="J1044" s="14">
        <f t="shared" si="366"/>
        <v>200.17647577869937</v>
      </c>
      <c r="K1044" s="14">
        <f t="shared" si="367"/>
        <v>200.07941410041471</v>
      </c>
      <c r="L1044" s="14">
        <f t="shared" si="368"/>
        <v>210.05029559692932</v>
      </c>
      <c r="M1044" s="14"/>
      <c r="N1044" s="13">
        <f t="shared" si="369"/>
        <v>-4.8488054306623354E-2</v>
      </c>
      <c r="O1044" s="13">
        <f t="shared" si="370"/>
        <v>4.9325575244644275</v>
      </c>
      <c r="P1044" s="13">
        <f t="shared" si="371"/>
        <v>4.9834619625137844</v>
      </c>
    </row>
    <row r="1045" spans="1:16" s="27" customFormat="1" ht="15" customHeight="1" x14ac:dyDescent="0.2">
      <c r="A1045" s="18" t="s">
        <v>869</v>
      </c>
      <c r="B1045" s="150">
        <v>20296</v>
      </c>
      <c r="C1045" s="150"/>
      <c r="D1045" s="150">
        <v>20301</v>
      </c>
      <c r="E1045" s="172"/>
      <c r="F1045" s="150">
        <v>21158</v>
      </c>
      <c r="G1045" s="101"/>
      <c r="H1045" s="37">
        <v>52.12</v>
      </c>
      <c r="I1045" s="15"/>
      <c r="J1045" s="14">
        <f t="shared" si="366"/>
        <v>389.40905602455871</v>
      </c>
      <c r="K1045" s="14">
        <f t="shared" si="367"/>
        <v>389.5049884881044</v>
      </c>
      <c r="L1045" s="14">
        <f t="shared" si="368"/>
        <v>405.94781273983119</v>
      </c>
      <c r="M1045" s="14"/>
      <c r="N1045" s="13">
        <f t="shared" si="369"/>
        <v>2.4635396137177558E-2</v>
      </c>
      <c r="O1045" s="13">
        <f t="shared" si="370"/>
        <v>4.2471422940480972</v>
      </c>
      <c r="P1045" s="13">
        <f t="shared" si="371"/>
        <v>4.2214669228116852</v>
      </c>
    </row>
    <row r="1046" spans="1:16" s="27" customFormat="1" ht="15" customHeight="1" x14ac:dyDescent="0.2">
      <c r="A1046" s="18" t="s">
        <v>870</v>
      </c>
      <c r="B1046" s="150">
        <v>7699</v>
      </c>
      <c r="C1046" s="150"/>
      <c r="D1046" s="150">
        <v>8479</v>
      </c>
      <c r="E1046" s="172"/>
      <c r="F1046" s="150">
        <v>9479</v>
      </c>
      <c r="G1046" s="101"/>
      <c r="H1046" s="37">
        <v>37.22</v>
      </c>
      <c r="I1046" s="15"/>
      <c r="J1046" s="14">
        <f t="shared" si="366"/>
        <v>206.85115529285332</v>
      </c>
      <c r="K1046" s="14">
        <f t="shared" si="367"/>
        <v>227.80763030628694</v>
      </c>
      <c r="L1046" s="14">
        <f t="shared" si="368"/>
        <v>254.67490596453521</v>
      </c>
      <c r="M1046" s="14"/>
      <c r="N1046" s="13">
        <f t="shared" si="369"/>
        <v>10.131185868294573</v>
      </c>
      <c r="O1046" s="13">
        <f t="shared" si="370"/>
        <v>23.119885699441483</v>
      </c>
      <c r="P1046" s="13">
        <f t="shared" si="371"/>
        <v>11.793843613633692</v>
      </c>
    </row>
    <row r="1047" spans="1:16" s="27" customFormat="1" ht="15" customHeight="1" x14ac:dyDescent="0.2">
      <c r="A1047" s="18" t="s">
        <v>871</v>
      </c>
      <c r="B1047" s="150">
        <v>15294</v>
      </c>
      <c r="C1047" s="150"/>
      <c r="D1047" s="150">
        <v>16954</v>
      </c>
      <c r="E1047" s="172"/>
      <c r="F1047" s="150">
        <v>18344</v>
      </c>
      <c r="G1047" s="101"/>
      <c r="H1047" s="37">
        <v>27.32</v>
      </c>
      <c r="I1047" s="15"/>
      <c r="J1047" s="14">
        <f t="shared" si="366"/>
        <v>559.80966325036604</v>
      </c>
      <c r="K1047" s="14">
        <f t="shared" si="367"/>
        <v>620.57101024890187</v>
      </c>
      <c r="L1047" s="14">
        <f t="shared" si="368"/>
        <v>671.44948755490486</v>
      </c>
      <c r="M1047" s="14"/>
      <c r="N1047" s="13">
        <f t="shared" si="369"/>
        <v>10.85392964561265</v>
      </c>
      <c r="O1047" s="13">
        <f t="shared" si="370"/>
        <v>19.942461095854586</v>
      </c>
      <c r="P1047" s="13">
        <f t="shared" si="371"/>
        <v>8.1986551846172091</v>
      </c>
    </row>
    <row r="1048" spans="1:16" s="27" customFormat="1" ht="15" customHeight="1" x14ac:dyDescent="0.2">
      <c r="A1048" s="18" t="s">
        <v>872</v>
      </c>
      <c r="B1048" s="150">
        <v>18868</v>
      </c>
      <c r="C1048" s="150"/>
      <c r="D1048" s="150">
        <v>19158</v>
      </c>
      <c r="E1048" s="172"/>
      <c r="F1048" s="150">
        <v>19874</v>
      </c>
      <c r="G1048" s="101"/>
      <c r="H1048" s="37">
        <v>77.59</v>
      </c>
      <c r="I1048" s="15"/>
      <c r="J1048" s="14">
        <f t="shared" si="366"/>
        <v>243.17566696739269</v>
      </c>
      <c r="K1048" s="14">
        <f t="shared" si="367"/>
        <v>246.91326201830131</v>
      </c>
      <c r="L1048" s="14">
        <f t="shared" si="368"/>
        <v>256.14125531640673</v>
      </c>
      <c r="M1048" s="14"/>
      <c r="N1048" s="13">
        <f t="shared" si="369"/>
        <v>1.5369938520245925</v>
      </c>
      <c r="O1048" s="13">
        <f t="shared" si="370"/>
        <v>5.3317786728853056</v>
      </c>
      <c r="P1048" s="13">
        <f t="shared" si="371"/>
        <v>3.737342102515917</v>
      </c>
    </row>
    <row r="1049" spans="1:16" s="27" customFormat="1" ht="15" customHeight="1" x14ac:dyDescent="0.2">
      <c r="A1049" s="18" t="s">
        <v>873</v>
      </c>
      <c r="B1049" s="150">
        <v>17952</v>
      </c>
      <c r="C1049" s="150"/>
      <c r="D1049" s="150">
        <v>17890</v>
      </c>
      <c r="E1049" s="172"/>
      <c r="F1049" s="150">
        <v>20245</v>
      </c>
      <c r="G1049" s="101"/>
      <c r="H1049" s="37">
        <v>162.76</v>
      </c>
      <c r="I1049" s="15"/>
      <c r="J1049" s="14">
        <f t="shared" si="366"/>
        <v>110.29737036126814</v>
      </c>
      <c r="K1049" s="14">
        <f t="shared" si="367"/>
        <v>109.91644138608996</v>
      </c>
      <c r="L1049" s="14">
        <f t="shared" si="368"/>
        <v>124.38559842713198</v>
      </c>
      <c r="M1049" s="14"/>
      <c r="N1049" s="13">
        <f t="shared" si="369"/>
        <v>-0.34536541889483297</v>
      </c>
      <c r="O1049" s="13">
        <f t="shared" si="370"/>
        <v>12.772950089126557</v>
      </c>
      <c r="P1049" s="13">
        <f t="shared" si="371"/>
        <v>13.163778647288988</v>
      </c>
    </row>
    <row r="1050" spans="1:16" s="27" customFormat="1" ht="15" customHeight="1" x14ac:dyDescent="0.2">
      <c r="A1050" s="18" t="s">
        <v>874</v>
      </c>
      <c r="B1050" s="150">
        <v>39448</v>
      </c>
      <c r="C1050" s="150"/>
      <c r="D1050" s="150">
        <v>45663</v>
      </c>
      <c r="E1050" s="172"/>
      <c r="F1050" s="150">
        <v>52492</v>
      </c>
      <c r="G1050" s="101"/>
      <c r="H1050" s="37">
        <v>43.33</v>
      </c>
      <c r="I1050" s="15"/>
      <c r="J1050" s="14">
        <f t="shared" si="366"/>
        <v>910.40849296099702</v>
      </c>
      <c r="K1050" s="14">
        <f t="shared" si="367"/>
        <v>1053.8426032771752</v>
      </c>
      <c r="L1050" s="14">
        <f t="shared" si="368"/>
        <v>1211.4470343872606</v>
      </c>
      <c r="M1050" s="14"/>
      <c r="N1050" s="13">
        <f t="shared" si="369"/>
        <v>15.754917866558504</v>
      </c>
      <c r="O1050" s="13">
        <f t="shared" si="370"/>
        <v>33.066315149056983</v>
      </c>
      <c r="P1050" s="13">
        <f t="shared" si="371"/>
        <v>14.955215382256975</v>
      </c>
    </row>
    <row r="1051" spans="1:16" s="27" customFormat="1" ht="15" customHeight="1" x14ac:dyDescent="0.2">
      <c r="A1051" s="18" t="s">
        <v>875</v>
      </c>
      <c r="B1051" s="150">
        <v>15166</v>
      </c>
      <c r="C1051" s="150"/>
      <c r="D1051" s="150">
        <v>14364</v>
      </c>
      <c r="E1051" s="172"/>
      <c r="F1051" s="150">
        <v>14889</v>
      </c>
      <c r="G1051" s="101"/>
      <c r="H1051" s="37">
        <v>135.75</v>
      </c>
      <c r="I1051" s="15"/>
      <c r="J1051" s="14">
        <f t="shared" si="366"/>
        <v>111.72007366482505</v>
      </c>
      <c r="K1051" s="14">
        <f t="shared" si="367"/>
        <v>105.81215469613259</v>
      </c>
      <c r="L1051" s="14">
        <f t="shared" si="368"/>
        <v>109.67955801104972</v>
      </c>
      <c r="M1051" s="14"/>
      <c r="N1051" s="13">
        <f t="shared" si="369"/>
        <v>-5.288144533825669</v>
      </c>
      <c r="O1051" s="13">
        <f t="shared" si="370"/>
        <v>-1.8264539100619877</v>
      </c>
      <c r="P1051" s="13">
        <f t="shared" si="371"/>
        <v>3.6549707602339181</v>
      </c>
    </row>
    <row r="1052" spans="1:16" s="27" customFormat="1" ht="15" customHeight="1" x14ac:dyDescent="0.2">
      <c r="A1052" s="18" t="s">
        <v>876</v>
      </c>
      <c r="B1052" s="150">
        <v>17580</v>
      </c>
      <c r="C1052" s="150"/>
      <c r="D1052" s="150">
        <v>17876</v>
      </c>
      <c r="E1052" s="172"/>
      <c r="F1052" s="150">
        <v>18861</v>
      </c>
      <c r="G1052" s="101"/>
      <c r="H1052" s="37">
        <v>97.3</v>
      </c>
      <c r="I1052" s="15"/>
      <c r="J1052" s="14">
        <f t="shared" si="366"/>
        <v>180.67831449126413</v>
      </c>
      <c r="K1052" s="14">
        <f t="shared" si="367"/>
        <v>183.72045220966083</v>
      </c>
      <c r="L1052" s="14">
        <f t="shared" si="368"/>
        <v>193.84378211716341</v>
      </c>
      <c r="M1052" s="14"/>
      <c r="N1052" s="13">
        <f t="shared" si="369"/>
        <v>1.6837315130830441</v>
      </c>
      <c r="O1052" s="13">
        <f t="shared" si="370"/>
        <v>7.2866894197952226</v>
      </c>
      <c r="P1052" s="13">
        <f t="shared" si="371"/>
        <v>5.5101812486014827</v>
      </c>
    </row>
    <row r="1053" spans="1:16" s="27" customFormat="1" ht="15" customHeight="1" x14ac:dyDescent="0.2">
      <c r="A1053" s="18" t="s">
        <v>877</v>
      </c>
      <c r="B1053" s="150">
        <v>23038</v>
      </c>
      <c r="C1053" s="150"/>
      <c r="D1053" s="150">
        <v>24194</v>
      </c>
      <c r="E1053" s="172"/>
      <c r="F1053" s="150">
        <v>24430</v>
      </c>
      <c r="G1053" s="101"/>
      <c r="H1053" s="37">
        <v>84.62</v>
      </c>
      <c r="I1053" s="15"/>
      <c r="J1053" s="14">
        <f t="shared" si="366"/>
        <v>272.25242259513118</v>
      </c>
      <c r="K1053" s="14">
        <f t="shared" si="367"/>
        <v>285.91349562751122</v>
      </c>
      <c r="L1053" s="14">
        <f t="shared" si="368"/>
        <v>288.70243441266837</v>
      </c>
      <c r="M1053" s="14"/>
      <c r="N1053" s="13">
        <f t="shared" si="369"/>
        <v>5.0177966837399062</v>
      </c>
      <c r="O1053" s="13">
        <f t="shared" si="370"/>
        <v>6.0421911624272804</v>
      </c>
      <c r="P1053" s="13">
        <f t="shared" si="371"/>
        <v>0.97544845829543458</v>
      </c>
    </row>
    <row r="1054" spans="1:16" s="27" customFormat="1" ht="15" customHeight="1" x14ac:dyDescent="0.2">
      <c r="A1054" s="18" t="s">
        <v>878</v>
      </c>
      <c r="B1054" s="150">
        <v>27788</v>
      </c>
      <c r="C1054" s="150"/>
      <c r="D1054" s="150">
        <v>30955</v>
      </c>
      <c r="E1054" s="172"/>
      <c r="F1054" s="150">
        <v>33422</v>
      </c>
      <c r="G1054" s="101"/>
      <c r="H1054" s="37">
        <v>179.17</v>
      </c>
      <c r="I1054" s="15"/>
      <c r="J1054" s="14">
        <f t="shared" si="366"/>
        <v>155.09292850365577</v>
      </c>
      <c r="K1054" s="14">
        <f t="shared" si="367"/>
        <v>172.76887871853549</v>
      </c>
      <c r="L1054" s="14">
        <f t="shared" si="368"/>
        <v>186.53792487581629</v>
      </c>
      <c r="M1054" s="14"/>
      <c r="N1054" s="13">
        <f t="shared" si="369"/>
        <v>11.397005901828123</v>
      </c>
      <c r="O1054" s="13">
        <f t="shared" si="370"/>
        <v>20.27493882251331</v>
      </c>
      <c r="P1054" s="13">
        <f t="shared" si="371"/>
        <v>7.969633338717494</v>
      </c>
    </row>
    <row r="1055" spans="1:16" s="27" customFormat="1" ht="15" customHeight="1" x14ac:dyDescent="0.2">
      <c r="A1055" s="18" t="s">
        <v>879</v>
      </c>
      <c r="B1055" s="150">
        <v>31789</v>
      </c>
      <c r="C1055" s="150"/>
      <c r="D1055" s="150">
        <v>32408</v>
      </c>
      <c r="E1055" s="172"/>
      <c r="F1055" s="150">
        <v>34104</v>
      </c>
      <c r="G1055" s="101"/>
      <c r="H1055" s="37">
        <v>125.63</v>
      </c>
      <c r="I1055" s="15"/>
      <c r="J1055" s="14">
        <f t="shared" si="366"/>
        <v>253.03669505691317</v>
      </c>
      <c r="K1055" s="14">
        <f t="shared" si="367"/>
        <v>257.96386213484044</v>
      </c>
      <c r="L1055" s="14">
        <f t="shared" si="368"/>
        <v>271.46382233542943</v>
      </c>
      <c r="M1055" s="14"/>
      <c r="N1055" s="13">
        <f t="shared" si="369"/>
        <v>1.9472144452483637</v>
      </c>
      <c r="O1055" s="13">
        <f t="shared" si="370"/>
        <v>7.2823932806945697</v>
      </c>
      <c r="P1055" s="13">
        <f t="shared" si="371"/>
        <v>5.2332757343865532</v>
      </c>
    </row>
    <row r="1056" spans="1:16" s="27" customFormat="1" ht="15" customHeight="1" x14ac:dyDescent="0.2">
      <c r="A1056" s="18" t="s">
        <v>880</v>
      </c>
      <c r="B1056" s="150">
        <v>43291</v>
      </c>
      <c r="C1056" s="150"/>
      <c r="D1056" s="150">
        <v>45880</v>
      </c>
      <c r="E1056" s="172"/>
      <c r="F1056" s="150">
        <v>48534</v>
      </c>
      <c r="G1056" s="101"/>
      <c r="H1056" s="37">
        <v>168.49</v>
      </c>
      <c r="I1056" s="15"/>
      <c r="J1056" s="14">
        <f t="shared" si="366"/>
        <v>256.9351296812867</v>
      </c>
      <c r="K1056" s="14">
        <f t="shared" si="367"/>
        <v>272.30102676716717</v>
      </c>
      <c r="L1056" s="14">
        <f t="shared" si="368"/>
        <v>288.05270342453559</v>
      </c>
      <c r="M1056" s="14"/>
      <c r="N1056" s="13">
        <f t="shared" si="369"/>
        <v>5.9804578318819201</v>
      </c>
      <c r="O1056" s="13">
        <f t="shared" si="370"/>
        <v>12.11106234552218</v>
      </c>
      <c r="P1056" s="13">
        <f t="shared" si="371"/>
        <v>5.7846556233653121</v>
      </c>
    </row>
    <row r="1057" spans="1:16" s="27" customFormat="1" ht="15" customHeight="1" x14ac:dyDescent="0.2">
      <c r="A1057" s="18" t="s">
        <v>881</v>
      </c>
      <c r="B1057" s="150">
        <v>32566</v>
      </c>
      <c r="C1057" s="150"/>
      <c r="D1057" s="150">
        <v>33892</v>
      </c>
      <c r="E1057" s="172"/>
      <c r="F1057" s="150">
        <v>35832</v>
      </c>
      <c r="G1057" s="101"/>
      <c r="H1057" s="37">
        <v>120.5</v>
      </c>
      <c r="I1057" s="15"/>
      <c r="J1057" s="14">
        <f t="shared" si="366"/>
        <v>270.25726141078837</v>
      </c>
      <c r="K1057" s="14">
        <f t="shared" si="367"/>
        <v>281.26141078838174</v>
      </c>
      <c r="L1057" s="14">
        <f t="shared" si="368"/>
        <v>297.36099585062243</v>
      </c>
      <c r="M1057" s="14"/>
      <c r="N1057" s="13">
        <f t="shared" si="369"/>
        <v>4.0717312534545247</v>
      </c>
      <c r="O1057" s="13">
        <f t="shared" si="370"/>
        <v>10.02886445986613</v>
      </c>
      <c r="P1057" s="13">
        <f t="shared" si="371"/>
        <v>5.7240646760297516</v>
      </c>
    </row>
    <row r="1058" spans="1:16" s="27" customFormat="1" ht="15" customHeight="1" x14ac:dyDescent="0.2">
      <c r="A1058" s="18" t="s">
        <v>882</v>
      </c>
      <c r="B1058" s="150">
        <v>11985</v>
      </c>
      <c r="C1058" s="150"/>
      <c r="D1058" s="150">
        <v>12257</v>
      </c>
      <c r="E1058" s="172"/>
      <c r="F1058" s="150">
        <v>12240</v>
      </c>
      <c r="G1058" s="101"/>
      <c r="H1058" s="37">
        <v>40.5</v>
      </c>
      <c r="I1058" s="15"/>
      <c r="J1058" s="14">
        <f t="shared" si="366"/>
        <v>295.92592592592592</v>
      </c>
      <c r="K1058" s="14">
        <f t="shared" si="367"/>
        <v>302.64197530864197</v>
      </c>
      <c r="L1058" s="14">
        <f t="shared" si="368"/>
        <v>302.22222222222223</v>
      </c>
      <c r="M1058" s="14"/>
      <c r="N1058" s="13">
        <f t="shared" si="369"/>
        <v>2.2695035460992914</v>
      </c>
      <c r="O1058" s="13">
        <f t="shared" si="370"/>
        <v>2.1276595744680877</v>
      </c>
      <c r="P1058" s="13">
        <f t="shared" si="371"/>
        <v>-0.13869625520110726</v>
      </c>
    </row>
    <row r="1059" spans="1:16" s="27" customFormat="1" ht="15" customHeight="1" x14ac:dyDescent="0.2">
      <c r="A1059" s="18" t="s">
        <v>883</v>
      </c>
      <c r="B1059" s="150">
        <v>16261</v>
      </c>
      <c r="C1059" s="150"/>
      <c r="D1059" s="150">
        <v>16691</v>
      </c>
      <c r="E1059" s="172"/>
      <c r="F1059" s="150">
        <v>17855</v>
      </c>
      <c r="G1059" s="101"/>
      <c r="H1059" s="37">
        <v>48.24</v>
      </c>
      <c r="I1059" s="15"/>
      <c r="J1059" s="14">
        <f t="shared" si="366"/>
        <v>337.08540630182421</v>
      </c>
      <c r="K1059" s="14">
        <f t="shared" si="367"/>
        <v>345.99917081260361</v>
      </c>
      <c r="L1059" s="14">
        <f t="shared" si="368"/>
        <v>370.12852404643451</v>
      </c>
      <c r="M1059" s="14"/>
      <c r="N1059" s="13">
        <f t="shared" si="369"/>
        <v>2.6443638152635041</v>
      </c>
      <c r="O1059" s="13">
        <f t="shared" si="370"/>
        <v>9.8025951663489383</v>
      </c>
      <c r="P1059" s="13">
        <f t="shared" si="371"/>
        <v>6.9738182253909446</v>
      </c>
    </row>
    <row r="1060" spans="1:16" s="27" customFormat="1" ht="15" customHeight="1" x14ac:dyDescent="0.2">
      <c r="A1060" s="18" t="s">
        <v>884</v>
      </c>
      <c r="B1060" s="150">
        <v>16312</v>
      </c>
      <c r="C1060" s="150"/>
      <c r="D1060" s="150">
        <v>15993</v>
      </c>
      <c r="E1060" s="172"/>
      <c r="F1060" s="150">
        <v>17418</v>
      </c>
      <c r="G1060" s="101"/>
      <c r="H1060" s="37">
        <v>57.65</v>
      </c>
      <c r="I1060" s="15"/>
      <c r="J1060" s="14">
        <f t="shared" si="366"/>
        <v>282.94882914137037</v>
      </c>
      <c r="K1060" s="14">
        <f t="shared" si="367"/>
        <v>277.41543798785779</v>
      </c>
      <c r="L1060" s="14">
        <f t="shared" si="368"/>
        <v>302.13356461405033</v>
      </c>
      <c r="M1060" s="14"/>
      <c r="N1060" s="13">
        <f t="shared" si="369"/>
        <v>-1.9556154977930378</v>
      </c>
      <c r="O1060" s="13">
        <f t="shared" si="370"/>
        <v>6.7802844531633131</v>
      </c>
      <c r="P1060" s="13">
        <f t="shared" si="371"/>
        <v>8.9101481898330519</v>
      </c>
    </row>
    <row r="1061" spans="1:16" s="27" customFormat="1" ht="15" customHeight="1" x14ac:dyDescent="0.2">
      <c r="A1061" s="18" t="s">
        <v>885</v>
      </c>
      <c r="B1061" s="150">
        <v>42800</v>
      </c>
      <c r="C1061" s="150"/>
      <c r="D1061" s="150">
        <v>43034</v>
      </c>
      <c r="E1061" s="172"/>
      <c r="F1061" s="150">
        <v>44224</v>
      </c>
      <c r="G1061" s="101"/>
      <c r="H1061" s="37">
        <v>113.36</v>
      </c>
      <c r="I1061" s="15"/>
      <c r="J1061" s="14">
        <f t="shared" si="366"/>
        <v>377.55822159491885</v>
      </c>
      <c r="K1061" s="14">
        <f t="shared" si="367"/>
        <v>379.62244177840506</v>
      </c>
      <c r="L1061" s="14">
        <f t="shared" si="368"/>
        <v>390.11997177134793</v>
      </c>
      <c r="M1061" s="14"/>
      <c r="N1061" s="13">
        <f t="shared" si="369"/>
        <v>0.54672897196261017</v>
      </c>
      <c r="O1061" s="13">
        <f t="shared" si="370"/>
        <v>3.3271028037383208</v>
      </c>
      <c r="P1061" s="13">
        <f t="shared" si="371"/>
        <v>2.7652553794674075</v>
      </c>
    </row>
    <row r="1062" spans="1:16" s="27" customFormat="1" ht="15" customHeight="1" x14ac:dyDescent="0.2">
      <c r="A1062" s="18" t="s">
        <v>274</v>
      </c>
      <c r="B1062" s="150">
        <v>28174</v>
      </c>
      <c r="C1062" s="150"/>
      <c r="D1062" s="150">
        <v>27171</v>
      </c>
      <c r="E1062" s="172"/>
      <c r="F1062" s="150">
        <v>28701</v>
      </c>
      <c r="G1062" s="101"/>
      <c r="H1062" s="37">
        <v>104.57</v>
      </c>
      <c r="I1062" s="15"/>
      <c r="J1062" s="14">
        <f t="shared" ref="J1062:J1078" si="372">B1062/$H1062</f>
        <v>269.42717796691215</v>
      </c>
      <c r="K1062" s="14">
        <f t="shared" ref="K1062:K1078" si="373">D1062/$H1062</f>
        <v>259.83551687864588</v>
      </c>
      <c r="L1062" s="14">
        <f t="shared" ref="L1062:L1078" si="374">F1062/$H1062</f>
        <v>274.46686430142489</v>
      </c>
      <c r="M1062" s="14"/>
      <c r="N1062" s="13">
        <f t="shared" si="369"/>
        <v>-3.5600198764818791</v>
      </c>
      <c r="O1062" s="13">
        <f t="shared" si="370"/>
        <v>1.8705189181514759</v>
      </c>
      <c r="P1062" s="13">
        <f t="shared" si="371"/>
        <v>5.6310036435905992</v>
      </c>
    </row>
    <row r="1063" spans="1:16" s="27" customFormat="1" ht="15" customHeight="1" x14ac:dyDescent="0.2">
      <c r="A1063" s="18" t="s">
        <v>886</v>
      </c>
      <c r="B1063" s="150">
        <v>20491</v>
      </c>
      <c r="C1063" s="150"/>
      <c r="D1063" s="150">
        <v>20688</v>
      </c>
      <c r="E1063" s="172"/>
      <c r="F1063" s="150">
        <v>22178</v>
      </c>
      <c r="G1063" s="101"/>
      <c r="H1063" s="37">
        <v>49.35</v>
      </c>
      <c r="I1063" s="15"/>
      <c r="J1063" s="14">
        <f t="shared" si="372"/>
        <v>415.21783181357648</v>
      </c>
      <c r="K1063" s="14">
        <f t="shared" si="373"/>
        <v>419.209726443769</v>
      </c>
      <c r="L1063" s="14">
        <f t="shared" si="374"/>
        <v>449.40222897669707</v>
      </c>
      <c r="M1063" s="14"/>
      <c r="N1063" s="13">
        <f t="shared" si="369"/>
        <v>0.96139768678932602</v>
      </c>
      <c r="O1063" s="13">
        <f t="shared" si="370"/>
        <v>8.2328827290029842</v>
      </c>
      <c r="P1063" s="13">
        <f t="shared" si="371"/>
        <v>7.2022428460943564</v>
      </c>
    </row>
    <row r="1064" spans="1:16" s="27" customFormat="1" ht="15" customHeight="1" x14ac:dyDescent="0.2">
      <c r="A1064" s="18" t="s">
        <v>887</v>
      </c>
      <c r="B1064" s="150">
        <v>28603</v>
      </c>
      <c r="C1064" s="150"/>
      <c r="D1064" s="150">
        <v>33553</v>
      </c>
      <c r="E1064" s="172"/>
      <c r="F1064" s="150">
        <v>39839</v>
      </c>
      <c r="G1064" s="101"/>
      <c r="H1064" s="37">
        <v>47.79</v>
      </c>
      <c r="I1064" s="15"/>
      <c r="J1064" s="14">
        <f t="shared" si="372"/>
        <v>598.51433354258211</v>
      </c>
      <c r="K1064" s="14">
        <f t="shared" si="373"/>
        <v>702.09248796819418</v>
      </c>
      <c r="L1064" s="14">
        <f t="shared" si="374"/>
        <v>833.62628164888054</v>
      </c>
      <c r="M1064" s="14"/>
      <c r="N1064" s="13">
        <f t="shared" si="369"/>
        <v>17.305877005908474</v>
      </c>
      <c r="O1064" s="13">
        <f t="shared" si="370"/>
        <v>39.282592735027805</v>
      </c>
      <c r="P1064" s="13">
        <f t="shared" si="371"/>
        <v>18.734539385449889</v>
      </c>
    </row>
    <row r="1065" spans="1:16" s="27" customFormat="1" ht="15" customHeight="1" x14ac:dyDescent="0.2">
      <c r="A1065" s="18" t="s">
        <v>107</v>
      </c>
      <c r="B1065" s="150">
        <v>26887</v>
      </c>
      <c r="C1065" s="150"/>
      <c r="D1065" s="150">
        <v>27256</v>
      </c>
      <c r="E1065" s="172"/>
      <c r="F1065" s="150">
        <v>28693</v>
      </c>
      <c r="G1065" s="101"/>
      <c r="H1065" s="37">
        <v>120.39</v>
      </c>
      <c r="I1065" s="15"/>
      <c r="J1065" s="14">
        <f t="shared" si="372"/>
        <v>223.33250269955977</v>
      </c>
      <c r="K1065" s="14">
        <f t="shared" si="373"/>
        <v>226.39754132403024</v>
      </c>
      <c r="L1065" s="14">
        <f t="shared" si="374"/>
        <v>238.33374865022012</v>
      </c>
      <c r="M1065" s="14"/>
      <c r="N1065" s="13">
        <f t="shared" si="369"/>
        <v>1.3724104585859356</v>
      </c>
      <c r="O1065" s="13">
        <f t="shared" si="370"/>
        <v>6.7170007810465986</v>
      </c>
      <c r="P1065" s="13">
        <f t="shared" si="371"/>
        <v>5.2722336366304621</v>
      </c>
    </row>
    <row r="1066" spans="1:16" s="27" customFormat="1" ht="15" customHeight="1" x14ac:dyDescent="0.2">
      <c r="A1066" s="18" t="s">
        <v>1573</v>
      </c>
      <c r="B1066" s="150">
        <v>23287</v>
      </c>
      <c r="C1066" s="150"/>
      <c r="D1066" s="150">
        <v>23356</v>
      </c>
      <c r="E1066" s="172"/>
      <c r="F1066" s="150">
        <v>23625</v>
      </c>
      <c r="G1066" s="101"/>
      <c r="H1066" s="37">
        <v>54.82</v>
      </c>
      <c r="I1066" s="15"/>
      <c r="J1066" s="14">
        <f t="shared" si="372"/>
        <v>424.79022254651585</v>
      </c>
      <c r="K1066" s="14">
        <f t="shared" si="373"/>
        <v>426.04888726742064</v>
      </c>
      <c r="L1066" s="14">
        <f t="shared" si="374"/>
        <v>430.95585552717984</v>
      </c>
      <c r="M1066" s="14"/>
      <c r="N1066" s="13">
        <f t="shared" si="369"/>
        <v>0.29630265813544282</v>
      </c>
      <c r="O1066" s="13">
        <f t="shared" si="370"/>
        <v>1.4514536007214314</v>
      </c>
      <c r="P1066" s="13">
        <f t="shared" si="371"/>
        <v>1.1517383113546804</v>
      </c>
    </row>
    <row r="1067" spans="1:16" s="27" customFormat="1" ht="15" customHeight="1" x14ac:dyDescent="0.2">
      <c r="A1067" s="18" t="s">
        <v>888</v>
      </c>
      <c r="B1067" s="150">
        <v>20091</v>
      </c>
      <c r="C1067" s="150"/>
      <c r="D1067" s="150">
        <v>22339</v>
      </c>
      <c r="E1067" s="172"/>
      <c r="F1067" s="150">
        <v>24335</v>
      </c>
      <c r="G1067" s="101"/>
      <c r="H1067" s="37">
        <v>69.61</v>
      </c>
      <c r="I1067" s="15"/>
      <c r="J1067" s="14">
        <f t="shared" si="372"/>
        <v>288.62232437868124</v>
      </c>
      <c r="K1067" s="14">
        <f t="shared" si="373"/>
        <v>320.91653498060623</v>
      </c>
      <c r="L1067" s="14">
        <f t="shared" si="374"/>
        <v>349.59057606665709</v>
      </c>
      <c r="M1067" s="14"/>
      <c r="N1067" s="13">
        <f t="shared" si="369"/>
        <v>11.189089642128309</v>
      </c>
      <c r="O1067" s="13">
        <f t="shared" si="370"/>
        <v>21.123886317256478</v>
      </c>
      <c r="P1067" s="13">
        <f t="shared" si="371"/>
        <v>8.9350463315278237</v>
      </c>
    </row>
    <row r="1068" spans="1:16" s="27" customFormat="1" ht="15" customHeight="1" x14ac:dyDescent="0.2">
      <c r="A1068" s="18" t="s">
        <v>109</v>
      </c>
      <c r="B1068" s="150">
        <v>9125</v>
      </c>
      <c r="C1068" s="150"/>
      <c r="D1068" s="150">
        <v>8744</v>
      </c>
      <c r="E1068" s="172"/>
      <c r="F1068" s="150">
        <v>9909</v>
      </c>
      <c r="G1068" s="101"/>
      <c r="H1068" s="37">
        <v>60.04</v>
      </c>
      <c r="I1068" s="15"/>
      <c r="J1068" s="14">
        <f t="shared" si="372"/>
        <v>151.98201199200534</v>
      </c>
      <c r="K1068" s="14">
        <f t="shared" si="373"/>
        <v>145.63624250499666</v>
      </c>
      <c r="L1068" s="14">
        <f t="shared" si="374"/>
        <v>165.03997335109926</v>
      </c>
      <c r="M1068" s="14"/>
      <c r="N1068" s="13">
        <f t="shared" si="369"/>
        <v>-4.1753424657534381</v>
      </c>
      <c r="O1068" s="13">
        <f t="shared" si="370"/>
        <v>8.5917808219177978</v>
      </c>
      <c r="P1068" s="13">
        <f t="shared" si="371"/>
        <v>13.323421774931388</v>
      </c>
    </row>
    <row r="1069" spans="1:16" s="27" customFormat="1" ht="15" customHeight="1" x14ac:dyDescent="0.2">
      <c r="A1069" s="18" t="s">
        <v>735</v>
      </c>
      <c r="B1069" s="150">
        <v>23574</v>
      </c>
      <c r="C1069" s="150"/>
      <c r="D1069" s="150">
        <v>24135</v>
      </c>
      <c r="E1069" s="172"/>
      <c r="F1069" s="150">
        <v>25356</v>
      </c>
      <c r="G1069" s="101"/>
      <c r="H1069" s="37">
        <v>123.29</v>
      </c>
      <c r="I1069" s="15"/>
      <c r="J1069" s="14">
        <f t="shared" si="372"/>
        <v>191.20772163192473</v>
      </c>
      <c r="K1069" s="14">
        <f t="shared" si="373"/>
        <v>195.75796901614081</v>
      </c>
      <c r="L1069" s="14">
        <f t="shared" si="374"/>
        <v>205.66144861708167</v>
      </c>
      <c r="M1069" s="14"/>
      <c r="N1069" s="13">
        <f t="shared" si="369"/>
        <v>2.3797403919572422</v>
      </c>
      <c r="O1069" s="13">
        <f t="shared" si="370"/>
        <v>7.5591753626877072</v>
      </c>
      <c r="P1069" s="13">
        <f t="shared" si="371"/>
        <v>5.0590428837787433</v>
      </c>
    </row>
    <row r="1070" spans="1:16" s="27" customFormat="1" ht="15" customHeight="1" x14ac:dyDescent="0.2">
      <c r="A1070" s="18" t="s">
        <v>889</v>
      </c>
      <c r="B1070" s="150">
        <v>10443</v>
      </c>
      <c r="C1070" s="150"/>
      <c r="D1070" s="150">
        <v>10661</v>
      </c>
      <c r="E1070" s="172"/>
      <c r="F1070" s="150">
        <v>11376</v>
      </c>
      <c r="G1070" s="101"/>
      <c r="H1070" s="37">
        <v>116.75</v>
      </c>
      <c r="I1070" s="15"/>
      <c r="J1070" s="14">
        <f t="shared" si="372"/>
        <v>89.44753747323341</v>
      </c>
      <c r="K1070" s="14">
        <f t="shared" si="373"/>
        <v>91.314775160599567</v>
      </c>
      <c r="L1070" s="14">
        <f t="shared" si="374"/>
        <v>97.438972162740896</v>
      </c>
      <c r="M1070" s="14"/>
      <c r="N1070" s="13">
        <f t="shared" si="369"/>
        <v>2.08752274250693</v>
      </c>
      <c r="O1070" s="13">
        <f t="shared" si="370"/>
        <v>8.9342143062338302</v>
      </c>
      <c r="P1070" s="13">
        <f t="shared" si="371"/>
        <v>6.7066879279617329</v>
      </c>
    </row>
    <row r="1071" spans="1:16" s="27" customFormat="1" ht="15" customHeight="1" x14ac:dyDescent="0.2">
      <c r="A1071" s="18" t="s">
        <v>890</v>
      </c>
      <c r="B1071" s="150">
        <v>24698</v>
      </c>
      <c r="C1071" s="150"/>
      <c r="D1071" s="150">
        <v>24745</v>
      </c>
      <c r="E1071" s="172"/>
      <c r="F1071" s="150">
        <v>26095</v>
      </c>
      <c r="G1071" s="101"/>
      <c r="H1071" s="37">
        <v>198.87</v>
      </c>
      <c r="I1071" s="15"/>
      <c r="J1071" s="14">
        <f t="shared" si="372"/>
        <v>124.19168300900085</v>
      </c>
      <c r="K1071" s="14">
        <f t="shared" si="373"/>
        <v>124.42801830341429</v>
      </c>
      <c r="L1071" s="14">
        <f t="shared" si="374"/>
        <v>131.21637250465128</v>
      </c>
      <c r="M1071" s="14"/>
      <c r="N1071" s="13">
        <f t="shared" si="369"/>
        <v>0.19029880962021245</v>
      </c>
      <c r="O1071" s="13">
        <f t="shared" si="370"/>
        <v>5.6563284476475797</v>
      </c>
      <c r="P1071" s="13">
        <f t="shared" si="371"/>
        <v>5.455647605576881</v>
      </c>
    </row>
    <row r="1072" spans="1:16" s="27" customFormat="1" ht="15" customHeight="1" x14ac:dyDescent="0.2">
      <c r="A1072" s="18" t="s">
        <v>891</v>
      </c>
      <c r="B1072" s="150">
        <v>6380</v>
      </c>
      <c r="C1072" s="150"/>
      <c r="D1072" s="150">
        <v>6726</v>
      </c>
      <c r="E1072" s="172"/>
      <c r="F1072" s="150">
        <v>6906</v>
      </c>
      <c r="G1072" s="101"/>
      <c r="H1072" s="37">
        <v>38.22</v>
      </c>
      <c r="I1072" s="15"/>
      <c r="J1072" s="14">
        <f t="shared" si="372"/>
        <v>166.92830978545265</v>
      </c>
      <c r="K1072" s="14">
        <f t="shared" si="373"/>
        <v>175.98116169544741</v>
      </c>
      <c r="L1072" s="14">
        <f t="shared" si="374"/>
        <v>180.69073783359499</v>
      </c>
      <c r="M1072" s="14"/>
      <c r="N1072" s="13">
        <f t="shared" si="369"/>
        <v>5.4231974921630028</v>
      </c>
      <c r="O1072" s="13">
        <f t="shared" si="370"/>
        <v>8.2445141065830754</v>
      </c>
      <c r="P1072" s="13">
        <f t="shared" si="371"/>
        <v>2.6761819803746745</v>
      </c>
    </row>
    <row r="1073" spans="1:16" s="27" customFormat="1" ht="15" customHeight="1" x14ac:dyDescent="0.2">
      <c r="A1073" s="18" t="s">
        <v>892</v>
      </c>
      <c r="B1073" s="150">
        <v>61373</v>
      </c>
      <c r="C1073" s="150"/>
      <c r="D1073" s="150">
        <v>66969</v>
      </c>
      <c r="E1073" s="172"/>
      <c r="F1073" s="150">
        <v>71272</v>
      </c>
      <c r="G1073" s="101"/>
      <c r="H1073" s="37">
        <v>140.46</v>
      </c>
      <c r="I1073" s="15"/>
      <c r="J1073" s="14">
        <f t="shared" si="372"/>
        <v>436.94290189377756</v>
      </c>
      <c r="K1073" s="14">
        <f t="shared" si="373"/>
        <v>476.78342588637332</v>
      </c>
      <c r="L1073" s="14">
        <f t="shared" si="374"/>
        <v>507.41848213014379</v>
      </c>
      <c r="M1073" s="14"/>
      <c r="N1073" s="13">
        <f t="shared" si="369"/>
        <v>9.1180160656966436</v>
      </c>
      <c r="O1073" s="13">
        <f t="shared" si="370"/>
        <v>16.129242500773959</v>
      </c>
      <c r="P1073" s="13">
        <f t="shared" si="371"/>
        <v>6.4253609879197828</v>
      </c>
    </row>
    <row r="1074" spans="1:16" s="27" customFormat="1" ht="15" customHeight="1" x14ac:dyDescent="0.2">
      <c r="A1074" s="18" t="s">
        <v>893</v>
      </c>
      <c r="B1074" s="150">
        <v>28828</v>
      </c>
      <c r="C1074" s="150"/>
      <c r="D1074" s="150">
        <v>31956</v>
      </c>
      <c r="E1074" s="172"/>
      <c r="F1074" s="150">
        <v>35119</v>
      </c>
      <c r="G1074" s="101"/>
      <c r="H1074" s="37">
        <v>195.3</v>
      </c>
      <c r="I1074" s="15"/>
      <c r="J1074" s="14">
        <f t="shared" si="372"/>
        <v>147.60880696364566</v>
      </c>
      <c r="K1074" s="14">
        <f t="shared" si="373"/>
        <v>163.62519201228878</v>
      </c>
      <c r="L1074" s="14">
        <f t="shared" si="374"/>
        <v>179.82078853046593</v>
      </c>
      <c r="M1074" s="14"/>
      <c r="N1074" s="13">
        <f t="shared" si="369"/>
        <v>10.850561953656172</v>
      </c>
      <c r="O1074" s="13">
        <f t="shared" si="370"/>
        <v>21.822533647842373</v>
      </c>
      <c r="P1074" s="13">
        <f t="shared" si="371"/>
        <v>9.8979847290023741</v>
      </c>
    </row>
    <row r="1075" spans="1:16" s="27" customFormat="1" ht="15" customHeight="1" x14ac:dyDescent="0.2">
      <c r="A1075" s="18" t="s">
        <v>894</v>
      </c>
      <c r="B1075" s="150">
        <v>44902</v>
      </c>
      <c r="C1075" s="150"/>
      <c r="D1075" s="150">
        <v>45893</v>
      </c>
      <c r="E1075" s="172"/>
      <c r="F1075" s="150">
        <v>47886</v>
      </c>
      <c r="G1075" s="101"/>
      <c r="H1075" s="37">
        <v>81.87</v>
      </c>
      <c r="I1075" s="15"/>
      <c r="J1075" s="14">
        <f t="shared" si="372"/>
        <v>548.45486747282268</v>
      </c>
      <c r="K1075" s="14">
        <f t="shared" si="373"/>
        <v>560.55942347624284</v>
      </c>
      <c r="L1075" s="14">
        <f t="shared" si="374"/>
        <v>584.90289483327228</v>
      </c>
      <c r="M1075" s="14"/>
      <c r="N1075" s="13">
        <f t="shared" si="369"/>
        <v>2.2070286401496784</v>
      </c>
      <c r="O1075" s="13">
        <f t="shared" si="370"/>
        <v>6.6455837156474313</v>
      </c>
      <c r="P1075" s="13">
        <f t="shared" si="371"/>
        <v>4.3427102172444609</v>
      </c>
    </row>
    <row r="1076" spans="1:16" s="27" customFormat="1" ht="15" customHeight="1" x14ac:dyDescent="0.2">
      <c r="A1076" s="18" t="s">
        <v>895</v>
      </c>
      <c r="B1076" s="150">
        <v>68578</v>
      </c>
      <c r="C1076" s="150"/>
      <c r="D1076" s="150">
        <v>73712</v>
      </c>
      <c r="E1076" s="172"/>
      <c r="F1076" s="150">
        <v>81799</v>
      </c>
      <c r="G1076" s="101"/>
      <c r="H1076" s="37">
        <v>335.06</v>
      </c>
      <c r="I1076" s="15"/>
      <c r="J1076" s="14">
        <f t="shared" si="372"/>
        <v>204.67378976899658</v>
      </c>
      <c r="K1076" s="14">
        <f t="shared" si="373"/>
        <v>219.99641855190114</v>
      </c>
      <c r="L1076" s="14">
        <f t="shared" si="374"/>
        <v>244.13239419805407</v>
      </c>
      <c r="M1076" s="14"/>
      <c r="N1076" s="13">
        <f t="shared" si="369"/>
        <v>7.4863658899355503</v>
      </c>
      <c r="O1076" s="13">
        <f t="shared" si="370"/>
        <v>19.278777450494331</v>
      </c>
      <c r="P1076" s="13">
        <f t="shared" si="371"/>
        <v>10.971076622530932</v>
      </c>
    </row>
    <row r="1077" spans="1:16" s="27" customFormat="1" ht="15" customHeight="1" x14ac:dyDescent="0.2">
      <c r="A1077" s="18" t="s">
        <v>896</v>
      </c>
      <c r="B1077" s="150">
        <v>27586</v>
      </c>
      <c r="C1077" s="150"/>
      <c r="D1077" s="150">
        <v>27126</v>
      </c>
      <c r="E1077" s="172"/>
      <c r="F1077" s="150">
        <v>28392</v>
      </c>
      <c r="G1077" s="101"/>
      <c r="H1077" s="37">
        <v>111.12</v>
      </c>
      <c r="I1077" s="15"/>
      <c r="J1077" s="14">
        <f t="shared" si="372"/>
        <v>248.2541396688265</v>
      </c>
      <c r="K1077" s="14">
        <f t="shared" si="373"/>
        <v>244.11447084233259</v>
      </c>
      <c r="L1077" s="14">
        <f t="shared" si="374"/>
        <v>255.50755939524836</v>
      </c>
      <c r="M1077" s="14"/>
      <c r="N1077" s="13">
        <f t="shared" si="369"/>
        <v>-1.6675125063438065</v>
      </c>
      <c r="O1077" s="13">
        <f t="shared" si="370"/>
        <v>2.921771913289342</v>
      </c>
      <c r="P1077" s="13">
        <f t="shared" si="371"/>
        <v>4.6671090466710927</v>
      </c>
    </row>
    <row r="1078" spans="1:16" s="27" customFormat="1" ht="15" customHeight="1" x14ac:dyDescent="0.2">
      <c r="A1078" s="18" t="s">
        <v>1620</v>
      </c>
      <c r="B1078" s="150">
        <v>96792</v>
      </c>
      <c r="C1078" s="150"/>
      <c r="D1078" s="150">
        <v>105051</v>
      </c>
      <c r="E1078" s="172"/>
      <c r="F1078" s="150">
        <v>104976</v>
      </c>
      <c r="G1078" s="101"/>
      <c r="H1078" s="37">
        <v>36.5</v>
      </c>
      <c r="I1078" s="15"/>
      <c r="J1078" s="14">
        <f t="shared" si="372"/>
        <v>2651.8356164383563</v>
      </c>
      <c r="K1078" s="14">
        <f t="shared" si="373"/>
        <v>2878.1095890410961</v>
      </c>
      <c r="L1078" s="14">
        <f t="shared" si="374"/>
        <v>2876.0547945205481</v>
      </c>
      <c r="M1078" s="14"/>
      <c r="N1078" s="13">
        <f t="shared" si="369"/>
        <v>8.5327299776841095</v>
      </c>
      <c r="O1078" s="13">
        <f t="shared" si="370"/>
        <v>8.4552442350607482</v>
      </c>
      <c r="P1078" s="13">
        <f t="shared" si="371"/>
        <v>-7.1393894394155305E-2</v>
      </c>
    </row>
    <row r="1079" spans="1:16" s="27" customFormat="1" ht="12" customHeight="1" x14ac:dyDescent="0.2">
      <c r="A1079" s="18"/>
      <c r="B1079" s="150"/>
      <c r="C1079" s="150"/>
      <c r="D1079" s="150"/>
      <c r="E1079" s="172"/>
      <c r="F1079" s="150"/>
      <c r="G1079" s="101"/>
      <c r="H1079" s="37"/>
      <c r="I1079" s="15"/>
      <c r="J1079" s="14"/>
      <c r="K1079" s="14"/>
      <c r="L1079" s="14"/>
      <c r="M1079" s="14"/>
      <c r="N1079" s="13"/>
      <c r="O1079" s="13"/>
      <c r="P1079" s="13"/>
    </row>
    <row r="1080" spans="1:16" s="27" customFormat="1" ht="15" customHeight="1" x14ac:dyDescent="0.2">
      <c r="A1080" s="136" t="s">
        <v>1703</v>
      </c>
      <c r="B1080" s="35">
        <v>2619362</v>
      </c>
      <c r="C1080" s="138"/>
      <c r="D1080" s="35">
        <v>2938982</v>
      </c>
      <c r="E1080" s="160"/>
      <c r="F1080" s="35">
        <v>3325385</v>
      </c>
      <c r="G1080" s="116"/>
      <c r="H1080" s="33">
        <f>SUM(H1081:H1130)</f>
        <v>4943.72</v>
      </c>
      <c r="I1080" s="15"/>
      <c r="J1080" s="20">
        <f t="shared" ref="J1080:J1085" si="375">B1080/$H1080</f>
        <v>529.8362366800709</v>
      </c>
      <c r="K1080" s="20">
        <f t="shared" ref="K1080:K1085" si="376">D1080/$H1080</f>
        <v>594.48795643766232</v>
      </c>
      <c r="L1080" s="20">
        <f t="shared" ref="L1080:L1085" si="377">F1080/$H1080</f>
        <v>672.64832959795456</v>
      </c>
      <c r="M1080" s="20"/>
      <c r="N1080" s="19">
        <f>(K1080-J1080)/J1080*100</f>
        <v>12.202208018593835</v>
      </c>
      <c r="O1080" s="19">
        <f>(L1080-J1080)/J1080*100</f>
        <v>26.954006357273251</v>
      </c>
      <c r="P1080" s="19">
        <f>(L1080-K1080)/K1080*100</f>
        <v>13.147511621370937</v>
      </c>
    </row>
    <row r="1081" spans="1:16" s="27" customFormat="1" ht="15" customHeight="1" x14ac:dyDescent="0.2">
      <c r="A1081" s="18" t="s">
        <v>657</v>
      </c>
      <c r="B1081" s="150">
        <v>13556</v>
      </c>
      <c r="C1081" s="150"/>
      <c r="D1081" s="150">
        <v>15160</v>
      </c>
      <c r="E1081" s="172"/>
      <c r="F1081" s="150">
        <v>16910</v>
      </c>
      <c r="G1081" s="101"/>
      <c r="H1081" s="37">
        <v>35.200000000000003</v>
      </c>
      <c r="I1081" s="15"/>
      <c r="J1081" s="14">
        <f t="shared" si="375"/>
        <v>385.11363636363632</v>
      </c>
      <c r="K1081" s="14">
        <f t="shared" si="376"/>
        <v>430.68181818181813</v>
      </c>
      <c r="L1081" s="14">
        <f t="shared" si="377"/>
        <v>480.39772727272725</v>
      </c>
      <c r="M1081" s="14"/>
      <c r="N1081" s="13">
        <f t="shared" ref="N1081:N1112" si="378">((K1081-J1081)/J1081)*100</f>
        <v>11.832398937739747</v>
      </c>
      <c r="O1081" s="13">
        <f t="shared" ref="O1081:O1112" si="379">((L1081-J1081)/J1081)*100</f>
        <v>24.74181174387726</v>
      </c>
      <c r="P1081" s="13">
        <f t="shared" ref="P1081:P1112" si="380">((L1081-K1081)/K1081)*100</f>
        <v>11.543535620052779</v>
      </c>
    </row>
    <row r="1082" spans="1:16" s="11" customFormat="1" ht="15" customHeight="1" x14ac:dyDescent="0.2">
      <c r="A1082" s="18" t="s">
        <v>897</v>
      </c>
      <c r="B1082" s="150">
        <v>14757</v>
      </c>
      <c r="C1082" s="150"/>
      <c r="D1082" s="150">
        <v>16979</v>
      </c>
      <c r="E1082" s="172"/>
      <c r="F1082" s="150">
        <v>19186</v>
      </c>
      <c r="G1082" s="101"/>
      <c r="H1082" s="37">
        <v>61.63</v>
      </c>
      <c r="I1082" s="15"/>
      <c r="J1082" s="14">
        <f t="shared" si="375"/>
        <v>239.44507545026772</v>
      </c>
      <c r="K1082" s="14">
        <f t="shared" si="376"/>
        <v>275.4989453188382</v>
      </c>
      <c r="L1082" s="14">
        <f t="shared" si="377"/>
        <v>311.30942722699984</v>
      </c>
      <c r="M1082" s="14"/>
      <c r="N1082" s="13">
        <f t="shared" si="378"/>
        <v>15.057260960899901</v>
      </c>
      <c r="O1082" s="13">
        <f t="shared" si="379"/>
        <v>30.012875245646136</v>
      </c>
      <c r="P1082" s="13">
        <f t="shared" si="380"/>
        <v>12.998409800341616</v>
      </c>
    </row>
    <row r="1083" spans="1:16" s="27" customFormat="1" ht="15" customHeight="1" x14ac:dyDescent="0.2">
      <c r="A1083" s="18" t="s">
        <v>898</v>
      </c>
      <c r="B1083" s="150">
        <v>22072</v>
      </c>
      <c r="C1083" s="150"/>
      <c r="D1083" s="150">
        <v>23300</v>
      </c>
      <c r="E1083" s="172"/>
      <c r="F1083" s="150">
        <v>25620</v>
      </c>
      <c r="G1083" s="101"/>
      <c r="H1083" s="37">
        <v>89.49</v>
      </c>
      <c r="I1083" s="15"/>
      <c r="J1083" s="14">
        <f t="shared" si="375"/>
        <v>246.6420829142921</v>
      </c>
      <c r="K1083" s="14">
        <f t="shared" si="376"/>
        <v>260.3642865124595</v>
      </c>
      <c r="L1083" s="14">
        <f t="shared" si="377"/>
        <v>286.28897083473015</v>
      </c>
      <c r="M1083" s="14"/>
      <c r="N1083" s="13">
        <f t="shared" si="378"/>
        <v>5.5636100036245031</v>
      </c>
      <c r="O1083" s="13">
        <f t="shared" si="379"/>
        <v>16.074664733599136</v>
      </c>
      <c r="P1083" s="13">
        <f t="shared" si="380"/>
        <v>9.9570815450643799</v>
      </c>
    </row>
    <row r="1084" spans="1:16" s="27" customFormat="1" ht="15" customHeight="1" x14ac:dyDescent="0.2">
      <c r="A1084" s="18" t="s">
        <v>899</v>
      </c>
      <c r="B1084" s="150">
        <v>27650</v>
      </c>
      <c r="C1084" s="150"/>
      <c r="D1084" s="150">
        <v>32100</v>
      </c>
      <c r="E1084" s="172"/>
      <c r="F1084" s="150">
        <v>34466</v>
      </c>
      <c r="G1084" s="101"/>
      <c r="H1084" s="37">
        <v>61.92</v>
      </c>
      <c r="I1084" s="15"/>
      <c r="J1084" s="14">
        <f t="shared" si="375"/>
        <v>446.5439276485788</v>
      </c>
      <c r="K1084" s="14">
        <f t="shared" si="376"/>
        <v>518.41085271317831</v>
      </c>
      <c r="L1084" s="14">
        <f t="shared" si="377"/>
        <v>556.62144702842374</v>
      </c>
      <c r="M1084" s="14"/>
      <c r="N1084" s="13">
        <f t="shared" si="378"/>
        <v>16.094032549728759</v>
      </c>
      <c r="O1084" s="13">
        <f t="shared" si="379"/>
        <v>24.650994575045203</v>
      </c>
      <c r="P1084" s="13">
        <f t="shared" si="380"/>
        <v>7.3707165109034172</v>
      </c>
    </row>
    <row r="1085" spans="1:16" s="27" customFormat="1" ht="15" customHeight="1" x14ac:dyDescent="0.2">
      <c r="A1085" s="18" t="s">
        <v>900</v>
      </c>
      <c r="B1085" s="150">
        <v>69503</v>
      </c>
      <c r="C1085" s="150"/>
      <c r="D1085" s="150">
        <v>72366</v>
      </c>
      <c r="E1085" s="172"/>
      <c r="F1085" s="150">
        <v>78187</v>
      </c>
      <c r="G1085" s="101"/>
      <c r="H1085" s="37">
        <v>191.5</v>
      </c>
      <c r="I1085" s="15"/>
      <c r="J1085" s="14">
        <f t="shared" si="375"/>
        <v>362.93994778067884</v>
      </c>
      <c r="K1085" s="14">
        <f t="shared" si="376"/>
        <v>377.89033942558746</v>
      </c>
      <c r="L1085" s="14">
        <f t="shared" si="377"/>
        <v>408.28720626631855</v>
      </c>
      <c r="M1085" s="14"/>
      <c r="N1085" s="13">
        <f t="shared" si="378"/>
        <v>4.1192466512236896</v>
      </c>
      <c r="O1085" s="13">
        <f t="shared" si="379"/>
        <v>12.494424701092047</v>
      </c>
      <c r="P1085" s="13">
        <f t="shared" si="380"/>
        <v>8.0438327391316431</v>
      </c>
    </row>
    <row r="1086" spans="1:16" s="27" customFormat="1" ht="15" customHeight="1" x14ac:dyDescent="0.2">
      <c r="A1086" s="18" t="s">
        <v>901</v>
      </c>
      <c r="B1086" s="150">
        <v>44732</v>
      </c>
      <c r="C1086" s="150"/>
      <c r="D1086" s="150">
        <v>47857</v>
      </c>
      <c r="E1086" s="172"/>
      <c r="F1086" s="150">
        <v>55397</v>
      </c>
      <c r="G1086" s="101"/>
      <c r="H1086" s="37">
        <v>190.45</v>
      </c>
      <c r="I1086" s="15"/>
      <c r="J1086" s="14">
        <f t="shared" ref="J1086:J1136" si="381">B1086/$H1086</f>
        <v>234.87529535311106</v>
      </c>
      <c r="K1086" s="14">
        <f t="shared" ref="K1086:K1136" si="382">D1086/$H1086</f>
        <v>251.28380152270938</v>
      </c>
      <c r="L1086" s="14">
        <f t="shared" ref="L1086:L1136" si="383">F1086/$H1086</f>
        <v>290.87424520871622</v>
      </c>
      <c r="M1086" s="14"/>
      <c r="N1086" s="13">
        <f t="shared" si="378"/>
        <v>6.9860502548511159</v>
      </c>
      <c r="O1086" s="13">
        <f t="shared" si="379"/>
        <v>23.841992309755884</v>
      </c>
      <c r="P1086" s="13">
        <f t="shared" si="380"/>
        <v>15.755270911256455</v>
      </c>
    </row>
    <row r="1087" spans="1:16" s="27" customFormat="1" ht="15" customHeight="1" x14ac:dyDescent="0.2">
      <c r="A1087" s="18" t="s">
        <v>902</v>
      </c>
      <c r="B1087" s="150">
        <v>37699</v>
      </c>
      <c r="C1087" s="150"/>
      <c r="D1087" s="150">
        <v>37912</v>
      </c>
      <c r="E1087" s="172"/>
      <c r="F1087" s="150">
        <v>43735</v>
      </c>
      <c r="G1087" s="101"/>
      <c r="H1087" s="37">
        <v>110.07</v>
      </c>
      <c r="I1087" s="15"/>
      <c r="J1087" s="14">
        <f t="shared" si="381"/>
        <v>342.50022712819117</v>
      </c>
      <c r="K1087" s="14">
        <f t="shared" si="382"/>
        <v>344.43535931679844</v>
      </c>
      <c r="L1087" s="14">
        <f t="shared" si="383"/>
        <v>397.33805759970932</v>
      </c>
      <c r="M1087" s="14"/>
      <c r="N1087" s="13">
        <f t="shared" si="378"/>
        <v>0.56500172418367112</v>
      </c>
      <c r="O1087" s="13">
        <f t="shared" si="379"/>
        <v>16.011034775458242</v>
      </c>
      <c r="P1087" s="13">
        <f t="shared" si="380"/>
        <v>15.359253006963494</v>
      </c>
    </row>
    <row r="1088" spans="1:16" s="27" customFormat="1" ht="15" customHeight="1" x14ac:dyDescent="0.2">
      <c r="A1088" s="18" t="s">
        <v>903</v>
      </c>
      <c r="B1088" s="150">
        <v>71237</v>
      </c>
      <c r="C1088" s="150"/>
      <c r="D1088" s="150">
        <v>87177</v>
      </c>
      <c r="E1088" s="172"/>
      <c r="F1088" s="150">
        <v>95136</v>
      </c>
      <c r="G1088" s="101"/>
      <c r="H1088" s="37">
        <v>333.56</v>
      </c>
      <c r="I1088" s="15"/>
      <c r="J1088" s="14">
        <f t="shared" si="381"/>
        <v>213.56577527281448</v>
      </c>
      <c r="K1088" s="14">
        <f t="shared" si="382"/>
        <v>261.35327976975657</v>
      </c>
      <c r="L1088" s="14">
        <f t="shared" si="383"/>
        <v>285.21405444297875</v>
      </c>
      <c r="M1088" s="14"/>
      <c r="N1088" s="13">
        <f t="shared" si="378"/>
        <v>22.376012465432296</v>
      </c>
      <c r="O1088" s="13">
        <f t="shared" si="379"/>
        <v>33.548577284276419</v>
      </c>
      <c r="P1088" s="13">
        <f t="shared" si="380"/>
        <v>9.1297016414879959</v>
      </c>
    </row>
    <row r="1089" spans="1:16" s="27" customFormat="1" ht="15" customHeight="1" x14ac:dyDescent="0.2">
      <c r="A1089" s="18" t="s">
        <v>904</v>
      </c>
      <c r="B1089" s="150">
        <v>74785</v>
      </c>
      <c r="C1089" s="150"/>
      <c r="D1089" s="150">
        <v>79084</v>
      </c>
      <c r="E1089" s="172"/>
      <c r="F1089" s="150">
        <v>86247</v>
      </c>
      <c r="G1089" s="101"/>
      <c r="H1089" s="37">
        <v>81.680000000000007</v>
      </c>
      <c r="I1089" s="15"/>
      <c r="J1089" s="14">
        <f t="shared" si="381"/>
        <v>915.58521057786481</v>
      </c>
      <c r="K1089" s="14">
        <f t="shared" si="382"/>
        <v>968.21743388834466</v>
      </c>
      <c r="L1089" s="14">
        <f t="shared" si="383"/>
        <v>1055.913320274241</v>
      </c>
      <c r="M1089" s="14"/>
      <c r="N1089" s="13">
        <f t="shared" si="378"/>
        <v>5.7484789730560859</v>
      </c>
      <c r="O1089" s="13">
        <f t="shared" si="379"/>
        <v>15.326602928394736</v>
      </c>
      <c r="P1089" s="13">
        <f t="shared" si="380"/>
        <v>9.0574578928734137</v>
      </c>
    </row>
    <row r="1090" spans="1:16" s="27" customFormat="1" ht="15" customHeight="1" x14ac:dyDescent="0.2">
      <c r="A1090" s="18" t="s">
        <v>905</v>
      </c>
      <c r="B1090" s="150">
        <v>65524</v>
      </c>
      <c r="C1090" s="150"/>
      <c r="D1090" s="150">
        <v>73862</v>
      </c>
      <c r="E1090" s="172"/>
      <c r="F1090" s="150">
        <v>80715</v>
      </c>
      <c r="G1090" s="101"/>
      <c r="H1090" s="37">
        <v>122.21</v>
      </c>
      <c r="I1090" s="15"/>
      <c r="J1090" s="14">
        <f t="shared" si="381"/>
        <v>536.1590704524998</v>
      </c>
      <c r="K1090" s="14">
        <f t="shared" si="382"/>
        <v>604.38589313476803</v>
      </c>
      <c r="L1090" s="14">
        <f t="shared" si="383"/>
        <v>660.46150069552414</v>
      </c>
      <c r="M1090" s="14"/>
      <c r="N1090" s="13">
        <f t="shared" si="378"/>
        <v>12.725108357243146</v>
      </c>
      <c r="O1090" s="13">
        <f t="shared" si="379"/>
        <v>23.183871558512916</v>
      </c>
      <c r="P1090" s="13">
        <f t="shared" si="380"/>
        <v>9.2781132382009766</v>
      </c>
    </row>
    <row r="1091" spans="1:16" s="27" customFormat="1" ht="15" customHeight="1" x14ac:dyDescent="0.2">
      <c r="A1091" s="18" t="s">
        <v>906</v>
      </c>
      <c r="B1091" s="150">
        <v>15027</v>
      </c>
      <c r="C1091" s="150"/>
      <c r="D1091" s="150">
        <v>16344</v>
      </c>
      <c r="E1091" s="172"/>
      <c r="F1091" s="150">
        <v>17525</v>
      </c>
      <c r="G1091" s="101"/>
      <c r="H1091" s="37">
        <v>117</v>
      </c>
      <c r="I1091" s="15"/>
      <c r="J1091" s="14">
        <f t="shared" si="381"/>
        <v>128.43589743589743</v>
      </c>
      <c r="K1091" s="14">
        <f t="shared" si="382"/>
        <v>139.69230769230768</v>
      </c>
      <c r="L1091" s="14">
        <f t="shared" si="383"/>
        <v>149.7863247863248</v>
      </c>
      <c r="M1091" s="14"/>
      <c r="N1091" s="13">
        <f t="shared" si="378"/>
        <v>8.7642243960870374</v>
      </c>
      <c r="O1091" s="13">
        <f t="shared" si="379"/>
        <v>16.623411193185614</v>
      </c>
      <c r="P1091" s="13">
        <f t="shared" si="380"/>
        <v>7.2258932941752505</v>
      </c>
    </row>
    <row r="1092" spans="1:16" s="27" customFormat="1" ht="15" customHeight="1" x14ac:dyDescent="0.2">
      <c r="A1092" s="18" t="s">
        <v>907</v>
      </c>
      <c r="B1092" s="150">
        <v>31598</v>
      </c>
      <c r="C1092" s="150"/>
      <c r="D1092" s="150">
        <v>35526</v>
      </c>
      <c r="E1092" s="172"/>
      <c r="F1092" s="150">
        <v>38187</v>
      </c>
      <c r="G1092" s="101"/>
      <c r="H1092" s="37">
        <v>120.94</v>
      </c>
      <c r="I1092" s="15"/>
      <c r="J1092" s="14">
        <f t="shared" si="381"/>
        <v>261.27005126509016</v>
      </c>
      <c r="K1092" s="14">
        <f t="shared" si="382"/>
        <v>293.74896642963455</v>
      </c>
      <c r="L1092" s="14">
        <f t="shared" si="383"/>
        <v>315.75161236977016</v>
      </c>
      <c r="M1092" s="14"/>
      <c r="N1092" s="13">
        <f t="shared" si="378"/>
        <v>12.431166529527179</v>
      </c>
      <c r="O1092" s="13">
        <f t="shared" si="379"/>
        <v>20.852585606683959</v>
      </c>
      <c r="P1092" s="13">
        <f t="shared" si="380"/>
        <v>7.4902888025671341</v>
      </c>
    </row>
    <row r="1093" spans="1:16" s="27" customFormat="1" ht="15" customHeight="1" x14ac:dyDescent="0.2">
      <c r="A1093" s="18" t="s">
        <v>867</v>
      </c>
      <c r="B1093" s="150">
        <v>44648</v>
      </c>
      <c r="C1093" s="150"/>
      <c r="D1093" s="150">
        <v>51325</v>
      </c>
      <c r="E1093" s="172"/>
      <c r="F1093" s="150">
        <v>57897</v>
      </c>
      <c r="G1093" s="101"/>
      <c r="H1093" s="37">
        <v>84.78</v>
      </c>
      <c r="I1093" s="15"/>
      <c r="J1093" s="14">
        <f t="shared" si="381"/>
        <v>526.63364000943614</v>
      </c>
      <c r="K1093" s="14">
        <f t="shared" si="382"/>
        <v>605.39042226940319</v>
      </c>
      <c r="L1093" s="14">
        <f t="shared" si="383"/>
        <v>682.90870488322719</v>
      </c>
      <c r="M1093" s="14"/>
      <c r="N1093" s="13">
        <f t="shared" si="378"/>
        <v>14.954757211969197</v>
      </c>
      <c r="O1093" s="13">
        <f t="shared" si="379"/>
        <v>29.674341515857389</v>
      </c>
      <c r="P1093" s="13">
        <f t="shared" si="380"/>
        <v>12.804676083779832</v>
      </c>
    </row>
    <row r="1094" spans="1:16" s="27" customFormat="1" ht="15" customHeight="1" x14ac:dyDescent="0.2">
      <c r="A1094" s="18" t="s">
        <v>908</v>
      </c>
      <c r="B1094" s="150">
        <v>28320</v>
      </c>
      <c r="C1094" s="150"/>
      <c r="D1094" s="150">
        <v>30471</v>
      </c>
      <c r="E1094" s="172"/>
      <c r="F1094" s="150">
        <v>33745</v>
      </c>
      <c r="G1094" s="101"/>
      <c r="H1094" s="37">
        <v>109.64</v>
      </c>
      <c r="I1094" s="15"/>
      <c r="J1094" s="14">
        <f t="shared" si="381"/>
        <v>258.29989055089385</v>
      </c>
      <c r="K1094" s="14">
        <f t="shared" si="382"/>
        <v>277.91864283108356</v>
      </c>
      <c r="L1094" s="14">
        <f t="shared" si="383"/>
        <v>307.7800072966071</v>
      </c>
      <c r="M1094" s="14"/>
      <c r="N1094" s="13">
        <f t="shared" si="378"/>
        <v>7.595338983050846</v>
      </c>
      <c r="O1094" s="13">
        <f t="shared" si="379"/>
        <v>19.156073446327685</v>
      </c>
      <c r="P1094" s="13">
        <f t="shared" si="380"/>
        <v>10.744642446916741</v>
      </c>
    </row>
    <row r="1095" spans="1:16" s="27" customFormat="1" ht="15" customHeight="1" x14ac:dyDescent="0.2">
      <c r="A1095" s="18" t="s">
        <v>909</v>
      </c>
      <c r="B1095" s="150">
        <v>42574</v>
      </c>
      <c r="C1095" s="150"/>
      <c r="D1095" s="150">
        <v>47898</v>
      </c>
      <c r="E1095" s="172"/>
      <c r="F1095" s="150">
        <v>55874</v>
      </c>
      <c r="G1095" s="101"/>
      <c r="H1095" s="37">
        <v>53.9</v>
      </c>
      <c r="I1095" s="15"/>
      <c r="J1095" s="14">
        <f t="shared" si="381"/>
        <v>789.87012987012986</v>
      </c>
      <c r="K1095" s="14">
        <f t="shared" si="382"/>
        <v>888.64564007421154</v>
      </c>
      <c r="L1095" s="14">
        <f t="shared" si="383"/>
        <v>1036.6233766233765</v>
      </c>
      <c r="M1095" s="14"/>
      <c r="N1095" s="13">
        <f t="shared" si="378"/>
        <v>12.50528491567624</v>
      </c>
      <c r="O1095" s="13">
        <f t="shared" si="379"/>
        <v>31.23972377507398</v>
      </c>
      <c r="P1095" s="13">
        <f t="shared" si="380"/>
        <v>16.652052277756884</v>
      </c>
    </row>
    <row r="1096" spans="1:16" s="27" customFormat="1" ht="15" customHeight="1" x14ac:dyDescent="0.2">
      <c r="A1096" s="18" t="s">
        <v>910</v>
      </c>
      <c r="B1096" s="150">
        <v>106649</v>
      </c>
      <c r="C1096" s="150"/>
      <c r="D1096" s="150">
        <v>131528</v>
      </c>
      <c r="E1096" s="172"/>
      <c r="F1096" s="150">
        <v>148012</v>
      </c>
      <c r="G1096" s="101"/>
      <c r="H1096" s="37">
        <v>147.19999999999999</v>
      </c>
      <c r="I1096" s="15"/>
      <c r="J1096" s="14">
        <f t="shared" si="381"/>
        <v>724.51766304347836</v>
      </c>
      <c r="K1096" s="14">
        <f t="shared" si="382"/>
        <v>893.53260869565224</v>
      </c>
      <c r="L1096" s="14">
        <f t="shared" si="383"/>
        <v>1005.5163043478261</v>
      </c>
      <c r="M1096" s="14"/>
      <c r="N1096" s="13">
        <f t="shared" si="378"/>
        <v>23.327926187774843</v>
      </c>
      <c r="O1096" s="13">
        <f t="shared" si="379"/>
        <v>38.784236139110526</v>
      </c>
      <c r="P1096" s="13">
        <f t="shared" si="380"/>
        <v>12.532692658597405</v>
      </c>
    </row>
    <row r="1097" spans="1:16" s="27" customFormat="1" ht="15" customHeight="1" x14ac:dyDescent="0.2">
      <c r="A1097" s="18" t="s">
        <v>911</v>
      </c>
      <c r="B1097" s="150">
        <v>50353</v>
      </c>
      <c r="C1097" s="150"/>
      <c r="D1097" s="150">
        <v>59712</v>
      </c>
      <c r="E1097" s="172"/>
      <c r="F1097" s="150">
        <v>70595</v>
      </c>
      <c r="G1097" s="101"/>
      <c r="H1097" s="37">
        <v>17.149999999999999</v>
      </c>
      <c r="I1097" s="15"/>
      <c r="J1097" s="14">
        <f t="shared" si="381"/>
        <v>2936.0349854227406</v>
      </c>
      <c r="K1097" s="14">
        <f t="shared" si="382"/>
        <v>3481.7492711370264</v>
      </c>
      <c r="L1097" s="14">
        <f t="shared" si="383"/>
        <v>4116.3265306122448</v>
      </c>
      <c r="M1097" s="14"/>
      <c r="N1097" s="13">
        <f t="shared" si="378"/>
        <v>18.58677735189562</v>
      </c>
      <c r="O1097" s="13">
        <f t="shared" si="379"/>
        <v>40.200186682024899</v>
      </c>
      <c r="P1097" s="13">
        <f t="shared" si="380"/>
        <v>18.225817256162909</v>
      </c>
    </row>
    <row r="1098" spans="1:16" s="27" customFormat="1" ht="15" customHeight="1" x14ac:dyDescent="0.2">
      <c r="A1098" s="18" t="s">
        <v>912</v>
      </c>
      <c r="B1098" s="150">
        <v>74897</v>
      </c>
      <c r="C1098" s="150"/>
      <c r="D1098" s="150">
        <v>84430</v>
      </c>
      <c r="E1098" s="172"/>
      <c r="F1098" s="150">
        <v>93502</v>
      </c>
      <c r="G1098" s="101"/>
      <c r="H1098" s="37">
        <v>92.27</v>
      </c>
      <c r="I1098" s="15"/>
      <c r="J1098" s="14">
        <f t="shared" si="381"/>
        <v>811.71561721036096</v>
      </c>
      <c r="K1098" s="14">
        <f t="shared" si="382"/>
        <v>915.03197138831695</v>
      </c>
      <c r="L1098" s="14">
        <f t="shared" si="383"/>
        <v>1013.352118781836</v>
      </c>
      <c r="M1098" s="14"/>
      <c r="N1098" s="13">
        <f t="shared" si="378"/>
        <v>12.728146654739172</v>
      </c>
      <c r="O1098" s="13">
        <f t="shared" si="379"/>
        <v>24.840781339706531</v>
      </c>
      <c r="P1098" s="13">
        <f t="shared" si="380"/>
        <v>10.744995854554071</v>
      </c>
    </row>
    <row r="1099" spans="1:16" s="27" customFormat="1" ht="15" customHeight="1" x14ac:dyDescent="0.2">
      <c r="A1099" s="18" t="s">
        <v>914</v>
      </c>
      <c r="B1099" s="150">
        <v>63239</v>
      </c>
      <c r="C1099" s="150"/>
      <c r="D1099" s="150">
        <v>67497</v>
      </c>
      <c r="E1099" s="172"/>
      <c r="F1099" s="150">
        <v>74596</v>
      </c>
      <c r="G1099" s="101"/>
      <c r="H1099" s="37">
        <v>154.96</v>
      </c>
      <c r="I1099" s="15"/>
      <c r="J1099" s="14">
        <f t="shared" si="381"/>
        <v>408.09886422302526</v>
      </c>
      <c r="K1099" s="14">
        <f t="shared" si="382"/>
        <v>435.57692307692304</v>
      </c>
      <c r="L1099" s="14">
        <f t="shared" si="383"/>
        <v>481.38874548270519</v>
      </c>
      <c r="M1099" s="14"/>
      <c r="N1099" s="13">
        <f t="shared" si="378"/>
        <v>6.7331867992852512</v>
      </c>
      <c r="O1099" s="13">
        <f t="shared" si="379"/>
        <v>17.958854504340678</v>
      </c>
      <c r="P1099" s="13">
        <f t="shared" si="380"/>
        <v>10.517504481680671</v>
      </c>
    </row>
    <row r="1100" spans="1:16" s="27" customFormat="1" ht="15" customHeight="1" x14ac:dyDescent="0.2">
      <c r="A1100" s="18" t="s">
        <v>915</v>
      </c>
      <c r="B1100" s="150">
        <v>46754</v>
      </c>
      <c r="C1100" s="150"/>
      <c r="D1100" s="150">
        <v>51210</v>
      </c>
      <c r="E1100" s="172"/>
      <c r="F1100" s="150">
        <v>57823</v>
      </c>
      <c r="G1100" s="101"/>
      <c r="H1100" s="37">
        <v>85.53</v>
      </c>
      <c r="I1100" s="15"/>
      <c r="J1100" s="14">
        <f t="shared" si="381"/>
        <v>546.63860633695776</v>
      </c>
      <c r="K1100" s="14">
        <f t="shared" si="382"/>
        <v>598.73728516310064</v>
      </c>
      <c r="L1100" s="14">
        <f t="shared" si="383"/>
        <v>676.05518531509415</v>
      </c>
      <c r="M1100" s="14"/>
      <c r="N1100" s="13">
        <f t="shared" si="378"/>
        <v>9.530735338152887</v>
      </c>
      <c r="O1100" s="13">
        <f t="shared" si="379"/>
        <v>23.674979680882931</v>
      </c>
      <c r="P1100" s="13">
        <f t="shared" si="380"/>
        <v>12.913493458308933</v>
      </c>
    </row>
    <row r="1101" spans="1:16" s="27" customFormat="1" ht="15" customHeight="1" x14ac:dyDescent="0.2">
      <c r="A1101" s="18" t="s">
        <v>916</v>
      </c>
      <c r="B1101" s="150">
        <v>15327</v>
      </c>
      <c r="C1101" s="150"/>
      <c r="D1101" s="150">
        <v>15919</v>
      </c>
      <c r="E1101" s="172"/>
      <c r="F1101" s="150">
        <v>16906</v>
      </c>
      <c r="G1101" s="101"/>
      <c r="H1101" s="37">
        <v>70.099999999999994</v>
      </c>
      <c r="I1101" s="15"/>
      <c r="J1101" s="14">
        <f t="shared" si="381"/>
        <v>218.6447931526391</v>
      </c>
      <c r="K1101" s="14">
        <f t="shared" si="382"/>
        <v>227.08987161198289</v>
      </c>
      <c r="L1101" s="14">
        <f t="shared" si="383"/>
        <v>241.16975748930102</v>
      </c>
      <c r="M1101" s="14"/>
      <c r="N1101" s="13">
        <f t="shared" si="378"/>
        <v>3.862464931167219</v>
      </c>
      <c r="O1101" s="13">
        <f t="shared" si="379"/>
        <v>10.302081294447712</v>
      </c>
      <c r="P1101" s="13">
        <f t="shared" si="380"/>
        <v>6.2001381996356635</v>
      </c>
    </row>
    <row r="1102" spans="1:16" s="27" customFormat="1" ht="15" customHeight="1" x14ac:dyDescent="0.2">
      <c r="A1102" s="18" t="s">
        <v>917</v>
      </c>
      <c r="B1102" s="150">
        <v>100500</v>
      </c>
      <c r="C1102" s="150"/>
      <c r="D1102" s="150">
        <v>118753</v>
      </c>
      <c r="E1102" s="172"/>
      <c r="F1102" s="150">
        <v>153197</v>
      </c>
      <c r="G1102" s="101"/>
      <c r="H1102" s="37">
        <v>45.92</v>
      </c>
      <c r="I1102" s="15"/>
      <c r="J1102" s="14">
        <f t="shared" si="381"/>
        <v>2188.5888501742161</v>
      </c>
      <c r="K1102" s="14">
        <f t="shared" si="382"/>
        <v>2586.0844947735191</v>
      </c>
      <c r="L1102" s="14">
        <f t="shared" si="383"/>
        <v>3336.1716027874563</v>
      </c>
      <c r="M1102" s="14"/>
      <c r="N1102" s="13">
        <f t="shared" si="378"/>
        <v>18.162189054726362</v>
      </c>
      <c r="O1102" s="13">
        <f t="shared" si="379"/>
        <v>52.434825870646762</v>
      </c>
      <c r="P1102" s="13">
        <f t="shared" si="380"/>
        <v>29.004740932860646</v>
      </c>
    </row>
    <row r="1103" spans="1:16" s="27" customFormat="1" ht="15" customHeight="1" x14ac:dyDescent="0.2">
      <c r="A1103" s="18" t="s">
        <v>918</v>
      </c>
      <c r="B1103" s="150">
        <v>34905</v>
      </c>
      <c r="C1103" s="150"/>
      <c r="D1103" s="150">
        <v>36429</v>
      </c>
      <c r="E1103" s="172"/>
      <c r="F1103" s="150">
        <v>42039</v>
      </c>
      <c r="G1103" s="101"/>
      <c r="H1103" s="37">
        <v>23.95</v>
      </c>
      <c r="I1103" s="15"/>
      <c r="J1103" s="14">
        <f t="shared" si="381"/>
        <v>1457.4112734864302</v>
      </c>
      <c r="K1103" s="14">
        <f t="shared" si="382"/>
        <v>1521.0438413361169</v>
      </c>
      <c r="L1103" s="14">
        <f t="shared" si="383"/>
        <v>1755.2818371607516</v>
      </c>
      <c r="M1103" s="14"/>
      <c r="N1103" s="13">
        <f t="shared" si="378"/>
        <v>4.3661366566394371</v>
      </c>
      <c r="O1103" s="13">
        <f t="shared" si="379"/>
        <v>20.438332617103555</v>
      </c>
      <c r="P1103" s="13">
        <f t="shared" si="380"/>
        <v>15.399818825660876</v>
      </c>
    </row>
    <row r="1104" spans="1:16" s="27" customFormat="1" ht="15" customHeight="1" x14ac:dyDescent="0.2">
      <c r="A1104" s="18" t="s">
        <v>919</v>
      </c>
      <c r="B1104" s="150">
        <v>18426</v>
      </c>
      <c r="C1104" s="150"/>
      <c r="D1104" s="150">
        <v>19373</v>
      </c>
      <c r="E1104" s="172"/>
      <c r="F1104" s="150">
        <v>19770</v>
      </c>
      <c r="G1104" s="101"/>
      <c r="H1104" s="37">
        <v>69.27</v>
      </c>
      <c r="I1104" s="15"/>
      <c r="J1104" s="14">
        <f t="shared" si="381"/>
        <v>266.00259852750111</v>
      </c>
      <c r="K1104" s="14">
        <f t="shared" si="382"/>
        <v>279.67374043597516</v>
      </c>
      <c r="L1104" s="14">
        <f t="shared" si="383"/>
        <v>285.40493720225209</v>
      </c>
      <c r="M1104" s="14"/>
      <c r="N1104" s="13">
        <f t="shared" si="378"/>
        <v>5.1394768262238015</v>
      </c>
      <c r="O1104" s="13">
        <f t="shared" si="379"/>
        <v>7.2940410289807893</v>
      </c>
      <c r="P1104" s="13">
        <f t="shared" si="380"/>
        <v>2.0492437929076681</v>
      </c>
    </row>
    <row r="1105" spans="1:16" s="27" customFormat="1" ht="15" customHeight="1" x14ac:dyDescent="0.2">
      <c r="A1105" s="18" t="s">
        <v>920</v>
      </c>
      <c r="B1105" s="150">
        <v>50047</v>
      </c>
      <c r="C1105" s="150"/>
      <c r="D1105" s="150">
        <v>55332</v>
      </c>
      <c r="E1105" s="172"/>
      <c r="F1105" s="150">
        <v>59605</v>
      </c>
      <c r="G1105" s="101"/>
      <c r="H1105" s="37">
        <v>73.19</v>
      </c>
      <c r="I1105" s="15"/>
      <c r="J1105" s="14">
        <f t="shared" si="381"/>
        <v>683.79560049187046</v>
      </c>
      <c r="K1105" s="14">
        <f t="shared" si="382"/>
        <v>756.00491870474116</v>
      </c>
      <c r="L1105" s="14">
        <f t="shared" si="383"/>
        <v>814.38721136767322</v>
      </c>
      <c r="M1105" s="14"/>
      <c r="N1105" s="13">
        <f t="shared" si="378"/>
        <v>10.560073530880985</v>
      </c>
      <c r="O1105" s="13">
        <f t="shared" si="379"/>
        <v>19.098047835035075</v>
      </c>
      <c r="P1105" s="13">
        <f t="shared" si="380"/>
        <v>7.722475240367233</v>
      </c>
    </row>
    <row r="1106" spans="1:16" s="27" customFormat="1" ht="15" customHeight="1" x14ac:dyDescent="0.2">
      <c r="A1106" s="18" t="s">
        <v>921</v>
      </c>
      <c r="B1106" s="150">
        <v>113178</v>
      </c>
      <c r="C1106" s="150"/>
      <c r="D1106" s="150">
        <v>132135</v>
      </c>
      <c r="E1106" s="172"/>
      <c r="F1106" s="150">
        <v>151002</v>
      </c>
      <c r="G1106" s="101"/>
      <c r="H1106" s="37">
        <v>65.599999999999994</v>
      </c>
      <c r="I1106" s="15"/>
      <c r="J1106" s="14">
        <f t="shared" si="381"/>
        <v>1725.2743902439026</v>
      </c>
      <c r="K1106" s="14">
        <f t="shared" si="382"/>
        <v>2014.2530487804879</v>
      </c>
      <c r="L1106" s="14">
        <f t="shared" si="383"/>
        <v>2301.8597560975613</v>
      </c>
      <c r="M1106" s="14"/>
      <c r="N1106" s="13">
        <f t="shared" si="378"/>
        <v>16.749721677357783</v>
      </c>
      <c r="O1106" s="13">
        <f t="shared" si="379"/>
        <v>33.419922599798554</v>
      </c>
      <c r="P1106" s="13">
        <f t="shared" si="380"/>
        <v>14.278578726302657</v>
      </c>
    </row>
    <row r="1107" spans="1:16" s="27" customFormat="1" ht="15" customHeight="1" x14ac:dyDescent="0.2">
      <c r="A1107" s="18" t="s">
        <v>922</v>
      </c>
      <c r="B1107" s="150">
        <v>27676</v>
      </c>
      <c r="C1107" s="150"/>
      <c r="D1107" s="150">
        <v>31130</v>
      </c>
      <c r="E1107" s="172"/>
      <c r="F1107" s="150">
        <v>36930</v>
      </c>
      <c r="G1107" s="101"/>
      <c r="H1107" s="37">
        <v>124.86</v>
      </c>
      <c r="I1107" s="15"/>
      <c r="J1107" s="14">
        <f t="shared" si="381"/>
        <v>221.65625500560628</v>
      </c>
      <c r="K1107" s="14">
        <f t="shared" si="382"/>
        <v>249.31923754605157</v>
      </c>
      <c r="L1107" s="14">
        <f t="shared" si="383"/>
        <v>295.77126381547333</v>
      </c>
      <c r="M1107" s="14"/>
      <c r="N1107" s="13">
        <f t="shared" si="378"/>
        <v>12.480127186009533</v>
      </c>
      <c r="O1107" s="13">
        <f t="shared" si="379"/>
        <v>33.436912848677551</v>
      </c>
      <c r="P1107" s="13">
        <f t="shared" si="380"/>
        <v>18.631545133311924</v>
      </c>
    </row>
    <row r="1108" spans="1:16" s="27" customFormat="1" ht="15" customHeight="1" x14ac:dyDescent="0.2">
      <c r="A1108" s="18" t="s">
        <v>923</v>
      </c>
      <c r="B1108" s="150">
        <v>26116</v>
      </c>
      <c r="C1108" s="150"/>
      <c r="D1108" s="150">
        <v>27893</v>
      </c>
      <c r="E1108" s="172"/>
      <c r="F1108" s="150">
        <v>29264</v>
      </c>
      <c r="G1108" s="101"/>
      <c r="H1108" s="37">
        <v>134.75</v>
      </c>
      <c r="I1108" s="15"/>
      <c r="J1108" s="14">
        <f t="shared" si="381"/>
        <v>193.81076066790354</v>
      </c>
      <c r="K1108" s="14">
        <f t="shared" si="382"/>
        <v>206.99814471243042</v>
      </c>
      <c r="L1108" s="14">
        <f t="shared" si="383"/>
        <v>217.17254174397033</v>
      </c>
      <c r="M1108" s="14"/>
      <c r="N1108" s="13">
        <f t="shared" si="378"/>
        <v>6.8042579261755121</v>
      </c>
      <c r="O1108" s="13">
        <f t="shared" si="379"/>
        <v>12.053913309848369</v>
      </c>
      <c r="P1108" s="13">
        <f t="shared" si="380"/>
        <v>4.9152117018606933</v>
      </c>
    </row>
    <row r="1109" spans="1:16" s="27" customFormat="1" ht="15" customHeight="1" x14ac:dyDescent="0.2">
      <c r="A1109" s="18" t="s">
        <v>107</v>
      </c>
      <c r="B1109" s="150">
        <v>11564</v>
      </c>
      <c r="C1109" s="150"/>
      <c r="D1109" s="150">
        <v>11308</v>
      </c>
      <c r="E1109" s="172"/>
      <c r="F1109" s="150">
        <v>12506</v>
      </c>
      <c r="G1109" s="101"/>
      <c r="H1109" s="37">
        <v>32.42</v>
      </c>
      <c r="I1109" s="15"/>
      <c r="J1109" s="14">
        <f t="shared" si="381"/>
        <v>356.69339913633559</v>
      </c>
      <c r="K1109" s="14">
        <f t="shared" si="382"/>
        <v>348.79703886489818</v>
      </c>
      <c r="L1109" s="14">
        <f t="shared" si="383"/>
        <v>385.74953732264032</v>
      </c>
      <c r="M1109" s="14"/>
      <c r="N1109" s="13">
        <f t="shared" si="378"/>
        <v>-2.2137668626772791</v>
      </c>
      <c r="O1109" s="13">
        <f t="shared" si="379"/>
        <v>8.1459702525077802</v>
      </c>
      <c r="P1109" s="13">
        <f t="shared" si="380"/>
        <v>10.594269543685888</v>
      </c>
    </row>
    <row r="1110" spans="1:16" s="27" customFormat="1" ht="15" customHeight="1" x14ac:dyDescent="0.2">
      <c r="A1110" s="18" t="s">
        <v>1691</v>
      </c>
      <c r="B1110" s="150">
        <v>57997</v>
      </c>
      <c r="C1110" s="150"/>
      <c r="D1110" s="150">
        <v>65955</v>
      </c>
      <c r="E1110" s="172"/>
      <c r="F1110" s="150">
        <v>75131</v>
      </c>
      <c r="G1110" s="101"/>
      <c r="H1110" s="37">
        <v>109.16</v>
      </c>
      <c r="I1110" s="15"/>
      <c r="J1110" s="14">
        <f t="shared" si="381"/>
        <v>531.30267497251737</v>
      </c>
      <c r="K1110" s="14">
        <f t="shared" si="382"/>
        <v>604.20483693660685</v>
      </c>
      <c r="L1110" s="14">
        <f t="shared" si="383"/>
        <v>688.2649322096006</v>
      </c>
      <c r="M1110" s="14"/>
      <c r="N1110" s="13">
        <f t="shared" si="378"/>
        <v>13.721399382726709</v>
      </c>
      <c r="O1110" s="13">
        <f t="shared" si="379"/>
        <v>29.542907391761659</v>
      </c>
      <c r="P1110" s="13">
        <f t="shared" si="380"/>
        <v>13.912516109468573</v>
      </c>
    </row>
    <row r="1111" spans="1:16" s="27" customFormat="1" ht="15" customHeight="1" x14ac:dyDescent="0.2">
      <c r="A1111" s="18" t="s">
        <v>924</v>
      </c>
      <c r="B1111" s="150">
        <v>23498</v>
      </c>
      <c r="C1111" s="150"/>
      <c r="D1111" s="150">
        <v>25212</v>
      </c>
      <c r="E1111" s="172"/>
      <c r="F1111" s="150">
        <v>26232</v>
      </c>
      <c r="G1111" s="101"/>
      <c r="H1111" s="37">
        <v>63.59</v>
      </c>
      <c r="I1111" s="15"/>
      <c r="J1111" s="14">
        <f t="shared" si="381"/>
        <v>369.52350998584683</v>
      </c>
      <c r="K1111" s="14">
        <f t="shared" si="382"/>
        <v>396.47743355873564</v>
      </c>
      <c r="L1111" s="14">
        <f t="shared" si="383"/>
        <v>412.51769146092153</v>
      </c>
      <c r="M1111" s="14"/>
      <c r="N1111" s="13">
        <f t="shared" si="378"/>
        <v>7.2942378074729737</v>
      </c>
      <c r="O1111" s="13">
        <f t="shared" si="379"/>
        <v>11.635032768746276</v>
      </c>
      <c r="P1111" s="13">
        <f t="shared" si="380"/>
        <v>4.0456925273679225</v>
      </c>
    </row>
    <row r="1112" spans="1:16" s="27" customFormat="1" ht="15" customHeight="1" x14ac:dyDescent="0.2">
      <c r="A1112" s="18" t="s">
        <v>925</v>
      </c>
      <c r="B1112" s="150">
        <v>18582</v>
      </c>
      <c r="C1112" s="150"/>
      <c r="D1112" s="150">
        <v>20360</v>
      </c>
      <c r="E1112" s="172"/>
      <c r="F1112" s="150">
        <v>21005</v>
      </c>
      <c r="G1112" s="101"/>
      <c r="H1112" s="37">
        <v>57.1</v>
      </c>
      <c r="I1112" s="15"/>
      <c r="J1112" s="14">
        <f t="shared" si="381"/>
        <v>325.42907180385288</v>
      </c>
      <c r="K1112" s="14">
        <f t="shared" si="382"/>
        <v>356.56742556917686</v>
      </c>
      <c r="L1112" s="14">
        <f t="shared" si="383"/>
        <v>367.86339754816112</v>
      </c>
      <c r="M1112" s="14"/>
      <c r="N1112" s="13">
        <f t="shared" si="378"/>
        <v>9.5683995264234181</v>
      </c>
      <c r="O1112" s="13">
        <f t="shared" si="379"/>
        <v>13.039500591970727</v>
      </c>
      <c r="P1112" s="13">
        <f t="shared" si="380"/>
        <v>3.1679764243614983</v>
      </c>
    </row>
    <row r="1113" spans="1:16" s="27" customFormat="1" ht="15" customHeight="1" x14ac:dyDescent="0.2">
      <c r="A1113" s="18" t="s">
        <v>926</v>
      </c>
      <c r="B1113" s="150">
        <v>18613</v>
      </c>
      <c r="C1113" s="150"/>
      <c r="D1113" s="150">
        <v>20884</v>
      </c>
      <c r="E1113" s="172"/>
      <c r="F1113" s="150">
        <v>20373</v>
      </c>
      <c r="G1113" s="101"/>
      <c r="H1113" s="37">
        <v>45.16</v>
      </c>
      <c r="I1113" s="15"/>
      <c r="J1113" s="14">
        <f t="shared" si="381"/>
        <v>412.15677590788312</v>
      </c>
      <c r="K1113" s="14">
        <f t="shared" si="382"/>
        <v>462.44464127546507</v>
      </c>
      <c r="L1113" s="14">
        <f t="shared" si="383"/>
        <v>451.12931798051375</v>
      </c>
      <c r="M1113" s="14"/>
      <c r="N1113" s="13">
        <f t="shared" ref="N1113:N1130" si="384">((K1113-J1113)/J1113)*100</f>
        <v>12.201149734056846</v>
      </c>
      <c r="O1113" s="13">
        <f t="shared" ref="O1113:O1130" si="385">((L1113-J1113)/J1113)*100</f>
        <v>9.4557567291677813</v>
      </c>
      <c r="P1113" s="13">
        <f t="shared" ref="P1113:P1130" si="386">((L1113-K1113)/K1113)*100</f>
        <v>-2.4468492625933815</v>
      </c>
    </row>
    <row r="1114" spans="1:16" s="27" customFormat="1" ht="15" customHeight="1" x14ac:dyDescent="0.2">
      <c r="A1114" s="18" t="s">
        <v>724</v>
      </c>
      <c r="B1114" s="150">
        <v>60970</v>
      </c>
      <c r="C1114" s="150"/>
      <c r="D1114" s="150">
        <v>66280</v>
      </c>
      <c r="E1114" s="172"/>
      <c r="F1114" s="150">
        <v>72224</v>
      </c>
      <c r="G1114" s="101"/>
      <c r="H1114" s="37">
        <v>69.39</v>
      </c>
      <c r="I1114" s="15"/>
      <c r="J1114" s="14">
        <f t="shared" si="381"/>
        <v>878.65686698371519</v>
      </c>
      <c r="K1114" s="14">
        <f t="shared" si="382"/>
        <v>955.18086179564773</v>
      </c>
      <c r="L1114" s="14">
        <f t="shared" si="383"/>
        <v>1040.8416198299467</v>
      </c>
      <c r="M1114" s="14"/>
      <c r="N1114" s="13">
        <f t="shared" si="384"/>
        <v>8.7092012465146773</v>
      </c>
      <c r="O1114" s="13">
        <f t="shared" si="385"/>
        <v>18.458258159750702</v>
      </c>
      <c r="P1114" s="13">
        <f t="shared" si="386"/>
        <v>8.9680144840072504</v>
      </c>
    </row>
    <row r="1115" spans="1:16" s="27" customFormat="1" ht="15" customHeight="1" x14ac:dyDescent="0.2">
      <c r="A1115" s="18" t="s">
        <v>587</v>
      </c>
      <c r="B1115" s="150">
        <v>47357</v>
      </c>
      <c r="C1115" s="150"/>
      <c r="D1115" s="150">
        <v>55180</v>
      </c>
      <c r="E1115" s="172"/>
      <c r="F1115" s="150">
        <v>59236</v>
      </c>
      <c r="G1115" s="101"/>
      <c r="H1115" s="37">
        <v>106.93</v>
      </c>
      <c r="I1115" s="15"/>
      <c r="J1115" s="14">
        <f t="shared" si="381"/>
        <v>442.87851865706534</v>
      </c>
      <c r="K1115" s="14">
        <f t="shared" si="382"/>
        <v>516.03852987936034</v>
      </c>
      <c r="L1115" s="14">
        <f t="shared" si="383"/>
        <v>553.96988684185908</v>
      </c>
      <c r="M1115" s="14"/>
      <c r="N1115" s="13">
        <f t="shared" si="384"/>
        <v>16.519205186139335</v>
      </c>
      <c r="O1115" s="13">
        <f t="shared" si="385"/>
        <v>25.083936904787034</v>
      </c>
      <c r="P1115" s="13">
        <f t="shared" si="386"/>
        <v>7.3504893077201707</v>
      </c>
    </row>
    <row r="1116" spans="1:16" s="27" customFormat="1" ht="15" customHeight="1" x14ac:dyDescent="0.2">
      <c r="A1116" s="18" t="s">
        <v>794</v>
      </c>
      <c r="B1116" s="150">
        <v>51394</v>
      </c>
      <c r="C1116" s="150"/>
      <c r="D1116" s="150">
        <v>57557</v>
      </c>
      <c r="E1116" s="172"/>
      <c r="F1116" s="150">
        <v>65744</v>
      </c>
      <c r="G1116" s="101"/>
      <c r="H1116" s="37">
        <v>95.27</v>
      </c>
      <c r="I1116" s="15"/>
      <c r="J1116" s="14">
        <f t="shared" si="381"/>
        <v>539.45628214548128</v>
      </c>
      <c r="K1116" s="14">
        <f t="shared" si="382"/>
        <v>604.14611105279732</v>
      </c>
      <c r="L1116" s="14">
        <f t="shared" si="383"/>
        <v>690.08082292432039</v>
      </c>
      <c r="M1116" s="14"/>
      <c r="N1116" s="13">
        <f t="shared" si="384"/>
        <v>11.991672179631861</v>
      </c>
      <c r="O1116" s="13">
        <f t="shared" si="385"/>
        <v>27.921547262326346</v>
      </c>
      <c r="P1116" s="13">
        <f t="shared" si="386"/>
        <v>14.224160397518984</v>
      </c>
    </row>
    <row r="1117" spans="1:16" s="27" customFormat="1" ht="15" customHeight="1" x14ac:dyDescent="0.2">
      <c r="A1117" s="18" t="s">
        <v>930</v>
      </c>
      <c r="B1117" s="150">
        <v>27270</v>
      </c>
      <c r="C1117" s="150"/>
      <c r="D1117" s="150">
        <v>28603</v>
      </c>
      <c r="E1117" s="172"/>
      <c r="F1117" s="150">
        <v>34471</v>
      </c>
      <c r="G1117" s="101"/>
      <c r="H1117" s="37">
        <v>28.05</v>
      </c>
      <c r="I1117" s="15"/>
      <c r="J1117" s="14">
        <f t="shared" si="381"/>
        <v>972.1925133689839</v>
      </c>
      <c r="K1117" s="14">
        <f t="shared" si="382"/>
        <v>1019.7147950089126</v>
      </c>
      <c r="L1117" s="14">
        <f t="shared" si="383"/>
        <v>1228.9126559714796</v>
      </c>
      <c r="M1117" s="14"/>
      <c r="N1117" s="13">
        <f t="shared" si="384"/>
        <v>4.888155482214886</v>
      </c>
      <c r="O1117" s="13">
        <f t="shared" si="385"/>
        <v>26.406307297396424</v>
      </c>
      <c r="P1117" s="13">
        <f t="shared" si="386"/>
        <v>20.515330559731517</v>
      </c>
    </row>
    <row r="1118" spans="1:16" s="27" customFormat="1" ht="15" customHeight="1" x14ac:dyDescent="0.2">
      <c r="A1118" s="18" t="s">
        <v>931</v>
      </c>
      <c r="B1118" s="150">
        <v>16105</v>
      </c>
      <c r="C1118" s="150"/>
      <c r="D1118" s="150">
        <v>17857</v>
      </c>
      <c r="E1118" s="172"/>
      <c r="F1118" s="150">
        <v>18527</v>
      </c>
      <c r="G1118" s="101"/>
      <c r="H1118" s="37">
        <v>29.53</v>
      </c>
      <c r="I1118" s="15"/>
      <c r="J1118" s="14">
        <f t="shared" si="381"/>
        <v>545.37758211987807</v>
      </c>
      <c r="K1118" s="14">
        <f t="shared" si="382"/>
        <v>604.70707754825594</v>
      </c>
      <c r="L1118" s="14">
        <f t="shared" si="383"/>
        <v>627.39586860819509</v>
      </c>
      <c r="M1118" s="14"/>
      <c r="N1118" s="13">
        <f t="shared" si="384"/>
        <v>10.878609127600116</v>
      </c>
      <c r="O1118" s="13">
        <f t="shared" si="385"/>
        <v>15.03880782365726</v>
      </c>
      <c r="P1118" s="13">
        <f t="shared" si="386"/>
        <v>3.7520300162401474</v>
      </c>
    </row>
    <row r="1119" spans="1:16" s="27" customFormat="1" ht="15" customHeight="1" x14ac:dyDescent="0.2">
      <c r="A1119" s="18" t="s">
        <v>932</v>
      </c>
      <c r="B1119" s="150">
        <v>43641</v>
      </c>
      <c r="C1119" s="150"/>
      <c r="D1119" s="150">
        <v>48186</v>
      </c>
      <c r="E1119" s="172"/>
      <c r="F1119" s="150">
        <v>53424</v>
      </c>
      <c r="G1119" s="101"/>
      <c r="H1119" s="37">
        <v>133.44999999999999</v>
      </c>
      <c r="I1119" s="15"/>
      <c r="J1119" s="14">
        <f t="shared" si="381"/>
        <v>327.02135631322597</v>
      </c>
      <c r="K1119" s="14">
        <f t="shared" si="382"/>
        <v>361.07905582615217</v>
      </c>
      <c r="L1119" s="14">
        <f t="shared" si="383"/>
        <v>400.32971150243543</v>
      </c>
      <c r="M1119" s="14"/>
      <c r="N1119" s="13">
        <f t="shared" si="384"/>
        <v>10.414518457413903</v>
      </c>
      <c r="O1119" s="13">
        <f t="shared" si="385"/>
        <v>22.416993194473093</v>
      </c>
      <c r="P1119" s="13">
        <f t="shared" si="386"/>
        <v>10.870377288008966</v>
      </c>
    </row>
    <row r="1120" spans="1:16" s="27" customFormat="1" ht="15" customHeight="1" x14ac:dyDescent="0.2">
      <c r="A1120" s="18" t="s">
        <v>933</v>
      </c>
      <c r="B1120" s="150">
        <v>30626</v>
      </c>
      <c r="C1120" s="150"/>
      <c r="D1120" s="150">
        <v>35108</v>
      </c>
      <c r="E1120" s="172"/>
      <c r="F1120" s="150">
        <v>39447</v>
      </c>
      <c r="G1120" s="101"/>
      <c r="H1120" s="37">
        <v>119.23</v>
      </c>
      <c r="I1120" s="15"/>
      <c r="J1120" s="14">
        <f t="shared" si="381"/>
        <v>256.86488299924514</v>
      </c>
      <c r="K1120" s="14">
        <f t="shared" si="382"/>
        <v>294.45609326511783</v>
      </c>
      <c r="L1120" s="14">
        <f t="shared" si="383"/>
        <v>330.84794095445778</v>
      </c>
      <c r="M1120" s="14"/>
      <c r="N1120" s="13">
        <f t="shared" si="384"/>
        <v>14.634624175537128</v>
      </c>
      <c r="O1120" s="13">
        <f t="shared" si="385"/>
        <v>28.802324822046639</v>
      </c>
      <c r="P1120" s="13">
        <f t="shared" si="386"/>
        <v>12.359006494246334</v>
      </c>
    </row>
    <row r="1121" spans="1:16" s="27" customFormat="1" ht="15" customHeight="1" x14ac:dyDescent="0.2">
      <c r="A1121" s="18" t="s">
        <v>934</v>
      </c>
      <c r="B1121" s="150">
        <v>33024</v>
      </c>
      <c r="C1121" s="150"/>
      <c r="D1121" s="150">
        <v>39013</v>
      </c>
      <c r="E1121" s="172"/>
      <c r="F1121" s="150">
        <v>41432</v>
      </c>
      <c r="G1121" s="101"/>
      <c r="H1121" s="37">
        <v>101.35</v>
      </c>
      <c r="I1121" s="15"/>
      <c r="J1121" s="14">
        <f t="shared" si="381"/>
        <v>325.841144548594</v>
      </c>
      <c r="K1121" s="14">
        <f t="shared" si="382"/>
        <v>384.93339911198819</v>
      </c>
      <c r="L1121" s="14">
        <f t="shared" si="383"/>
        <v>408.80118401578687</v>
      </c>
      <c r="M1121" s="14"/>
      <c r="N1121" s="13">
        <f t="shared" si="384"/>
        <v>18.135295542635664</v>
      </c>
      <c r="O1121" s="13">
        <f t="shared" si="385"/>
        <v>25.460271317829449</v>
      </c>
      <c r="P1121" s="13">
        <f t="shared" si="386"/>
        <v>6.2004972701407119</v>
      </c>
    </row>
    <row r="1122" spans="1:16" s="27" customFormat="1" ht="15" customHeight="1" x14ac:dyDescent="0.2">
      <c r="A1122" s="18" t="s">
        <v>935</v>
      </c>
      <c r="B1122" s="150">
        <v>22292</v>
      </c>
      <c r="C1122" s="150"/>
      <c r="D1122" s="150">
        <v>25630</v>
      </c>
      <c r="E1122" s="172"/>
      <c r="F1122" s="150">
        <v>28907</v>
      </c>
      <c r="G1122" s="101"/>
      <c r="H1122" s="37">
        <v>141.13</v>
      </c>
      <c r="I1122" s="15"/>
      <c r="J1122" s="14">
        <f t="shared" si="381"/>
        <v>157.95365974633319</v>
      </c>
      <c r="K1122" s="14">
        <f t="shared" si="382"/>
        <v>181.60561184723306</v>
      </c>
      <c r="L1122" s="14">
        <f t="shared" si="383"/>
        <v>204.82533834053709</v>
      </c>
      <c r="M1122" s="14"/>
      <c r="N1122" s="13">
        <f t="shared" si="384"/>
        <v>14.97398169746994</v>
      </c>
      <c r="O1122" s="13">
        <f t="shared" si="385"/>
        <v>29.674322626951355</v>
      </c>
      <c r="P1122" s="13">
        <f t="shared" si="386"/>
        <v>12.785797893094017</v>
      </c>
    </row>
    <row r="1123" spans="1:16" s="27" customFormat="1" ht="15" customHeight="1" x14ac:dyDescent="0.2">
      <c r="A1123" s="18" t="s">
        <v>936</v>
      </c>
      <c r="B1123" s="150">
        <v>58914</v>
      </c>
      <c r="C1123" s="150"/>
      <c r="D1123" s="150">
        <v>63866</v>
      </c>
      <c r="E1123" s="172"/>
      <c r="F1123" s="150">
        <v>68167</v>
      </c>
      <c r="G1123" s="101"/>
      <c r="H1123" s="37">
        <v>224.5</v>
      </c>
      <c r="I1123" s="15"/>
      <c r="J1123" s="14">
        <f t="shared" si="381"/>
        <v>262.42316258351894</v>
      </c>
      <c r="K1123" s="14">
        <f t="shared" si="382"/>
        <v>284.48106904231628</v>
      </c>
      <c r="L1123" s="14">
        <f t="shared" si="383"/>
        <v>303.63919821826283</v>
      </c>
      <c r="M1123" s="14"/>
      <c r="N1123" s="13">
        <f t="shared" si="384"/>
        <v>8.4054723834742191</v>
      </c>
      <c r="O1123" s="13">
        <f t="shared" si="385"/>
        <v>15.705944257731613</v>
      </c>
      <c r="P1123" s="13">
        <f t="shared" si="386"/>
        <v>6.7344126765415107</v>
      </c>
    </row>
    <row r="1124" spans="1:16" s="27" customFormat="1" ht="15" customHeight="1" x14ac:dyDescent="0.2">
      <c r="A1124" s="18" t="s">
        <v>937</v>
      </c>
      <c r="B1124" s="150">
        <v>9859</v>
      </c>
      <c r="C1124" s="150"/>
      <c r="D1124" s="150">
        <v>11296</v>
      </c>
      <c r="E1124" s="172"/>
      <c r="F1124" s="150">
        <v>11304</v>
      </c>
      <c r="G1124" s="101"/>
      <c r="H1124" s="37">
        <v>33.020000000000003</v>
      </c>
      <c r="I1124" s="15"/>
      <c r="J1124" s="14">
        <f t="shared" si="381"/>
        <v>298.57662023016348</v>
      </c>
      <c r="K1124" s="14">
        <f t="shared" si="382"/>
        <v>342.09569957601451</v>
      </c>
      <c r="L1124" s="14">
        <f t="shared" si="383"/>
        <v>342.33797698364623</v>
      </c>
      <c r="M1124" s="14"/>
      <c r="N1124" s="13">
        <f t="shared" si="384"/>
        <v>14.575514758089067</v>
      </c>
      <c r="O1124" s="13">
        <f t="shared" si="385"/>
        <v>14.656658890353997</v>
      </c>
      <c r="P1124" s="13">
        <f t="shared" si="386"/>
        <v>7.0821529745036624E-2</v>
      </c>
    </row>
    <row r="1125" spans="1:16" s="27" customFormat="1" ht="15" customHeight="1" x14ac:dyDescent="0.2">
      <c r="A1125" s="80" t="s">
        <v>1508</v>
      </c>
      <c r="B1125" s="150">
        <v>69911</v>
      </c>
      <c r="C1125" s="150"/>
      <c r="D1125" s="150">
        <v>78120</v>
      </c>
      <c r="E1125" s="172"/>
      <c r="F1125" s="150">
        <v>88867</v>
      </c>
      <c r="G1125" s="101"/>
      <c r="H1125" s="37">
        <v>103.52</v>
      </c>
      <c r="I1125" s="15"/>
      <c r="J1125" s="14">
        <f t="shared" si="381"/>
        <v>675.33809891808346</v>
      </c>
      <c r="K1125" s="14">
        <f t="shared" si="382"/>
        <v>754.63678516228754</v>
      </c>
      <c r="L1125" s="14">
        <f t="shared" si="383"/>
        <v>858.45247295208662</v>
      </c>
      <c r="M1125" s="14"/>
      <c r="N1125" s="13">
        <f t="shared" si="384"/>
        <v>11.742072063051603</v>
      </c>
      <c r="O1125" s="13">
        <f t="shared" si="385"/>
        <v>27.114474117091742</v>
      </c>
      <c r="P1125" s="13">
        <f t="shared" si="386"/>
        <v>13.757040450588839</v>
      </c>
    </row>
    <row r="1126" spans="1:16" s="27" customFormat="1" ht="15" customHeight="1" x14ac:dyDescent="0.2">
      <c r="A1126" s="80" t="s">
        <v>913</v>
      </c>
      <c r="B1126" s="150">
        <v>107323</v>
      </c>
      <c r="C1126" s="150"/>
      <c r="D1126" s="150">
        <v>119664</v>
      </c>
      <c r="E1126" s="172"/>
      <c r="F1126" s="150">
        <v>136453</v>
      </c>
      <c r="G1126" s="101"/>
      <c r="H1126" s="37">
        <v>116.78</v>
      </c>
      <c r="I1126" s="15"/>
      <c r="J1126" s="14">
        <f t="shared" si="381"/>
        <v>919.01866758006508</v>
      </c>
      <c r="K1126" s="14">
        <f t="shared" si="382"/>
        <v>1024.6960095906834</v>
      </c>
      <c r="L1126" s="14">
        <f t="shared" si="383"/>
        <v>1168.4620654221612</v>
      </c>
      <c r="M1126" s="14"/>
      <c r="N1126" s="13">
        <f t="shared" si="384"/>
        <v>11.498933127102303</v>
      </c>
      <c r="O1126" s="13">
        <f t="shared" si="385"/>
        <v>27.142364637589324</v>
      </c>
      <c r="P1126" s="13">
        <f t="shared" si="386"/>
        <v>14.030117662789127</v>
      </c>
    </row>
    <row r="1127" spans="1:16" s="27" customFormat="1" ht="15" customHeight="1" x14ac:dyDescent="0.2">
      <c r="A1127" s="80" t="s">
        <v>928</v>
      </c>
      <c r="B1127" s="150">
        <v>119252</v>
      </c>
      <c r="C1127" s="150"/>
      <c r="D1127" s="150">
        <v>136471</v>
      </c>
      <c r="E1127" s="172"/>
      <c r="F1127" s="150">
        <v>156321</v>
      </c>
      <c r="G1127" s="101"/>
      <c r="H1127" s="37">
        <v>107.3</v>
      </c>
      <c r="I1127" s="15"/>
      <c r="J1127" s="14">
        <f t="shared" si="381"/>
        <v>1111.3886300093197</v>
      </c>
      <c r="K1127" s="14">
        <f t="shared" si="382"/>
        <v>1271.8639328984157</v>
      </c>
      <c r="L1127" s="14">
        <f t="shared" si="383"/>
        <v>1456.8592730661696</v>
      </c>
      <c r="M1127" s="14"/>
      <c r="N1127" s="13">
        <f t="shared" si="384"/>
        <v>14.439170831516446</v>
      </c>
      <c r="O1127" s="13">
        <f t="shared" si="385"/>
        <v>31.084593969073886</v>
      </c>
      <c r="P1127" s="13">
        <f t="shared" si="386"/>
        <v>14.545214734265887</v>
      </c>
    </row>
    <row r="1128" spans="1:16" s="27" customFormat="1" ht="15" customHeight="1" x14ac:dyDescent="0.2">
      <c r="A1128" s="80" t="s">
        <v>927</v>
      </c>
      <c r="B1128" s="150">
        <v>101571</v>
      </c>
      <c r="C1128" s="150"/>
      <c r="D1128" s="150">
        <v>115750</v>
      </c>
      <c r="E1128" s="172"/>
      <c r="F1128" s="150">
        <v>133184</v>
      </c>
      <c r="G1128" s="101"/>
      <c r="H1128" s="37">
        <v>101.97</v>
      </c>
      <c r="I1128" s="15"/>
      <c r="J1128" s="14">
        <f t="shared" si="381"/>
        <v>996.08708443659896</v>
      </c>
      <c r="K1128" s="14">
        <f t="shared" si="382"/>
        <v>1135.1377856232225</v>
      </c>
      <c r="L1128" s="14">
        <f t="shared" si="383"/>
        <v>1306.1096400902227</v>
      </c>
      <c r="M1128" s="14"/>
      <c r="N1128" s="13">
        <f t="shared" si="384"/>
        <v>13.959693219521323</v>
      </c>
      <c r="O1128" s="13">
        <f t="shared" si="385"/>
        <v>31.124041311004135</v>
      </c>
      <c r="P1128" s="13">
        <f t="shared" si="386"/>
        <v>15.061771058315344</v>
      </c>
    </row>
    <row r="1129" spans="1:16" s="27" customFormat="1" ht="15" customHeight="1" x14ac:dyDescent="0.2">
      <c r="A1129" s="80" t="s">
        <v>929</v>
      </c>
      <c r="B1129" s="150">
        <v>200772</v>
      </c>
      <c r="C1129" s="150"/>
      <c r="D1129" s="150">
        <v>227645</v>
      </c>
      <c r="E1129" s="172"/>
      <c r="F1129" s="150">
        <v>263048</v>
      </c>
      <c r="G1129" s="101"/>
      <c r="H1129" s="37">
        <v>39.869999999999997</v>
      </c>
      <c r="I1129" s="15"/>
      <c r="J1129" s="14">
        <f t="shared" si="381"/>
        <v>5035.6659142212193</v>
      </c>
      <c r="K1129" s="14">
        <f t="shared" si="382"/>
        <v>5709.6814647604715</v>
      </c>
      <c r="L1129" s="14">
        <f t="shared" si="383"/>
        <v>6597.6423375971917</v>
      </c>
      <c r="M1129" s="14"/>
      <c r="N1129" s="13">
        <f t="shared" si="384"/>
        <v>13.384834538680684</v>
      </c>
      <c r="O1129" s="13">
        <f t="shared" si="385"/>
        <v>31.018269479807952</v>
      </c>
      <c r="P1129" s="13">
        <f t="shared" si="386"/>
        <v>15.551846076127319</v>
      </c>
    </row>
    <row r="1130" spans="1:16" s="27" customFormat="1" ht="15" customHeight="1" x14ac:dyDescent="0.2">
      <c r="A1130" s="80" t="s">
        <v>1576</v>
      </c>
      <c r="B1130" s="150">
        <v>157078</v>
      </c>
      <c r="C1130" s="150"/>
      <c r="D1130" s="150">
        <v>170335</v>
      </c>
      <c r="E1130" s="172"/>
      <c r="F1130" s="150">
        <v>207314</v>
      </c>
      <c r="G1130" s="101"/>
      <c r="H1130" s="37">
        <v>216.28</v>
      </c>
      <c r="I1130" s="15"/>
      <c r="J1130" s="14">
        <f t="shared" si="381"/>
        <v>726.2714999075273</v>
      </c>
      <c r="K1130" s="14">
        <f t="shared" si="382"/>
        <v>787.56704272239688</v>
      </c>
      <c r="L1130" s="14">
        <f t="shared" si="383"/>
        <v>958.54447937858333</v>
      </c>
      <c r="M1130" s="14"/>
      <c r="N1130" s="13">
        <f t="shared" si="384"/>
        <v>8.439756044767563</v>
      </c>
      <c r="O1130" s="13">
        <f t="shared" si="385"/>
        <v>31.981563299761902</v>
      </c>
      <c r="P1130" s="13">
        <f t="shared" si="386"/>
        <v>21.709572313382456</v>
      </c>
    </row>
    <row r="1131" spans="1:16" s="27" customFormat="1" ht="12" customHeight="1" x14ac:dyDescent="0.2">
      <c r="A1131" s="80"/>
      <c r="B1131" s="150"/>
      <c r="C1131" s="150"/>
      <c r="D1131" s="150"/>
      <c r="E1131" s="172"/>
      <c r="F1131" s="150"/>
      <c r="G1131" s="101"/>
      <c r="H1131" s="37"/>
      <c r="I1131" s="15"/>
      <c r="J1131" s="14"/>
      <c r="K1131" s="14"/>
      <c r="L1131" s="14"/>
      <c r="M1131" s="14"/>
      <c r="N1131" s="13"/>
      <c r="O1131" s="13"/>
      <c r="P1131" s="13"/>
    </row>
    <row r="1132" spans="1:16" s="27" customFormat="1" ht="15" customHeight="1" x14ac:dyDescent="0.2">
      <c r="A1132" s="25" t="s">
        <v>1574</v>
      </c>
      <c r="B1132" s="35">
        <v>866171</v>
      </c>
      <c r="C1132" s="138"/>
      <c r="D1132" s="35">
        <v>922611</v>
      </c>
      <c r="E1132" s="160"/>
      <c r="F1132" s="35">
        <v>964169</v>
      </c>
      <c r="G1132" s="101"/>
      <c r="H1132" s="33">
        <v>315</v>
      </c>
      <c r="I1132" s="15"/>
      <c r="J1132" s="20">
        <f t="shared" si="381"/>
        <v>2749.7492063492064</v>
      </c>
      <c r="K1132" s="20">
        <f t="shared" si="382"/>
        <v>2928.9238095238097</v>
      </c>
      <c r="L1132" s="20">
        <f t="shared" si="383"/>
        <v>3060.8539682539681</v>
      </c>
      <c r="M1132" s="20"/>
      <c r="N1132" s="19">
        <f>(K1132-J1132)/J1132*100</f>
        <v>6.5160343627297683</v>
      </c>
      <c r="O1132" s="19">
        <f>(L1132-J1132)/J1132*100</f>
        <v>11.313932237398845</v>
      </c>
      <c r="P1132" s="19">
        <f>(L1132-K1132)/K1132*100</f>
        <v>4.5043902576492032</v>
      </c>
    </row>
    <row r="1133" spans="1:16" s="27" customFormat="1" ht="12" customHeight="1" x14ac:dyDescent="0.2">
      <c r="A1133" s="25"/>
      <c r="B1133" s="35"/>
      <c r="C1133" s="138"/>
      <c r="D1133" s="35"/>
      <c r="E1133" s="160"/>
      <c r="F1133" s="35"/>
      <c r="G1133" s="101"/>
      <c r="H1133" s="33"/>
      <c r="I1133" s="15"/>
      <c r="J1133" s="20"/>
      <c r="K1133" s="20"/>
      <c r="L1133" s="20"/>
      <c r="M1133" s="20"/>
      <c r="N1133" s="19"/>
      <c r="O1133" s="19"/>
      <c r="P1133" s="19"/>
    </row>
    <row r="1134" spans="1:16" s="27" customFormat="1" ht="15" customHeight="1" x14ac:dyDescent="0.2">
      <c r="A1134" s="235" t="s">
        <v>1575</v>
      </c>
      <c r="B1134" s="196">
        <v>350467</v>
      </c>
      <c r="C1134" s="197"/>
      <c r="D1134" s="196">
        <v>408112</v>
      </c>
      <c r="E1134" s="198"/>
      <c r="F1134" s="196">
        <v>497604</v>
      </c>
      <c r="G1134" s="124"/>
      <c r="H1134" s="184">
        <v>58.1</v>
      </c>
      <c r="I1134" s="89"/>
      <c r="J1134" s="83">
        <f t="shared" si="381"/>
        <v>6032.1342512908777</v>
      </c>
      <c r="K1134" s="83">
        <f t="shared" si="382"/>
        <v>7024.302925989673</v>
      </c>
      <c r="L1134" s="83">
        <f t="shared" si="383"/>
        <v>8564.6127366609289</v>
      </c>
      <c r="M1134" s="83"/>
      <c r="N1134" s="132">
        <f>(K1134-J1134)/J1134*100</f>
        <v>16.44805359705764</v>
      </c>
      <c r="O1134" s="132">
        <f>(L1134-J1134)/J1134*100</f>
        <v>41.98312537271697</v>
      </c>
      <c r="P1134" s="132">
        <f>(L1134-K1134)/K1134*100</f>
        <v>21.928294193750727</v>
      </c>
    </row>
    <row r="1135" spans="1:16" s="27" customFormat="1" ht="12" customHeight="1" x14ac:dyDescent="0.2">
      <c r="A1135" s="235"/>
      <c r="B1135" s="196"/>
      <c r="C1135" s="197"/>
      <c r="D1135" s="196"/>
      <c r="E1135" s="198"/>
      <c r="F1135" s="196"/>
      <c r="G1135" s="124"/>
      <c r="H1135" s="184"/>
      <c r="I1135" s="89"/>
      <c r="J1135" s="83"/>
      <c r="K1135" s="83"/>
      <c r="L1135" s="83"/>
      <c r="M1135" s="83"/>
      <c r="N1135" s="132"/>
      <c r="O1135" s="132"/>
      <c r="P1135" s="132"/>
    </row>
    <row r="1136" spans="1:16" s="27" customFormat="1" ht="12" customHeight="1" x14ac:dyDescent="0.2">
      <c r="A1136" s="79" t="s">
        <v>1577</v>
      </c>
      <c r="B1136" s="35">
        <v>331320</v>
      </c>
      <c r="C1136" s="138"/>
      <c r="D1136" s="35">
        <v>362654</v>
      </c>
      <c r="E1136" s="160"/>
      <c r="F1136" s="35">
        <v>364116</v>
      </c>
      <c r="G1136" s="101"/>
      <c r="H1136" s="33">
        <v>25.18</v>
      </c>
      <c r="I1136" s="15"/>
      <c r="J1136" s="20">
        <f t="shared" si="381"/>
        <v>13158.061953931692</v>
      </c>
      <c r="K1136" s="20">
        <f t="shared" si="382"/>
        <v>14402.462271644163</v>
      </c>
      <c r="L1136" s="20">
        <f t="shared" si="383"/>
        <v>14460.524225575855</v>
      </c>
      <c r="M1136" s="20"/>
      <c r="N1136" s="19">
        <f>(K1136-J1136)/J1136*100</f>
        <v>9.4573222262465304</v>
      </c>
      <c r="O1136" s="19">
        <f>(L1136-J1136)/J1136*100</f>
        <v>9.8985874683085875</v>
      </c>
      <c r="P1136" s="19">
        <f>(L1136-K1136)/K1136*100</f>
        <v>0.40313908022523098</v>
      </c>
    </row>
    <row r="1137" spans="1:16" s="27" customFormat="1" ht="12" customHeight="1" x14ac:dyDescent="0.2">
      <c r="A1137" s="79"/>
      <c r="B1137" s="35"/>
      <c r="C1137" s="138"/>
      <c r="D1137" s="35"/>
      <c r="E1137" s="160"/>
      <c r="F1137" s="35"/>
      <c r="G1137" s="101"/>
      <c r="H1137" s="33" t="s">
        <v>26</v>
      </c>
      <c r="I1137" s="15"/>
      <c r="J1137" s="14"/>
      <c r="K1137" s="14"/>
      <c r="L1137" s="14"/>
      <c r="M1137" s="14"/>
      <c r="N1137" s="13"/>
      <c r="O1137" s="13"/>
      <c r="P1137" s="13"/>
    </row>
    <row r="1138" spans="1:16" s="27" customFormat="1" ht="15" customHeight="1" x14ac:dyDescent="0.2">
      <c r="A1138" s="136" t="s">
        <v>23</v>
      </c>
      <c r="B1138" s="35">
        <v>91066</v>
      </c>
      <c r="C1138" s="138"/>
      <c r="D1138" s="35">
        <v>95984</v>
      </c>
      <c r="E1138" s="160"/>
      <c r="F1138" s="35">
        <v>103395</v>
      </c>
      <c r="G1138" s="116"/>
      <c r="H1138" s="33">
        <f>SUM(H1139:H1144)</f>
        <v>337.49</v>
      </c>
      <c r="I1138" s="15"/>
      <c r="J1138" s="20">
        <f t="shared" ref="J1138:J1143" si="387">B1138/$H1138</f>
        <v>269.83318024237752</v>
      </c>
      <c r="K1138" s="20">
        <f t="shared" ref="K1138:K1143" si="388">D1138/$H1138</f>
        <v>284.405463865596</v>
      </c>
      <c r="L1138" s="20">
        <f t="shared" ref="L1138:L1143" si="389">F1138/$H1138</f>
        <v>306.36463302616374</v>
      </c>
      <c r="M1138" s="20"/>
      <c r="N1138" s="19">
        <f>(K1138-J1138)/J1138*100</f>
        <v>5.4004787736367099</v>
      </c>
      <c r="O1138" s="19">
        <f>(L1138-J1138)/J1138*100</f>
        <v>13.538532492917241</v>
      </c>
      <c r="P1138" s="19">
        <f>(L1138-K1138)/K1138*100</f>
        <v>7.721078513085522</v>
      </c>
    </row>
    <row r="1139" spans="1:16" s="11" customFormat="1" ht="15" customHeight="1" x14ac:dyDescent="0.2">
      <c r="A1139" s="18" t="s">
        <v>938</v>
      </c>
      <c r="B1139" s="150">
        <v>5972</v>
      </c>
      <c r="C1139" s="150"/>
      <c r="D1139" s="150">
        <v>6104</v>
      </c>
      <c r="E1139" s="172"/>
      <c r="F1139" s="150">
        <v>6790</v>
      </c>
      <c r="G1139" s="101"/>
      <c r="H1139" s="37">
        <v>28.6</v>
      </c>
      <c r="I1139" s="15"/>
      <c r="J1139" s="14">
        <f t="shared" si="387"/>
        <v>208.8111888111888</v>
      </c>
      <c r="K1139" s="14">
        <f t="shared" si="388"/>
        <v>213.42657342657341</v>
      </c>
      <c r="L1139" s="14">
        <f t="shared" si="389"/>
        <v>237.41258741258741</v>
      </c>
      <c r="M1139" s="14"/>
      <c r="N1139" s="13">
        <f t="shared" ref="N1139:N1144" si="390">((K1139-J1139)/J1139)*100</f>
        <v>2.2103148024112516</v>
      </c>
      <c r="O1139" s="13">
        <f t="shared" ref="O1139:O1144" si="391">((L1139-J1139)/J1139)*100</f>
        <v>13.697253851306101</v>
      </c>
      <c r="P1139" s="13">
        <f t="shared" ref="P1139:P1144" si="392">((L1139-K1139)/K1139)*100</f>
        <v>11.23853211009175</v>
      </c>
    </row>
    <row r="1140" spans="1:16" s="11" customFormat="1" ht="15" customHeight="1" x14ac:dyDescent="0.2">
      <c r="A1140" s="18" t="s">
        <v>939</v>
      </c>
      <c r="B1140" s="150">
        <v>12931</v>
      </c>
      <c r="C1140" s="150"/>
      <c r="D1140" s="150">
        <v>13847</v>
      </c>
      <c r="E1140" s="172"/>
      <c r="F1140" s="150">
        <v>14454</v>
      </c>
      <c r="G1140" s="101"/>
      <c r="H1140" s="37">
        <v>49.81</v>
      </c>
      <c r="I1140" s="15"/>
      <c r="J1140" s="14">
        <f t="shared" si="387"/>
        <v>259.60650471792809</v>
      </c>
      <c r="K1140" s="14">
        <f t="shared" si="388"/>
        <v>277.99638626781768</v>
      </c>
      <c r="L1140" s="14">
        <f t="shared" si="389"/>
        <v>290.18269423810477</v>
      </c>
      <c r="M1140" s="14"/>
      <c r="N1140" s="13">
        <f t="shared" si="390"/>
        <v>7.0837522233392676</v>
      </c>
      <c r="O1140" s="13">
        <f t="shared" si="391"/>
        <v>11.777898074394871</v>
      </c>
      <c r="P1140" s="13">
        <f t="shared" si="392"/>
        <v>4.383621000938831</v>
      </c>
    </row>
    <row r="1141" spans="1:16" s="27" customFormat="1" ht="15" customHeight="1" x14ac:dyDescent="0.2">
      <c r="A1141" s="18" t="s">
        <v>940</v>
      </c>
      <c r="B1141" s="150">
        <v>20024</v>
      </c>
      <c r="C1141" s="150"/>
      <c r="D1141" s="150">
        <v>20490</v>
      </c>
      <c r="E1141" s="172"/>
      <c r="F1141" s="150">
        <v>22488</v>
      </c>
      <c r="G1141" s="101"/>
      <c r="H1141" s="37">
        <v>70.64</v>
      </c>
      <c r="I1141" s="15"/>
      <c r="J1141" s="14">
        <f t="shared" si="387"/>
        <v>283.46545866364664</v>
      </c>
      <c r="K1141" s="14">
        <f t="shared" si="388"/>
        <v>290.06228765571916</v>
      </c>
      <c r="L1141" s="14">
        <f t="shared" si="389"/>
        <v>318.34654586636464</v>
      </c>
      <c r="M1141" s="14"/>
      <c r="N1141" s="13">
        <f t="shared" si="390"/>
        <v>2.3272073511785991</v>
      </c>
      <c r="O1141" s="13">
        <f t="shared" si="391"/>
        <v>12.305233719536551</v>
      </c>
      <c r="P1141" s="13">
        <f t="shared" si="392"/>
        <v>9.7510980966324858</v>
      </c>
    </row>
    <row r="1142" spans="1:16" s="27" customFormat="1" ht="15" customHeight="1" x14ac:dyDescent="0.2">
      <c r="A1142" s="18" t="s">
        <v>941</v>
      </c>
      <c r="B1142" s="150">
        <v>13383</v>
      </c>
      <c r="C1142" s="150"/>
      <c r="D1142" s="150">
        <v>13828</v>
      </c>
      <c r="E1142" s="172"/>
      <c r="F1142" s="150">
        <v>14385</v>
      </c>
      <c r="G1142" s="101"/>
      <c r="H1142" s="37">
        <v>53.37</v>
      </c>
      <c r="I1142" s="15"/>
      <c r="J1142" s="14">
        <f t="shared" si="387"/>
        <v>250.75885328836426</v>
      </c>
      <c r="K1142" s="14">
        <f t="shared" si="388"/>
        <v>259.09687090125539</v>
      </c>
      <c r="L1142" s="14">
        <f t="shared" si="389"/>
        <v>269.53344575604274</v>
      </c>
      <c r="M1142" s="14"/>
      <c r="N1142" s="13">
        <f t="shared" si="390"/>
        <v>3.325113950534254</v>
      </c>
      <c r="O1142" s="13">
        <f t="shared" si="391"/>
        <v>7.487110513337818</v>
      </c>
      <c r="P1142" s="13">
        <f t="shared" si="392"/>
        <v>4.028059010702929</v>
      </c>
    </row>
    <row r="1143" spans="1:16" s="27" customFormat="1" ht="15" customHeight="1" x14ac:dyDescent="0.2">
      <c r="A1143" s="18" t="s">
        <v>220</v>
      </c>
      <c r="B1143" s="150">
        <v>13525</v>
      </c>
      <c r="C1143" s="150"/>
      <c r="D1143" s="150">
        <v>14854</v>
      </c>
      <c r="E1143" s="172"/>
      <c r="F1143" s="150">
        <v>16363</v>
      </c>
      <c r="G1143" s="101"/>
      <c r="H1143" s="37">
        <v>44.37</v>
      </c>
      <c r="I1143" s="15"/>
      <c r="J1143" s="14">
        <f t="shared" si="387"/>
        <v>304.82307865675006</v>
      </c>
      <c r="K1143" s="14">
        <f t="shared" si="388"/>
        <v>334.77574938021189</v>
      </c>
      <c r="L1143" s="14">
        <f t="shared" si="389"/>
        <v>368.7852152355195</v>
      </c>
      <c r="M1143" s="14"/>
      <c r="N1143" s="13">
        <f t="shared" si="390"/>
        <v>9.826247689463969</v>
      </c>
      <c r="O1143" s="13">
        <f t="shared" si="391"/>
        <v>20.983364140480592</v>
      </c>
      <c r="P1143" s="13">
        <f t="shared" si="392"/>
        <v>10.158879763026786</v>
      </c>
    </row>
    <row r="1144" spans="1:16" s="27" customFormat="1" ht="15" customHeight="1" x14ac:dyDescent="0.2">
      <c r="A1144" s="18" t="s">
        <v>942</v>
      </c>
      <c r="B1144" s="150">
        <v>25231</v>
      </c>
      <c r="C1144" s="150"/>
      <c r="D1144" s="150">
        <v>26861</v>
      </c>
      <c r="E1144" s="172"/>
      <c r="F1144" s="150">
        <v>28915</v>
      </c>
      <c r="G1144" s="101"/>
      <c r="H1144" s="37">
        <v>90.7</v>
      </c>
      <c r="I1144" s="15"/>
      <c r="J1144" s="14">
        <f>B1144/$H1144</f>
        <v>278.18081587651596</v>
      </c>
      <c r="K1144" s="14">
        <f>D1144/$H1144</f>
        <v>296.1521499448732</v>
      </c>
      <c r="L1144" s="14">
        <f>F1144/$H1144</f>
        <v>318.7982359426681</v>
      </c>
      <c r="M1144" s="14"/>
      <c r="N1144" s="13">
        <f t="shared" si="390"/>
        <v>6.4603067654869077</v>
      </c>
      <c r="O1144" s="13">
        <f t="shared" si="391"/>
        <v>14.601085965677138</v>
      </c>
      <c r="P1144" s="13">
        <f t="shared" si="392"/>
        <v>7.6467741335020936</v>
      </c>
    </row>
    <row r="1145" spans="1:16" s="27" customFormat="1" ht="12" customHeight="1" x14ac:dyDescent="0.2">
      <c r="A1145" s="18"/>
      <c r="B1145" s="150"/>
      <c r="C1145" s="150"/>
      <c r="D1145" s="150"/>
      <c r="E1145" s="172"/>
      <c r="F1145" s="150"/>
      <c r="G1145" s="101"/>
      <c r="H1145" s="37"/>
      <c r="I1145" s="15"/>
      <c r="J1145" s="14"/>
      <c r="K1145" s="14"/>
      <c r="L1145" s="14"/>
      <c r="M1145" s="14"/>
      <c r="N1145" s="13"/>
      <c r="O1145" s="13"/>
      <c r="P1145" s="13"/>
    </row>
    <row r="1146" spans="1:16" s="27" customFormat="1" ht="15" customHeight="1" x14ac:dyDescent="0.2">
      <c r="A1146" s="136" t="s">
        <v>1682</v>
      </c>
      <c r="B1146" s="35">
        <v>1286666</v>
      </c>
      <c r="C1146" s="138"/>
      <c r="D1146" s="35">
        <v>1354995</v>
      </c>
      <c r="E1146" s="160"/>
      <c r="F1146" s="35">
        <v>1432990</v>
      </c>
      <c r="G1146" s="116"/>
      <c r="H1146" s="33">
        <f>SUM(H1147:H1171)</f>
        <v>5420.5700000000006</v>
      </c>
      <c r="I1146" s="15"/>
      <c r="J1146" s="20">
        <f t="shared" ref="J1146:J1151" si="393">B1146/$H1146</f>
        <v>237.36728794204296</v>
      </c>
      <c r="K1146" s="20">
        <f t="shared" ref="K1146:K1151" si="394">D1146/$H1146</f>
        <v>249.97278883955005</v>
      </c>
      <c r="L1146" s="20">
        <f t="shared" ref="L1146:L1151" si="395">F1146/$H1146</f>
        <v>264.36149703813436</v>
      </c>
      <c r="M1146" s="20"/>
      <c r="N1146" s="19">
        <f>(K1146-J1146)/J1146*100</f>
        <v>5.3105467930294257</v>
      </c>
      <c r="O1146" s="19">
        <f>(L1146-J1146)/J1146*100</f>
        <v>11.372337498620478</v>
      </c>
      <c r="P1146" s="19">
        <f>(L1146-K1146)/K1146*100</f>
        <v>5.7561098011431904</v>
      </c>
    </row>
    <row r="1147" spans="1:16" s="27" customFormat="1" ht="15" customHeight="1" x14ac:dyDescent="0.2">
      <c r="A1147" s="18" t="s">
        <v>1496</v>
      </c>
      <c r="B1147" s="150">
        <v>22206</v>
      </c>
      <c r="C1147" s="150"/>
      <c r="D1147" s="150">
        <v>23624</v>
      </c>
      <c r="E1147" s="172"/>
      <c r="F1147" s="150">
        <v>25513</v>
      </c>
      <c r="G1147" s="101"/>
      <c r="H1147" s="34">
        <v>111.85</v>
      </c>
      <c r="I1147" s="15"/>
      <c r="J1147" s="14">
        <f t="shared" si="393"/>
        <v>198.53375055878411</v>
      </c>
      <c r="K1147" s="14">
        <f t="shared" si="394"/>
        <v>211.21144389807779</v>
      </c>
      <c r="L1147" s="14">
        <f t="shared" si="395"/>
        <v>228.10013410818061</v>
      </c>
      <c r="M1147" s="14"/>
      <c r="N1147" s="13">
        <f t="shared" ref="N1147:N1171" si="396">((K1147-J1147)/J1147)*100</f>
        <v>6.3856615329190234</v>
      </c>
      <c r="O1147" s="13">
        <f t="shared" ref="O1147:O1171" si="397">((L1147-J1147)/J1147)*100</f>
        <v>14.892371431144729</v>
      </c>
      <c r="P1147" s="13">
        <f t="shared" ref="P1147:P1171" si="398">((L1147-K1147)/K1147)*100</f>
        <v>7.9961056552658336</v>
      </c>
    </row>
    <row r="1148" spans="1:16" s="11" customFormat="1" ht="15" customHeight="1" x14ac:dyDescent="0.2">
      <c r="A1148" s="18" t="s">
        <v>964</v>
      </c>
      <c r="B1148" s="150">
        <v>46146</v>
      </c>
      <c r="C1148" s="150"/>
      <c r="D1148" s="150">
        <v>46303</v>
      </c>
      <c r="E1148" s="172"/>
      <c r="F1148" s="150">
        <v>47102</v>
      </c>
      <c r="G1148" s="101"/>
      <c r="H1148" s="37">
        <v>265.10000000000002</v>
      </c>
      <c r="I1148" s="15"/>
      <c r="J1148" s="14">
        <f t="shared" si="393"/>
        <v>174.07016220294227</v>
      </c>
      <c r="K1148" s="14">
        <f t="shared" si="394"/>
        <v>174.66239155035834</v>
      </c>
      <c r="L1148" s="14">
        <f t="shared" si="395"/>
        <v>177.67634854771782</v>
      </c>
      <c r="M1148" s="14"/>
      <c r="N1148" s="13">
        <f t="shared" si="396"/>
        <v>0.3402245048324859</v>
      </c>
      <c r="O1148" s="13">
        <f t="shared" si="397"/>
        <v>2.0716855198717088</v>
      </c>
      <c r="P1148" s="13">
        <f t="shared" si="398"/>
        <v>1.725590134548517</v>
      </c>
    </row>
    <row r="1149" spans="1:16" s="27" customFormat="1" ht="15" customHeight="1" x14ac:dyDescent="0.2">
      <c r="A1149" s="18" t="s">
        <v>965</v>
      </c>
      <c r="B1149" s="150">
        <v>32286</v>
      </c>
      <c r="C1149" s="150"/>
      <c r="D1149" s="150">
        <v>36527</v>
      </c>
      <c r="E1149" s="172"/>
      <c r="F1149" s="150">
        <v>41207</v>
      </c>
      <c r="G1149" s="101"/>
      <c r="H1149" s="37">
        <v>40.299999999999997</v>
      </c>
      <c r="I1149" s="15"/>
      <c r="J1149" s="14">
        <f t="shared" si="393"/>
        <v>801.14143920595541</v>
      </c>
      <c r="K1149" s="14">
        <f t="shared" si="394"/>
        <v>906.37717121588094</v>
      </c>
      <c r="L1149" s="14">
        <f t="shared" si="395"/>
        <v>1022.5062034739454</v>
      </c>
      <c r="M1149" s="14"/>
      <c r="N1149" s="13">
        <f t="shared" si="396"/>
        <v>13.13572446261537</v>
      </c>
      <c r="O1149" s="13">
        <f t="shared" si="397"/>
        <v>27.631171405562778</v>
      </c>
      <c r="P1149" s="13">
        <f t="shared" si="398"/>
        <v>12.812440112793274</v>
      </c>
    </row>
    <row r="1150" spans="1:16" s="27" customFormat="1" ht="15" customHeight="1" x14ac:dyDescent="0.2">
      <c r="A1150" s="18" t="s">
        <v>966</v>
      </c>
      <c r="B1150" s="150">
        <v>24913</v>
      </c>
      <c r="C1150" s="150"/>
      <c r="D1150" s="150">
        <v>26566</v>
      </c>
      <c r="E1150" s="172"/>
      <c r="F1150" s="150">
        <v>28531</v>
      </c>
      <c r="G1150" s="101"/>
      <c r="H1150" s="37">
        <v>162</v>
      </c>
      <c r="I1150" s="15"/>
      <c r="J1150" s="14">
        <f t="shared" si="393"/>
        <v>153.78395061728395</v>
      </c>
      <c r="K1150" s="14">
        <f t="shared" si="394"/>
        <v>163.98765432098764</v>
      </c>
      <c r="L1150" s="14">
        <f t="shared" si="395"/>
        <v>176.11728395061729</v>
      </c>
      <c r="M1150" s="14"/>
      <c r="N1150" s="13">
        <f t="shared" si="396"/>
        <v>6.6350901135953055</v>
      </c>
      <c r="O1150" s="13">
        <f t="shared" si="397"/>
        <v>14.522538433749455</v>
      </c>
      <c r="P1150" s="13">
        <f t="shared" si="398"/>
        <v>7.3966724384551794</v>
      </c>
    </row>
    <row r="1151" spans="1:16" s="27" customFormat="1" ht="15" customHeight="1" x14ac:dyDescent="0.2">
      <c r="A1151" s="18" t="s">
        <v>1497</v>
      </c>
      <c r="B1151" s="150">
        <v>39416</v>
      </c>
      <c r="C1151" s="150"/>
      <c r="D1151" s="150">
        <v>39819</v>
      </c>
      <c r="E1151" s="172"/>
      <c r="F1151" s="150">
        <v>40308</v>
      </c>
      <c r="G1151" s="101"/>
      <c r="H1151" s="37">
        <v>173.7</v>
      </c>
      <c r="I1151" s="15"/>
      <c r="J1151" s="14">
        <f t="shared" si="393"/>
        <v>226.91997697179045</v>
      </c>
      <c r="K1151" s="14">
        <f t="shared" si="394"/>
        <v>229.24006908462869</v>
      </c>
      <c r="L1151" s="14">
        <f t="shared" si="395"/>
        <v>232.05526770293611</v>
      </c>
      <c r="M1151" s="14"/>
      <c r="N1151" s="13">
        <f t="shared" si="396"/>
        <v>1.0224274406332508</v>
      </c>
      <c r="O1151" s="13">
        <f t="shared" si="397"/>
        <v>2.2630403896894689</v>
      </c>
      <c r="P1151" s="13">
        <f t="shared" si="398"/>
        <v>1.2280569577337423</v>
      </c>
    </row>
    <row r="1152" spans="1:16" s="27" customFormat="1" ht="15" customHeight="1" x14ac:dyDescent="0.2">
      <c r="A1152" s="18" t="s">
        <v>968</v>
      </c>
      <c r="B1152" s="199">
        <v>25239</v>
      </c>
      <c r="C1152" s="150"/>
      <c r="D1152" s="199">
        <v>27786</v>
      </c>
      <c r="E1152" s="172"/>
      <c r="F1152" s="199">
        <v>30018</v>
      </c>
      <c r="G1152" s="101"/>
      <c r="H1152" s="37">
        <v>114.1</v>
      </c>
      <c r="I1152" s="15"/>
      <c r="J1152" s="14">
        <f t="shared" ref="J1152:J1171" si="399">B1152/$H1152</f>
        <v>221.20070113935145</v>
      </c>
      <c r="K1152" s="14">
        <f t="shared" ref="K1152:K1171" si="400">D1152/$H1152</f>
        <v>243.52322524101666</v>
      </c>
      <c r="L1152" s="14">
        <f t="shared" ref="L1152:L1171" si="401">F1152/$H1152</f>
        <v>263.08501314636283</v>
      </c>
      <c r="M1152" s="14"/>
      <c r="N1152" s="13">
        <f t="shared" si="396"/>
        <v>10.091525020801143</v>
      </c>
      <c r="O1152" s="13">
        <f t="shared" si="397"/>
        <v>18.934981576132166</v>
      </c>
      <c r="P1152" s="13">
        <f t="shared" si="398"/>
        <v>8.032822284603748</v>
      </c>
    </row>
    <row r="1153" spans="1:16" s="27" customFormat="1" ht="15" customHeight="1" x14ac:dyDescent="0.2">
      <c r="A1153" s="18" t="s">
        <v>969</v>
      </c>
      <c r="B1153" s="199">
        <v>29044</v>
      </c>
      <c r="C1153" s="150"/>
      <c r="D1153" s="199">
        <v>30945</v>
      </c>
      <c r="E1153" s="172"/>
      <c r="F1153" s="199">
        <v>32256</v>
      </c>
      <c r="G1153" s="101"/>
      <c r="H1153" s="37">
        <v>139.5</v>
      </c>
      <c r="I1153" s="15"/>
      <c r="J1153" s="14">
        <f t="shared" si="399"/>
        <v>208.20071684587813</v>
      </c>
      <c r="K1153" s="14">
        <f t="shared" si="400"/>
        <v>221.8279569892473</v>
      </c>
      <c r="L1153" s="14">
        <f t="shared" si="401"/>
        <v>231.2258064516129</v>
      </c>
      <c r="M1153" s="14"/>
      <c r="N1153" s="13">
        <f t="shared" si="396"/>
        <v>6.5452417022448639</v>
      </c>
      <c r="O1153" s="13">
        <f t="shared" si="397"/>
        <v>11.059082770968184</v>
      </c>
      <c r="P1153" s="13">
        <f t="shared" si="398"/>
        <v>4.2365487154629218</v>
      </c>
    </row>
    <row r="1154" spans="1:16" s="27" customFormat="1" ht="15" customHeight="1" x14ac:dyDescent="0.2">
      <c r="A1154" s="18" t="s">
        <v>970</v>
      </c>
      <c r="B1154" s="199">
        <v>38904</v>
      </c>
      <c r="C1154" s="150"/>
      <c r="D1154" s="199">
        <v>38602</v>
      </c>
      <c r="E1154" s="172"/>
      <c r="F1154" s="199">
        <v>41089</v>
      </c>
      <c r="G1154" s="101"/>
      <c r="H1154" s="37">
        <v>174.64</v>
      </c>
      <c r="I1154" s="15"/>
      <c r="J1154" s="14">
        <f t="shared" si="399"/>
        <v>222.76683463124144</v>
      </c>
      <c r="K1154" s="14">
        <f t="shared" si="400"/>
        <v>221.03756298671556</v>
      </c>
      <c r="L1154" s="14">
        <f t="shared" si="401"/>
        <v>235.27828676133763</v>
      </c>
      <c r="M1154" s="14"/>
      <c r="N1154" s="13">
        <f t="shared" si="396"/>
        <v>-0.7762697923092734</v>
      </c>
      <c r="O1154" s="13">
        <f t="shared" si="397"/>
        <v>5.616389060250869</v>
      </c>
      <c r="P1154" s="13">
        <f t="shared" si="398"/>
        <v>6.4426713641780164</v>
      </c>
    </row>
    <row r="1155" spans="1:16" s="27" customFormat="1" ht="15" customHeight="1" x14ac:dyDescent="0.2">
      <c r="A1155" s="18" t="s">
        <v>971</v>
      </c>
      <c r="B1155" s="199">
        <v>74187</v>
      </c>
      <c r="C1155" s="150"/>
      <c r="D1155" s="199">
        <v>78864</v>
      </c>
      <c r="E1155" s="172"/>
      <c r="F1155" s="199">
        <v>82953</v>
      </c>
      <c r="G1155" s="101"/>
      <c r="H1155" s="37">
        <v>319.44</v>
      </c>
      <c r="I1155" s="15"/>
      <c r="J1155" s="14">
        <f t="shared" si="399"/>
        <v>232.24079639368895</v>
      </c>
      <c r="K1155" s="14">
        <f t="shared" si="400"/>
        <v>246.88204357625847</v>
      </c>
      <c r="L1155" s="14">
        <f t="shared" si="401"/>
        <v>259.68256949661907</v>
      </c>
      <c r="M1155" s="14"/>
      <c r="N1155" s="13">
        <f t="shared" si="396"/>
        <v>6.3043390351409352</v>
      </c>
      <c r="O1155" s="13">
        <f t="shared" si="397"/>
        <v>11.816086376319296</v>
      </c>
      <c r="P1155" s="13">
        <f t="shared" si="398"/>
        <v>5.1848752282410091</v>
      </c>
    </row>
    <row r="1156" spans="1:16" s="27" customFormat="1" ht="15" customHeight="1" x14ac:dyDescent="0.2">
      <c r="A1156" s="18" t="s">
        <v>972</v>
      </c>
      <c r="B1156" s="199">
        <v>41107</v>
      </c>
      <c r="C1156" s="150"/>
      <c r="D1156" s="199">
        <v>42332</v>
      </c>
      <c r="E1156" s="172"/>
      <c r="F1156" s="199">
        <v>44799</v>
      </c>
      <c r="G1156" s="101"/>
      <c r="H1156" s="37">
        <v>264.60000000000002</v>
      </c>
      <c r="I1156" s="15"/>
      <c r="J1156" s="14">
        <f t="shared" si="399"/>
        <v>155.35525321239606</v>
      </c>
      <c r="K1156" s="14">
        <f t="shared" si="400"/>
        <v>159.98488284202568</v>
      </c>
      <c r="L1156" s="14">
        <f t="shared" si="401"/>
        <v>169.30839002267572</v>
      </c>
      <c r="M1156" s="14"/>
      <c r="N1156" s="13">
        <f t="shared" si="396"/>
        <v>2.9800277325029731</v>
      </c>
      <c r="O1156" s="13">
        <f t="shared" si="397"/>
        <v>8.9814386844089764</v>
      </c>
      <c r="P1156" s="13">
        <f t="shared" si="398"/>
        <v>5.8277426060663347</v>
      </c>
    </row>
    <row r="1157" spans="1:16" s="27" customFormat="1" ht="15" customHeight="1" x14ac:dyDescent="0.2">
      <c r="A1157" s="18" t="s">
        <v>718</v>
      </c>
      <c r="B1157" s="199">
        <v>34906</v>
      </c>
      <c r="C1157" s="150"/>
      <c r="D1157" s="199">
        <v>37596</v>
      </c>
      <c r="E1157" s="172"/>
      <c r="F1157" s="199">
        <v>39805</v>
      </c>
      <c r="G1157" s="101"/>
      <c r="H1157" s="37">
        <v>202.2</v>
      </c>
      <c r="I1157" s="15"/>
      <c r="J1157" s="14">
        <f t="shared" si="399"/>
        <v>172.63105835806132</v>
      </c>
      <c r="K1157" s="14">
        <f t="shared" si="400"/>
        <v>185.93471810089022</v>
      </c>
      <c r="L1157" s="14">
        <f t="shared" si="401"/>
        <v>196.8595450049456</v>
      </c>
      <c r="M1157" s="14"/>
      <c r="N1157" s="13">
        <f t="shared" si="396"/>
        <v>7.7064115051853648</v>
      </c>
      <c r="O1157" s="13">
        <f t="shared" si="397"/>
        <v>14.034836417807831</v>
      </c>
      <c r="P1157" s="13">
        <f t="shared" si="398"/>
        <v>5.8756250664964291</v>
      </c>
    </row>
    <row r="1158" spans="1:16" s="27" customFormat="1" ht="15" customHeight="1" x14ac:dyDescent="0.2">
      <c r="A1158" s="18" t="s">
        <v>477</v>
      </c>
      <c r="B1158" s="199">
        <v>19098</v>
      </c>
      <c r="C1158" s="150"/>
      <c r="D1158" s="199">
        <v>20413</v>
      </c>
      <c r="E1158" s="172"/>
      <c r="F1158" s="199">
        <v>21956</v>
      </c>
      <c r="G1158" s="101"/>
      <c r="H1158" s="37">
        <v>54.46</v>
      </c>
      <c r="I1158" s="15"/>
      <c r="J1158" s="14">
        <f t="shared" si="399"/>
        <v>350.6793977230995</v>
      </c>
      <c r="K1158" s="14">
        <f t="shared" si="400"/>
        <v>374.82556004406905</v>
      </c>
      <c r="L1158" s="14">
        <f t="shared" si="401"/>
        <v>403.15828130738157</v>
      </c>
      <c r="M1158" s="14"/>
      <c r="N1158" s="13">
        <f t="shared" si="396"/>
        <v>6.8855377526442663</v>
      </c>
      <c r="O1158" s="13">
        <f t="shared" si="397"/>
        <v>14.964917792439008</v>
      </c>
      <c r="P1158" s="13">
        <f t="shared" si="398"/>
        <v>7.5589085386763326</v>
      </c>
    </row>
    <row r="1159" spans="1:16" s="27" customFormat="1" ht="15" customHeight="1" x14ac:dyDescent="0.2">
      <c r="A1159" s="18" t="s">
        <v>975</v>
      </c>
      <c r="B1159" s="199">
        <v>73306</v>
      </c>
      <c r="C1159" s="150"/>
      <c r="D1159" s="199">
        <v>75756</v>
      </c>
      <c r="E1159" s="172"/>
      <c r="F1159" s="199">
        <v>77501</v>
      </c>
      <c r="G1159" s="101"/>
      <c r="H1159" s="37">
        <v>523.1</v>
      </c>
      <c r="I1159" s="15"/>
      <c r="J1159" s="14">
        <f t="shared" si="399"/>
        <v>140.13764098642707</v>
      </c>
      <c r="K1159" s="14">
        <f t="shared" si="400"/>
        <v>144.82125788568152</v>
      </c>
      <c r="L1159" s="14">
        <f t="shared" si="401"/>
        <v>148.1571401261709</v>
      </c>
      <c r="M1159" s="14"/>
      <c r="N1159" s="13">
        <f t="shared" si="396"/>
        <v>3.3421548031539037</v>
      </c>
      <c r="O1159" s="13">
        <f t="shared" si="397"/>
        <v>5.7225875098900456</v>
      </c>
      <c r="P1159" s="13">
        <f t="shared" si="398"/>
        <v>2.3034479117165585</v>
      </c>
    </row>
    <row r="1160" spans="1:16" s="27" customFormat="1" ht="15" customHeight="1" x14ac:dyDescent="0.2">
      <c r="A1160" s="18" t="s">
        <v>976</v>
      </c>
      <c r="B1160" s="199">
        <v>73285</v>
      </c>
      <c r="C1160" s="150"/>
      <c r="D1160" s="199">
        <v>77696</v>
      </c>
      <c r="E1160" s="172"/>
      <c r="F1160" s="199">
        <v>83082</v>
      </c>
      <c r="G1160" s="101"/>
      <c r="H1160" s="37">
        <v>335.9</v>
      </c>
      <c r="I1160" s="15"/>
      <c r="J1160" s="14">
        <f t="shared" si="399"/>
        <v>218.17505209883896</v>
      </c>
      <c r="K1160" s="14">
        <f t="shared" si="400"/>
        <v>231.30693658827033</v>
      </c>
      <c r="L1160" s="14">
        <f t="shared" si="401"/>
        <v>247.34147067579639</v>
      </c>
      <c r="M1160" s="14"/>
      <c r="N1160" s="13">
        <f t="shared" si="396"/>
        <v>6.0189670464624374</v>
      </c>
      <c r="O1160" s="13">
        <f t="shared" si="397"/>
        <v>13.368356416729204</v>
      </c>
      <c r="P1160" s="13">
        <f t="shared" si="398"/>
        <v>6.9321457990115336</v>
      </c>
    </row>
    <row r="1161" spans="1:16" s="27" customFormat="1" ht="15" customHeight="1" x14ac:dyDescent="0.2">
      <c r="A1161" s="18" t="s">
        <v>977</v>
      </c>
      <c r="B1161" s="199">
        <v>51519</v>
      </c>
      <c r="C1161" s="150"/>
      <c r="D1161" s="199">
        <v>59455</v>
      </c>
      <c r="E1161" s="172"/>
      <c r="F1161" s="199">
        <v>64343</v>
      </c>
      <c r="G1161" s="101"/>
      <c r="H1161" s="37">
        <v>163</v>
      </c>
      <c r="I1161" s="15"/>
      <c r="J1161" s="14">
        <f t="shared" si="399"/>
        <v>316.0674846625767</v>
      </c>
      <c r="K1161" s="14">
        <f t="shared" si="400"/>
        <v>364.75460122699388</v>
      </c>
      <c r="L1161" s="14">
        <f t="shared" si="401"/>
        <v>394.74233128834356</v>
      </c>
      <c r="M1161" s="14"/>
      <c r="N1161" s="13">
        <f t="shared" si="396"/>
        <v>15.404025699256586</v>
      </c>
      <c r="O1161" s="13">
        <f t="shared" si="397"/>
        <v>24.891787495875302</v>
      </c>
      <c r="P1161" s="13">
        <f t="shared" si="398"/>
        <v>8.2213438735177817</v>
      </c>
    </row>
    <row r="1162" spans="1:16" s="27" customFormat="1" ht="15" customHeight="1" x14ac:dyDescent="0.2">
      <c r="A1162" s="18" t="s">
        <v>978</v>
      </c>
      <c r="B1162" s="199">
        <v>34609</v>
      </c>
      <c r="C1162" s="150"/>
      <c r="D1162" s="199">
        <v>35470</v>
      </c>
      <c r="E1162" s="172"/>
      <c r="F1162" s="199">
        <v>38159</v>
      </c>
      <c r="G1162" s="101"/>
      <c r="H1162" s="37">
        <v>154.19999999999999</v>
      </c>
      <c r="I1162" s="15"/>
      <c r="J1162" s="14">
        <f t="shared" si="399"/>
        <v>224.44228274967577</v>
      </c>
      <c r="K1162" s="14">
        <f t="shared" si="400"/>
        <v>230.0259403372244</v>
      </c>
      <c r="L1162" s="14">
        <f t="shared" si="401"/>
        <v>247.46433203631648</v>
      </c>
      <c r="M1162" s="14"/>
      <c r="N1162" s="13">
        <f t="shared" si="396"/>
        <v>2.4877921927822197</v>
      </c>
      <c r="O1162" s="13">
        <f t="shared" si="397"/>
        <v>10.257447484758291</v>
      </c>
      <c r="P1162" s="13">
        <f t="shared" si="398"/>
        <v>7.5810544121793031</v>
      </c>
    </row>
    <row r="1163" spans="1:16" s="27" customFormat="1" ht="15" customHeight="1" x14ac:dyDescent="0.2">
      <c r="A1163" s="18" t="s">
        <v>979</v>
      </c>
      <c r="B1163" s="199">
        <v>31477</v>
      </c>
      <c r="C1163" s="150"/>
      <c r="D1163" s="199">
        <v>34852</v>
      </c>
      <c r="E1163" s="172"/>
      <c r="F1163" s="199">
        <v>38733</v>
      </c>
      <c r="G1163" s="101"/>
      <c r="H1163" s="37">
        <v>147.49</v>
      </c>
      <c r="I1163" s="15"/>
      <c r="J1163" s="14">
        <f t="shared" si="399"/>
        <v>213.41785883788731</v>
      </c>
      <c r="K1163" s="14">
        <f t="shared" si="400"/>
        <v>236.30076615363751</v>
      </c>
      <c r="L1163" s="14">
        <f t="shared" si="401"/>
        <v>262.61441453657875</v>
      </c>
      <c r="M1163" s="14"/>
      <c r="N1163" s="13">
        <f t="shared" si="396"/>
        <v>10.722114559837333</v>
      </c>
      <c r="O1163" s="13">
        <f t="shared" si="397"/>
        <v>23.051752072942151</v>
      </c>
      <c r="P1163" s="13">
        <f t="shared" si="398"/>
        <v>11.135659359577653</v>
      </c>
    </row>
    <row r="1164" spans="1:16" s="27" customFormat="1" ht="15" customHeight="1" x14ac:dyDescent="0.2">
      <c r="A1164" s="18" t="s">
        <v>980</v>
      </c>
      <c r="B1164" s="199">
        <v>36943</v>
      </c>
      <c r="C1164" s="150"/>
      <c r="D1164" s="199">
        <v>38259</v>
      </c>
      <c r="E1164" s="172"/>
      <c r="F1164" s="199">
        <v>40779</v>
      </c>
      <c r="G1164" s="101"/>
      <c r="H1164" s="164">
        <v>101.25</v>
      </c>
      <c r="I1164" s="15"/>
      <c r="J1164" s="14">
        <f t="shared" si="399"/>
        <v>364.86913580246915</v>
      </c>
      <c r="K1164" s="14">
        <f t="shared" si="400"/>
        <v>377.86666666666667</v>
      </c>
      <c r="L1164" s="14">
        <f t="shared" si="401"/>
        <v>402.75555555555553</v>
      </c>
      <c r="M1164" s="14"/>
      <c r="N1164" s="13">
        <f t="shared" si="396"/>
        <v>3.5622445388842268</v>
      </c>
      <c r="O1164" s="13">
        <f t="shared" si="397"/>
        <v>10.383563868662526</v>
      </c>
      <c r="P1164" s="13">
        <f t="shared" si="398"/>
        <v>6.5866854857680455</v>
      </c>
    </row>
    <row r="1165" spans="1:16" s="27" customFormat="1" ht="15" customHeight="1" x14ac:dyDescent="0.2">
      <c r="A1165" s="18" t="s">
        <v>981</v>
      </c>
      <c r="B1165" s="150">
        <v>24996</v>
      </c>
      <c r="C1165" s="150"/>
      <c r="D1165" s="150">
        <v>27552</v>
      </c>
      <c r="E1165" s="172"/>
      <c r="F1165" s="150">
        <v>29569</v>
      </c>
      <c r="G1165" s="101"/>
      <c r="H1165" s="37">
        <v>85.86</v>
      </c>
      <c r="I1165" s="15"/>
      <c r="J1165" s="14">
        <f t="shared" si="399"/>
        <v>291.12508735150243</v>
      </c>
      <c r="K1165" s="14">
        <f t="shared" si="400"/>
        <v>320.89447938504543</v>
      </c>
      <c r="L1165" s="14">
        <f t="shared" si="401"/>
        <v>344.38621010948054</v>
      </c>
      <c r="M1165" s="14"/>
      <c r="N1165" s="13">
        <f t="shared" si="396"/>
        <v>10.225636101776292</v>
      </c>
      <c r="O1165" s="13">
        <f t="shared" si="397"/>
        <v>18.29492718835014</v>
      </c>
      <c r="P1165" s="13">
        <f t="shared" si="398"/>
        <v>7.3207026713124232</v>
      </c>
    </row>
    <row r="1166" spans="1:16" s="27" customFormat="1" ht="15" customHeight="1" x14ac:dyDescent="0.2">
      <c r="A1166" s="80" t="s">
        <v>1571</v>
      </c>
      <c r="B1166" s="150">
        <v>74722</v>
      </c>
      <c r="C1166" s="150"/>
      <c r="D1166" s="150">
        <v>76291</v>
      </c>
      <c r="E1166" s="172"/>
      <c r="F1166" s="150">
        <v>84317</v>
      </c>
      <c r="G1166" s="101"/>
      <c r="H1166" s="37">
        <v>319.64</v>
      </c>
      <c r="I1166" s="15"/>
      <c r="J1166" s="14">
        <f t="shared" si="399"/>
        <v>233.76924039544488</v>
      </c>
      <c r="K1166" s="14">
        <f t="shared" si="400"/>
        <v>238.67788762357654</v>
      </c>
      <c r="L1166" s="14">
        <f t="shared" si="401"/>
        <v>263.78738580903519</v>
      </c>
      <c r="M1166" s="14"/>
      <c r="N1166" s="13">
        <f t="shared" si="396"/>
        <v>2.0997831963812565</v>
      </c>
      <c r="O1166" s="13">
        <f t="shared" si="397"/>
        <v>12.840930381949098</v>
      </c>
      <c r="P1166" s="13">
        <f t="shared" si="398"/>
        <v>10.520244851948462</v>
      </c>
    </row>
    <row r="1167" spans="1:16" s="27" customFormat="1" ht="15" customHeight="1" x14ac:dyDescent="0.2">
      <c r="A1167" s="80" t="s">
        <v>967</v>
      </c>
      <c r="B1167" s="150">
        <v>114074</v>
      </c>
      <c r="C1167" s="150"/>
      <c r="D1167" s="150">
        <v>117900</v>
      </c>
      <c r="E1167" s="172"/>
      <c r="F1167" s="150">
        <v>122747</v>
      </c>
      <c r="G1167" s="101"/>
      <c r="H1167" s="37">
        <v>699.08</v>
      </c>
      <c r="I1167" s="15"/>
      <c r="J1167" s="14">
        <f t="shared" si="399"/>
        <v>163.17731876180122</v>
      </c>
      <c r="K1167" s="14">
        <f t="shared" si="400"/>
        <v>168.65022601132915</v>
      </c>
      <c r="L1167" s="14">
        <f t="shared" si="401"/>
        <v>175.58362419179491</v>
      </c>
      <c r="M1167" s="14"/>
      <c r="N1167" s="13">
        <f t="shared" si="396"/>
        <v>3.3539632168592224</v>
      </c>
      <c r="O1167" s="13">
        <f t="shared" si="397"/>
        <v>7.6029594824412152</v>
      </c>
      <c r="P1167" s="13">
        <f t="shared" si="398"/>
        <v>4.1111111111111134</v>
      </c>
    </row>
    <row r="1168" spans="1:16" s="27" customFormat="1" ht="15" customHeight="1" x14ac:dyDescent="0.2">
      <c r="A1168" s="80" t="s">
        <v>1622</v>
      </c>
      <c r="B1168" s="150">
        <v>50627</v>
      </c>
      <c r="C1168" s="150"/>
      <c r="D1168" s="150">
        <v>54509</v>
      </c>
      <c r="E1168" s="172"/>
      <c r="F1168" s="150">
        <v>58822</v>
      </c>
      <c r="G1168" s="101"/>
      <c r="H1168" s="37">
        <v>170.93</v>
      </c>
      <c r="I1168" s="15"/>
      <c r="J1168" s="14">
        <f t="shared" si="399"/>
        <v>296.18557304159594</v>
      </c>
      <c r="K1168" s="14">
        <f t="shared" si="400"/>
        <v>318.89662434914874</v>
      </c>
      <c r="L1168" s="14">
        <f t="shared" si="401"/>
        <v>344.12917568595333</v>
      </c>
      <c r="M1168" s="14"/>
      <c r="N1168" s="13">
        <f t="shared" si="396"/>
        <v>7.667845220929542</v>
      </c>
      <c r="O1168" s="13">
        <f t="shared" si="397"/>
        <v>16.187014833981884</v>
      </c>
      <c r="P1168" s="13">
        <f t="shared" si="398"/>
        <v>7.9124548239740395</v>
      </c>
    </row>
    <row r="1169" spans="1:16" s="27" customFormat="1" ht="15" customHeight="1" x14ac:dyDescent="0.2">
      <c r="A1169" s="18" t="s">
        <v>1572</v>
      </c>
      <c r="B1169" s="199">
        <v>120883</v>
      </c>
      <c r="C1169" s="150"/>
      <c r="D1169" s="199">
        <v>131377</v>
      </c>
      <c r="E1169" s="172"/>
      <c r="F1169" s="199">
        <v>134103</v>
      </c>
      <c r="G1169" s="101"/>
      <c r="H1169" s="37">
        <v>33.619999999999997</v>
      </c>
      <c r="I1169" s="15"/>
      <c r="J1169" s="14">
        <f t="shared" si="399"/>
        <v>3595.5681142177277</v>
      </c>
      <c r="K1169" s="14">
        <f t="shared" si="400"/>
        <v>3907.7037477691852</v>
      </c>
      <c r="L1169" s="14">
        <f t="shared" si="401"/>
        <v>3988.7864366448543</v>
      </c>
      <c r="M1169" s="14"/>
      <c r="N1169" s="13">
        <f t="shared" si="396"/>
        <v>8.681121414921865</v>
      </c>
      <c r="O1169" s="13">
        <f t="shared" si="397"/>
        <v>10.936194502121884</v>
      </c>
      <c r="P1169" s="13">
        <f t="shared" si="398"/>
        <v>2.0749446250104646</v>
      </c>
    </row>
    <row r="1170" spans="1:16" s="27" customFormat="1" ht="15" customHeight="1" x14ac:dyDescent="0.2">
      <c r="A1170" s="80" t="s">
        <v>973</v>
      </c>
      <c r="B1170" s="199">
        <v>93675</v>
      </c>
      <c r="C1170" s="150"/>
      <c r="D1170" s="199">
        <v>95969</v>
      </c>
      <c r="E1170" s="172"/>
      <c r="F1170" s="199">
        <v>102656</v>
      </c>
      <c r="G1170" s="101"/>
      <c r="H1170" s="37">
        <v>388.56</v>
      </c>
      <c r="I1170" s="15"/>
      <c r="J1170" s="14">
        <f t="shared" si="399"/>
        <v>241.08245830759728</v>
      </c>
      <c r="K1170" s="14">
        <f t="shared" si="400"/>
        <v>246.98630842083591</v>
      </c>
      <c r="L1170" s="14">
        <f t="shared" si="401"/>
        <v>264.19600576487545</v>
      </c>
      <c r="M1170" s="14"/>
      <c r="N1170" s="13">
        <f t="shared" si="396"/>
        <v>2.4488924472911697</v>
      </c>
      <c r="O1170" s="13">
        <f t="shared" si="397"/>
        <v>9.5874032559380922</v>
      </c>
      <c r="P1170" s="13">
        <f t="shared" si="398"/>
        <v>6.9678750429826337</v>
      </c>
    </row>
    <row r="1171" spans="1:16" s="27" customFormat="1" ht="15" customHeight="1" x14ac:dyDescent="0.2">
      <c r="A1171" s="80" t="s">
        <v>974</v>
      </c>
      <c r="B1171" s="199">
        <v>79098</v>
      </c>
      <c r="C1171" s="150"/>
      <c r="D1171" s="199">
        <v>80532</v>
      </c>
      <c r="E1171" s="172"/>
      <c r="F1171" s="199">
        <v>82642</v>
      </c>
      <c r="G1171" s="101"/>
      <c r="H1171" s="37">
        <v>276.05</v>
      </c>
      <c r="I1171" s="15"/>
      <c r="J1171" s="14">
        <f t="shared" si="399"/>
        <v>286.53504799855097</v>
      </c>
      <c r="K1171" s="14">
        <f t="shared" si="400"/>
        <v>291.72975910161199</v>
      </c>
      <c r="L1171" s="14">
        <f t="shared" si="401"/>
        <v>299.37330193805468</v>
      </c>
      <c r="M1171" s="14"/>
      <c r="N1171" s="13">
        <f t="shared" si="396"/>
        <v>1.8129409087461072</v>
      </c>
      <c r="O1171" s="13">
        <f t="shared" si="397"/>
        <v>4.4805178386305604</v>
      </c>
      <c r="P1171" s="13">
        <f t="shared" si="398"/>
        <v>2.6200764913326444</v>
      </c>
    </row>
    <row r="1172" spans="1:16" s="27" customFormat="1" ht="12" customHeight="1" x14ac:dyDescent="0.2">
      <c r="A1172" s="80"/>
      <c r="B1172" s="199"/>
      <c r="C1172" s="150"/>
      <c r="D1172" s="199"/>
      <c r="E1172" s="172"/>
      <c r="F1172" s="199"/>
      <c r="G1172" s="101"/>
      <c r="H1172" s="37"/>
      <c r="I1172" s="15"/>
      <c r="J1172" s="14"/>
      <c r="K1172" s="14"/>
      <c r="L1172" s="14"/>
      <c r="M1172" s="14"/>
      <c r="N1172" s="13"/>
      <c r="O1172" s="13"/>
      <c r="P1172" s="13"/>
    </row>
    <row r="1173" spans="1:16" s="27" customFormat="1" ht="15" customHeight="1" x14ac:dyDescent="0.2">
      <c r="A1173" s="133" t="s">
        <v>1598</v>
      </c>
      <c r="B1173" s="20">
        <f>B1175+B1185+B1210+B1254+B1256+B1282+B1310</f>
        <v>4101322</v>
      </c>
      <c r="C1173" s="39"/>
      <c r="D1173" s="20">
        <f>D1175+D1185+D1210+D1254+D1256+D1282+D1310</f>
        <v>4440150</v>
      </c>
      <c r="E1173" s="117"/>
      <c r="F1173" s="20">
        <f>F1175+F1185+F1210+F1254+F1256+F1282+F1310</f>
        <v>4547150</v>
      </c>
      <c r="G1173" s="116"/>
      <c r="H1173" s="33">
        <f>H1175+H1185+H1210+H1254+H1256+H1282+H1310</f>
        <v>23234.78</v>
      </c>
      <c r="I1173" s="15"/>
      <c r="J1173" s="20">
        <f>B1173/$H1173</f>
        <v>176.51649811188227</v>
      </c>
      <c r="K1173" s="20">
        <f>D1173/$H1173</f>
        <v>191.09929166533965</v>
      </c>
      <c r="L1173" s="20">
        <f>F1173/$H1173</f>
        <v>195.70445685304531</v>
      </c>
      <c r="M1173" s="20"/>
      <c r="N1173" s="19">
        <f>(K1173-J1173)/J1173*100</f>
        <v>8.2614337523364529</v>
      </c>
      <c r="O1173" s="19">
        <f>(L1173-J1173)/J1173*100</f>
        <v>10.870348633928288</v>
      </c>
      <c r="P1173" s="19">
        <f>(L1173-K1173)/K1173*100</f>
        <v>2.409828496785015</v>
      </c>
    </row>
    <row r="1174" spans="1:16" s="27" customFormat="1" ht="12" customHeight="1" x14ac:dyDescent="0.2">
      <c r="A1174" s="133"/>
      <c r="B1174" s="20"/>
      <c r="C1174" s="39"/>
      <c r="D1174" s="20"/>
      <c r="E1174" s="117"/>
      <c r="F1174" s="20"/>
      <c r="G1174" s="116"/>
      <c r="H1174" s="33"/>
      <c r="I1174" s="15"/>
      <c r="J1174" s="20"/>
      <c r="K1174" s="20"/>
      <c r="L1174" s="20"/>
      <c r="M1174" s="20"/>
      <c r="N1174" s="19"/>
      <c r="O1174" s="19"/>
      <c r="P1174" s="19"/>
    </row>
    <row r="1175" spans="1:16" s="11" customFormat="1" ht="15" customHeight="1" x14ac:dyDescent="0.2">
      <c r="A1175" s="136" t="s">
        <v>22</v>
      </c>
      <c r="B1175" s="35">
        <v>161760</v>
      </c>
      <c r="C1175" s="39"/>
      <c r="D1175" s="35">
        <v>171612</v>
      </c>
      <c r="E1175" s="117"/>
      <c r="F1175" s="35">
        <v>179312</v>
      </c>
      <c r="G1175" s="116"/>
      <c r="H1175" s="33">
        <f>SUM(H1176:H1183)</f>
        <v>536.01</v>
      </c>
      <c r="I1175" s="15"/>
      <c r="J1175" s="20">
        <f t="shared" ref="J1175:J1180" si="402">B1175/$H1175</f>
        <v>301.78541445122295</v>
      </c>
      <c r="K1175" s="20">
        <f t="shared" ref="K1175:K1180" si="403">D1175/$H1175</f>
        <v>320.16566855095988</v>
      </c>
      <c r="L1175" s="20">
        <f t="shared" ref="L1175:L1180" si="404">F1175/$H1175</f>
        <v>334.53107218148915</v>
      </c>
      <c r="M1175" s="20"/>
      <c r="N1175" s="19">
        <f>(K1175-J1175)/J1175*100</f>
        <v>6.0905044510385702</v>
      </c>
      <c r="O1175" s="19">
        <f>(L1175-J1175)/J1175*100</f>
        <v>10.850642927794254</v>
      </c>
      <c r="P1175" s="19">
        <f>(L1175-K1175)/K1175*100</f>
        <v>4.4868657203458939</v>
      </c>
    </row>
    <row r="1176" spans="1:16" s="27" customFormat="1" ht="15" customHeight="1" x14ac:dyDescent="0.2">
      <c r="A1176" s="18" t="s">
        <v>982</v>
      </c>
      <c r="B1176" s="150">
        <v>16495</v>
      </c>
      <c r="C1176" s="159"/>
      <c r="D1176" s="150">
        <v>16951</v>
      </c>
      <c r="E1176" s="190"/>
      <c r="F1176" s="150">
        <v>17954</v>
      </c>
      <c r="G1176" s="101"/>
      <c r="H1176" s="34">
        <v>57.46</v>
      </c>
      <c r="I1176" s="15"/>
      <c r="J1176" s="14">
        <f t="shared" si="402"/>
        <v>287.06926557605289</v>
      </c>
      <c r="K1176" s="14">
        <f t="shared" si="403"/>
        <v>295.00522102332059</v>
      </c>
      <c r="L1176" s="14">
        <f t="shared" si="404"/>
        <v>312.46084232509571</v>
      </c>
      <c r="M1176" s="14"/>
      <c r="N1176" s="13">
        <f t="shared" ref="N1176:N1183" si="405">((K1176-J1176)/J1176)*100</f>
        <v>2.7644740830554846</v>
      </c>
      <c r="O1176" s="13">
        <f t="shared" ref="O1176:O1183" si="406">((L1176-J1176)/J1176)*100</f>
        <v>8.8451045771445962</v>
      </c>
      <c r="P1176" s="13">
        <f t="shared" ref="P1176:P1183" si="407">((L1176-K1176)/K1176)*100</f>
        <v>5.9170550410005225</v>
      </c>
    </row>
    <row r="1177" spans="1:16" s="11" customFormat="1" ht="15" customHeight="1" x14ac:dyDescent="0.2">
      <c r="A1177" s="18" t="s">
        <v>983</v>
      </c>
      <c r="B1177" s="150">
        <v>16183</v>
      </c>
      <c r="C1177" s="159"/>
      <c r="D1177" s="150">
        <v>16882</v>
      </c>
      <c r="E1177" s="190"/>
      <c r="F1177" s="150">
        <v>17662</v>
      </c>
      <c r="G1177" s="101"/>
      <c r="H1177" s="37">
        <v>70.3</v>
      </c>
      <c r="I1177" s="15"/>
      <c r="J1177" s="14">
        <f t="shared" si="402"/>
        <v>230.19914651493599</v>
      </c>
      <c r="K1177" s="14">
        <f t="shared" si="403"/>
        <v>240.14224751066857</v>
      </c>
      <c r="L1177" s="14">
        <f t="shared" si="404"/>
        <v>251.23755334281651</v>
      </c>
      <c r="M1177" s="14"/>
      <c r="N1177" s="13">
        <f t="shared" si="405"/>
        <v>4.3193474633875075</v>
      </c>
      <c r="O1177" s="13">
        <f t="shared" si="406"/>
        <v>9.1392201693134805</v>
      </c>
      <c r="P1177" s="13">
        <f t="shared" si="407"/>
        <v>4.6203056509892217</v>
      </c>
    </row>
    <row r="1178" spans="1:16" s="27" customFormat="1" ht="15" customHeight="1" x14ac:dyDescent="0.2">
      <c r="A1178" s="18" t="s">
        <v>984</v>
      </c>
      <c r="B1178" s="150">
        <v>19621</v>
      </c>
      <c r="C1178" s="159"/>
      <c r="D1178" s="150">
        <v>20788</v>
      </c>
      <c r="E1178" s="190"/>
      <c r="F1178" s="150">
        <v>21542</v>
      </c>
      <c r="G1178" s="101"/>
      <c r="H1178" s="37">
        <v>54.19</v>
      </c>
      <c r="I1178" s="15"/>
      <c r="J1178" s="14">
        <f t="shared" si="402"/>
        <v>362.07787414652154</v>
      </c>
      <c r="K1178" s="14">
        <f t="shared" si="403"/>
        <v>383.61321276988377</v>
      </c>
      <c r="L1178" s="14">
        <f t="shared" si="404"/>
        <v>397.52721904410407</v>
      </c>
      <c r="M1178" s="14"/>
      <c r="N1178" s="13">
        <f t="shared" si="405"/>
        <v>5.947709087202484</v>
      </c>
      <c r="O1178" s="13">
        <f t="shared" si="406"/>
        <v>9.7905305539982521</v>
      </c>
      <c r="P1178" s="13">
        <f t="shared" si="407"/>
        <v>3.6270925533961802</v>
      </c>
    </row>
    <row r="1179" spans="1:16" s="27" customFormat="1" ht="15" customHeight="1" x14ac:dyDescent="0.2">
      <c r="A1179" s="18" t="s">
        <v>985</v>
      </c>
      <c r="B1179" s="150">
        <v>21473</v>
      </c>
      <c r="C1179" s="159"/>
      <c r="D1179" s="150">
        <v>22524</v>
      </c>
      <c r="E1179" s="190"/>
      <c r="F1179" s="150">
        <v>24167</v>
      </c>
      <c r="G1179" s="101"/>
      <c r="H1179" s="37">
        <v>83.55</v>
      </c>
      <c r="I1179" s="15"/>
      <c r="J1179" s="14">
        <f t="shared" si="402"/>
        <v>257.00777977259128</v>
      </c>
      <c r="K1179" s="14">
        <f t="shared" si="403"/>
        <v>269.58707360861763</v>
      </c>
      <c r="L1179" s="14">
        <f t="shared" si="404"/>
        <v>289.25194494314781</v>
      </c>
      <c r="M1179" s="14"/>
      <c r="N1179" s="13">
        <f t="shared" si="405"/>
        <v>4.8945186978996951</v>
      </c>
      <c r="O1179" s="13">
        <f t="shared" si="406"/>
        <v>12.545987984911273</v>
      </c>
      <c r="P1179" s="13">
        <f t="shared" si="407"/>
        <v>7.2944414846385905</v>
      </c>
    </row>
    <row r="1180" spans="1:16" s="27" customFormat="1" ht="15" customHeight="1" x14ac:dyDescent="0.2">
      <c r="A1180" s="18" t="s">
        <v>986</v>
      </c>
      <c r="B1180" s="150">
        <v>12252</v>
      </c>
      <c r="C1180" s="159"/>
      <c r="D1180" s="150">
        <v>12325</v>
      </c>
      <c r="E1180" s="190"/>
      <c r="F1180" s="150">
        <v>12972</v>
      </c>
      <c r="G1180" s="101"/>
      <c r="H1180" s="37">
        <v>73.42</v>
      </c>
      <c r="I1180" s="15"/>
      <c r="J1180" s="14">
        <f t="shared" si="402"/>
        <v>166.87551076001088</v>
      </c>
      <c r="K1180" s="14">
        <f t="shared" si="403"/>
        <v>167.86979024788886</v>
      </c>
      <c r="L1180" s="14">
        <f t="shared" si="404"/>
        <v>176.68210296921819</v>
      </c>
      <c r="M1180" s="14"/>
      <c r="N1180" s="13">
        <f t="shared" si="405"/>
        <v>0.59582109043422249</v>
      </c>
      <c r="O1180" s="13">
        <f t="shared" si="406"/>
        <v>5.8765915768854118</v>
      </c>
      <c r="P1180" s="13">
        <f t="shared" si="407"/>
        <v>5.2494929006085167</v>
      </c>
    </row>
    <row r="1181" spans="1:16" s="27" customFormat="1" ht="15" customHeight="1" x14ac:dyDescent="0.2">
      <c r="A1181" s="18" t="s">
        <v>987</v>
      </c>
      <c r="B1181" s="150">
        <v>20238</v>
      </c>
      <c r="C1181" s="159"/>
      <c r="D1181" s="150">
        <v>20291</v>
      </c>
      <c r="E1181" s="190"/>
      <c r="F1181" s="150">
        <v>20455</v>
      </c>
      <c r="G1181" s="101"/>
      <c r="H1181" s="37">
        <v>61.02</v>
      </c>
      <c r="I1181" s="15"/>
      <c r="J1181" s="14">
        <f>B1181/$H1181</f>
        <v>331.661750245821</v>
      </c>
      <c r="K1181" s="14">
        <f>D1181/$H1181</f>
        <v>332.53031792854802</v>
      </c>
      <c r="L1181" s="14">
        <f>F1181/$H1181</f>
        <v>335.21796132415602</v>
      </c>
      <c r="M1181" s="14"/>
      <c r="N1181" s="13">
        <f t="shared" si="405"/>
        <v>0.26188358533453243</v>
      </c>
      <c r="O1181" s="13">
        <f t="shared" si="406"/>
        <v>1.072240339954557</v>
      </c>
      <c r="P1181" s="13">
        <f t="shared" si="407"/>
        <v>0.80824010645113875</v>
      </c>
    </row>
    <row r="1182" spans="1:16" s="27" customFormat="1" ht="15" customHeight="1" x14ac:dyDescent="0.2">
      <c r="A1182" s="18" t="s">
        <v>988</v>
      </c>
      <c r="B1182" s="150">
        <v>6699</v>
      </c>
      <c r="C1182" s="159"/>
      <c r="D1182" s="150">
        <v>7159</v>
      </c>
      <c r="E1182" s="190"/>
      <c r="F1182" s="150">
        <v>6373</v>
      </c>
      <c r="G1182" s="101"/>
      <c r="H1182" s="37">
        <v>27.83</v>
      </c>
      <c r="I1182" s="15"/>
      <c r="J1182" s="14">
        <f>B1182/$H1182</f>
        <v>240.7114624505929</v>
      </c>
      <c r="K1182" s="14">
        <f>D1182/$H1182</f>
        <v>257.24038807042763</v>
      </c>
      <c r="L1182" s="14">
        <f>F1182/$H1182</f>
        <v>228.99748472871005</v>
      </c>
      <c r="M1182" s="14"/>
      <c r="N1182" s="13">
        <f t="shared" si="405"/>
        <v>6.8666965218689393</v>
      </c>
      <c r="O1182" s="13">
        <f t="shared" si="406"/>
        <v>-4.8663979698462434</v>
      </c>
      <c r="P1182" s="13">
        <f t="shared" si="407"/>
        <v>-10.979187037295715</v>
      </c>
    </row>
    <row r="1183" spans="1:16" s="27" customFormat="1" ht="15" customHeight="1" x14ac:dyDescent="0.2">
      <c r="A1183" s="18" t="s">
        <v>989</v>
      </c>
      <c r="B1183" s="150">
        <v>48799</v>
      </c>
      <c r="C1183" s="159"/>
      <c r="D1183" s="150">
        <v>54692</v>
      </c>
      <c r="E1183" s="190"/>
      <c r="F1183" s="150">
        <v>58187</v>
      </c>
      <c r="G1183" s="101"/>
      <c r="H1183" s="37">
        <v>108.24</v>
      </c>
      <c r="I1183" s="15"/>
      <c r="J1183" s="14">
        <f>B1183/$H1183</f>
        <v>450.8407243163341</v>
      </c>
      <c r="K1183" s="14">
        <f>D1183/$H1183</f>
        <v>505.28455284552848</v>
      </c>
      <c r="L1183" s="14">
        <f>F1183/$H1183</f>
        <v>537.57390983000744</v>
      </c>
      <c r="M1183" s="14"/>
      <c r="N1183" s="13">
        <f t="shared" si="405"/>
        <v>12.076067132523205</v>
      </c>
      <c r="O1183" s="13">
        <f t="shared" si="406"/>
        <v>19.238099141375852</v>
      </c>
      <c r="P1183" s="13">
        <f t="shared" si="407"/>
        <v>6.390331309880791</v>
      </c>
    </row>
    <row r="1184" spans="1:16" s="27" customFormat="1" ht="12" customHeight="1" x14ac:dyDescent="0.2">
      <c r="A1184" s="18" t="s">
        <v>1</v>
      </c>
      <c r="B1184" s="125"/>
      <c r="C1184" s="127"/>
      <c r="D1184" s="125"/>
      <c r="E1184" s="126"/>
      <c r="F1184" s="125"/>
      <c r="G1184" s="101"/>
      <c r="H1184" s="37" t="s">
        <v>26</v>
      </c>
      <c r="I1184" s="15"/>
      <c r="J1184" s="14"/>
      <c r="K1184" s="14"/>
      <c r="L1184" s="14"/>
      <c r="M1184" s="14"/>
      <c r="N1184" s="13"/>
      <c r="O1184" s="13"/>
      <c r="P1184" s="13"/>
    </row>
    <row r="1185" spans="1:16" s="27" customFormat="1" ht="15" customHeight="1" x14ac:dyDescent="0.2">
      <c r="A1185" s="136" t="s">
        <v>21</v>
      </c>
      <c r="B1185" s="35">
        <v>428877</v>
      </c>
      <c r="C1185" s="39"/>
      <c r="D1185" s="35">
        <v>467160</v>
      </c>
      <c r="E1185" s="117"/>
      <c r="F1185" s="35">
        <v>477168</v>
      </c>
      <c r="G1185" s="116"/>
      <c r="H1185" s="33">
        <f>SUM(H1186:H1208)</f>
        <v>4617.16</v>
      </c>
      <c r="I1185" s="15"/>
      <c r="J1185" s="20">
        <f t="shared" ref="J1185:J1190" si="408">B1185/$H1185</f>
        <v>92.887619229136533</v>
      </c>
      <c r="K1185" s="20">
        <f t="shared" ref="K1185:K1190" si="409">D1185/$H1185</f>
        <v>101.17907978064439</v>
      </c>
      <c r="L1185" s="20">
        <f t="shared" ref="L1185:L1190" si="410">F1185/$H1185</f>
        <v>103.34664599017579</v>
      </c>
      <c r="M1185" s="20"/>
      <c r="N1185" s="19">
        <f>(K1185-J1185)/J1185*100</f>
        <v>8.9263355227722627</v>
      </c>
      <c r="O1185" s="19">
        <f>(L1185-J1185)/J1185*100</f>
        <v>11.259871711469723</v>
      </c>
      <c r="P1185" s="19">
        <f>(L1185-K1185)/K1185*100</f>
        <v>2.1423067043411259</v>
      </c>
    </row>
    <row r="1186" spans="1:16" s="27" customFormat="1" ht="15" customHeight="1" x14ac:dyDescent="0.2">
      <c r="A1186" s="18" t="s">
        <v>990</v>
      </c>
      <c r="B1186" s="150">
        <v>15164</v>
      </c>
      <c r="C1186" s="159"/>
      <c r="D1186" s="150">
        <v>16026</v>
      </c>
      <c r="E1186" s="190"/>
      <c r="F1186" s="150">
        <v>16360</v>
      </c>
      <c r="G1186" s="101"/>
      <c r="H1186" s="37">
        <v>138.81</v>
      </c>
      <c r="I1186" s="15"/>
      <c r="J1186" s="14">
        <f t="shared" si="408"/>
        <v>109.24284993876522</v>
      </c>
      <c r="K1186" s="14">
        <f t="shared" si="409"/>
        <v>115.45277717743679</v>
      </c>
      <c r="L1186" s="14">
        <f t="shared" si="410"/>
        <v>117.8589438801239</v>
      </c>
      <c r="M1186" s="14"/>
      <c r="N1186" s="13">
        <f t="shared" ref="N1186:N1208" si="411">((K1186-J1186)/J1186)*100</f>
        <v>5.6845159588499099</v>
      </c>
      <c r="O1186" s="13">
        <f t="shared" ref="O1186:O1208" si="412">((L1186-J1186)/J1186)*100</f>
        <v>7.8871010287523013</v>
      </c>
      <c r="P1186" s="13">
        <f t="shared" ref="P1186:P1208" si="413">((L1186-K1186)/K1186)*100</f>
        <v>2.0841133158617158</v>
      </c>
    </row>
    <row r="1187" spans="1:16" s="11" customFormat="1" ht="15" customHeight="1" x14ac:dyDescent="0.2">
      <c r="A1187" s="18" t="s">
        <v>991</v>
      </c>
      <c r="B1187" s="150">
        <v>12756</v>
      </c>
      <c r="C1187" s="159"/>
      <c r="D1187" s="150">
        <v>14085</v>
      </c>
      <c r="E1187" s="190"/>
      <c r="F1187" s="150">
        <v>14341</v>
      </c>
      <c r="G1187" s="101"/>
      <c r="H1187" s="37">
        <v>190.05</v>
      </c>
      <c r="I1187" s="15"/>
      <c r="J1187" s="14">
        <f t="shared" si="408"/>
        <v>67.11917916337805</v>
      </c>
      <c r="K1187" s="14">
        <f t="shared" si="409"/>
        <v>74.112075769534329</v>
      </c>
      <c r="L1187" s="14">
        <f t="shared" si="410"/>
        <v>75.459089713233354</v>
      </c>
      <c r="M1187" s="14"/>
      <c r="N1187" s="13">
        <f t="shared" si="411"/>
        <v>10.418626528692387</v>
      </c>
      <c r="O1187" s="13">
        <f t="shared" si="412"/>
        <v>12.425525243022898</v>
      </c>
      <c r="P1187" s="13">
        <f t="shared" si="413"/>
        <v>1.8175363862264802</v>
      </c>
    </row>
    <row r="1188" spans="1:16" s="27" customFormat="1" ht="15" customHeight="1" x14ac:dyDescent="0.2">
      <c r="A1188" s="18" t="s">
        <v>992</v>
      </c>
      <c r="B1188" s="150">
        <v>9046</v>
      </c>
      <c r="C1188" s="159"/>
      <c r="D1188" s="150">
        <v>10125</v>
      </c>
      <c r="E1188" s="190"/>
      <c r="F1188" s="150">
        <v>10185</v>
      </c>
      <c r="G1188" s="101"/>
      <c r="H1188" s="37">
        <v>207.05</v>
      </c>
      <c r="I1188" s="15"/>
      <c r="J1188" s="14">
        <f t="shared" si="408"/>
        <v>43.689929968606613</v>
      </c>
      <c r="K1188" s="14">
        <f t="shared" si="409"/>
        <v>48.901231586573289</v>
      </c>
      <c r="L1188" s="14">
        <f t="shared" si="410"/>
        <v>49.191016662641871</v>
      </c>
      <c r="M1188" s="14"/>
      <c r="N1188" s="13">
        <f t="shared" si="411"/>
        <v>11.927923944284769</v>
      </c>
      <c r="O1188" s="13">
        <f t="shared" si="412"/>
        <v>12.591200530621274</v>
      </c>
      <c r="P1188" s="13">
        <f t="shared" si="413"/>
        <v>0.59259259259259323</v>
      </c>
    </row>
    <row r="1189" spans="1:16" s="27" customFormat="1" ht="15" customHeight="1" x14ac:dyDescent="0.2">
      <c r="A1189" s="18" t="s">
        <v>993</v>
      </c>
      <c r="B1189" s="150">
        <v>19785</v>
      </c>
      <c r="C1189" s="159"/>
      <c r="D1189" s="150">
        <v>21015</v>
      </c>
      <c r="E1189" s="190"/>
      <c r="F1189" s="150">
        <v>21682</v>
      </c>
      <c r="G1189" s="101"/>
      <c r="H1189" s="37">
        <v>288.7</v>
      </c>
      <c r="I1189" s="15"/>
      <c r="J1189" s="14">
        <f t="shared" si="408"/>
        <v>68.53134741946657</v>
      </c>
      <c r="K1189" s="14">
        <f t="shared" si="409"/>
        <v>72.791825424315903</v>
      </c>
      <c r="L1189" s="14">
        <f t="shared" si="410"/>
        <v>75.102182196051274</v>
      </c>
      <c r="M1189" s="14"/>
      <c r="N1189" s="13">
        <f t="shared" si="411"/>
        <v>6.2168309325246511</v>
      </c>
      <c r="O1189" s="13">
        <f t="shared" si="412"/>
        <v>9.5880717715441204</v>
      </c>
      <c r="P1189" s="13">
        <f t="shared" si="413"/>
        <v>3.1739233880561581</v>
      </c>
    </row>
    <row r="1190" spans="1:16" s="27" customFormat="1" ht="15" customHeight="1" x14ac:dyDescent="0.2">
      <c r="A1190" s="18" t="s">
        <v>995</v>
      </c>
      <c r="B1190" s="150">
        <v>37912</v>
      </c>
      <c r="C1190" s="159"/>
      <c r="D1190" s="150">
        <v>42866</v>
      </c>
      <c r="E1190" s="190"/>
      <c r="F1190" s="150">
        <v>44626</v>
      </c>
      <c r="G1190" s="101"/>
      <c r="H1190" s="37">
        <v>308.58</v>
      </c>
      <c r="I1190" s="15"/>
      <c r="J1190" s="14">
        <f t="shared" si="408"/>
        <v>122.8595501976797</v>
      </c>
      <c r="K1190" s="14">
        <f t="shared" si="409"/>
        <v>138.91373387776267</v>
      </c>
      <c r="L1190" s="14">
        <f t="shared" si="410"/>
        <v>144.61727914965326</v>
      </c>
      <c r="M1190" s="14"/>
      <c r="N1190" s="13">
        <f t="shared" si="411"/>
        <v>13.067102764296273</v>
      </c>
      <c r="O1190" s="13">
        <f t="shared" si="412"/>
        <v>17.709432369698252</v>
      </c>
      <c r="P1190" s="13">
        <f t="shared" si="413"/>
        <v>4.105818130919606</v>
      </c>
    </row>
    <row r="1191" spans="1:16" s="27" customFormat="1" ht="15" customHeight="1" x14ac:dyDescent="0.2">
      <c r="A1191" s="18" t="s">
        <v>996</v>
      </c>
      <c r="B1191" s="150">
        <v>12214</v>
      </c>
      <c r="C1191" s="159"/>
      <c r="D1191" s="150">
        <v>14550</v>
      </c>
      <c r="E1191" s="190"/>
      <c r="F1191" s="150">
        <v>14411</v>
      </c>
      <c r="G1191" s="101"/>
      <c r="H1191" s="37">
        <v>117.29</v>
      </c>
      <c r="I1191" s="15"/>
      <c r="J1191" s="14">
        <f t="shared" ref="J1191:J1208" si="414">B1191/$H1191</f>
        <v>104.13504987637479</v>
      </c>
      <c r="K1191" s="14">
        <f t="shared" ref="K1191:K1208" si="415">D1191/$H1191</f>
        <v>124.05149629124392</v>
      </c>
      <c r="L1191" s="14">
        <f t="shared" ref="L1191:L1208" si="416">F1191/$H1191</f>
        <v>122.86639952255094</v>
      </c>
      <c r="M1191" s="14"/>
      <c r="N1191" s="13">
        <f t="shared" si="411"/>
        <v>19.125593581136403</v>
      </c>
      <c r="O1191" s="13">
        <f t="shared" si="412"/>
        <v>17.987555264450627</v>
      </c>
      <c r="P1191" s="13">
        <f t="shared" si="413"/>
        <v>-0.95532646048110215</v>
      </c>
    </row>
    <row r="1192" spans="1:16" s="27" customFormat="1" ht="15" customHeight="1" x14ac:dyDescent="0.2">
      <c r="A1192" s="18" t="s">
        <v>997</v>
      </c>
      <c r="B1192" s="150">
        <v>12040</v>
      </c>
      <c r="C1192" s="159"/>
      <c r="D1192" s="150">
        <v>13308</v>
      </c>
      <c r="E1192" s="190"/>
      <c r="F1192" s="150">
        <v>13117</v>
      </c>
      <c r="G1192" s="101"/>
      <c r="H1192" s="37">
        <v>97.51</v>
      </c>
      <c r="I1192" s="15"/>
      <c r="J1192" s="14">
        <f t="shared" si="414"/>
        <v>123.47451543431443</v>
      </c>
      <c r="K1192" s="14">
        <f t="shared" si="415"/>
        <v>136.47830991693158</v>
      </c>
      <c r="L1192" s="14">
        <f t="shared" si="416"/>
        <v>134.51953645779921</v>
      </c>
      <c r="M1192" s="14"/>
      <c r="N1192" s="13">
        <f t="shared" si="411"/>
        <v>10.531561461794007</v>
      </c>
      <c r="O1192" s="13">
        <f t="shared" si="412"/>
        <v>8.9451827242524988</v>
      </c>
      <c r="P1192" s="13">
        <f t="shared" si="413"/>
        <v>-1.435226931169205</v>
      </c>
    </row>
    <row r="1193" spans="1:16" s="27" customFormat="1" ht="15" customHeight="1" x14ac:dyDescent="0.2">
      <c r="A1193" s="18" t="s">
        <v>998</v>
      </c>
      <c r="B1193" s="150">
        <v>47037</v>
      </c>
      <c r="C1193" s="159"/>
      <c r="D1193" s="150">
        <v>52991</v>
      </c>
      <c r="E1193" s="190"/>
      <c r="F1193" s="150">
        <v>53361</v>
      </c>
      <c r="G1193" s="101"/>
      <c r="H1193" s="37">
        <v>175.49</v>
      </c>
      <c r="I1193" s="15"/>
      <c r="J1193" s="14">
        <f t="shared" si="414"/>
        <v>268.03236651661064</v>
      </c>
      <c r="K1193" s="14">
        <f t="shared" si="415"/>
        <v>301.96022565388341</v>
      </c>
      <c r="L1193" s="14">
        <f t="shared" si="416"/>
        <v>304.0686078978859</v>
      </c>
      <c r="M1193" s="14"/>
      <c r="N1193" s="13">
        <f t="shared" si="411"/>
        <v>12.658120203244252</v>
      </c>
      <c r="O1193" s="13">
        <f t="shared" si="412"/>
        <v>13.444734995854319</v>
      </c>
      <c r="P1193" s="13">
        <f t="shared" si="413"/>
        <v>0.69823177520710311</v>
      </c>
    </row>
    <row r="1194" spans="1:16" s="27" customFormat="1" ht="15" customHeight="1" x14ac:dyDescent="0.2">
      <c r="A1194" s="18" t="s">
        <v>999</v>
      </c>
      <c r="B1194" s="150">
        <v>8070</v>
      </c>
      <c r="C1194" s="159"/>
      <c r="D1194" s="150">
        <v>8573</v>
      </c>
      <c r="E1194" s="190"/>
      <c r="F1194" s="150">
        <v>8531</v>
      </c>
      <c r="G1194" s="101"/>
      <c r="H1194" s="37">
        <v>49.42</v>
      </c>
      <c r="I1194" s="15"/>
      <c r="J1194" s="14">
        <f t="shared" si="414"/>
        <v>163.29421286928368</v>
      </c>
      <c r="K1194" s="14">
        <f t="shared" si="415"/>
        <v>173.47227842978552</v>
      </c>
      <c r="L1194" s="14">
        <f t="shared" si="416"/>
        <v>172.62242007284499</v>
      </c>
      <c r="M1194" s="14"/>
      <c r="N1194" s="13">
        <f t="shared" si="411"/>
        <v>6.2329615861214469</v>
      </c>
      <c r="O1194" s="13">
        <f t="shared" si="412"/>
        <v>5.712515489467159</v>
      </c>
      <c r="P1194" s="13">
        <f t="shared" si="413"/>
        <v>-0.48991018313310375</v>
      </c>
    </row>
    <row r="1195" spans="1:16" s="27" customFormat="1" ht="15" customHeight="1" x14ac:dyDescent="0.2">
      <c r="A1195" s="18" t="s">
        <v>1000</v>
      </c>
      <c r="B1195" s="150">
        <v>7397</v>
      </c>
      <c r="C1195" s="159"/>
      <c r="D1195" s="150">
        <v>7885</v>
      </c>
      <c r="E1195" s="190"/>
      <c r="F1195" s="150">
        <v>8439</v>
      </c>
      <c r="G1195" s="101"/>
      <c r="H1195" s="37">
        <v>234.8</v>
      </c>
      <c r="I1195" s="15"/>
      <c r="J1195" s="14">
        <f t="shared" si="414"/>
        <v>31.503407155025553</v>
      </c>
      <c r="K1195" s="14">
        <f t="shared" si="415"/>
        <v>33.58177172061329</v>
      </c>
      <c r="L1195" s="14">
        <f t="shared" si="416"/>
        <v>35.941226575809196</v>
      </c>
      <c r="M1195" s="14"/>
      <c r="N1195" s="13">
        <f t="shared" si="411"/>
        <v>6.5972691631742704</v>
      </c>
      <c r="O1195" s="13">
        <f t="shared" si="412"/>
        <v>14.086791942679458</v>
      </c>
      <c r="P1195" s="13">
        <f t="shared" si="413"/>
        <v>7.0259987317691674</v>
      </c>
    </row>
    <row r="1196" spans="1:16" s="27" customFormat="1" ht="15" customHeight="1" x14ac:dyDescent="0.2">
      <c r="A1196" s="18" t="s">
        <v>1001</v>
      </c>
      <c r="B1196" s="150">
        <v>11612</v>
      </c>
      <c r="C1196" s="159"/>
      <c r="D1196" s="150">
        <v>12742</v>
      </c>
      <c r="E1196" s="190"/>
      <c r="F1196" s="150">
        <v>13003</v>
      </c>
      <c r="G1196" s="101"/>
      <c r="H1196" s="37">
        <v>162.56</v>
      </c>
      <c r="I1196" s="15"/>
      <c r="J1196" s="14">
        <f t="shared" si="414"/>
        <v>71.43208661417323</v>
      </c>
      <c r="K1196" s="14">
        <f t="shared" si="415"/>
        <v>78.383366141732282</v>
      </c>
      <c r="L1196" s="14">
        <f t="shared" si="416"/>
        <v>79.988927165354326</v>
      </c>
      <c r="M1196" s="14"/>
      <c r="N1196" s="13">
        <f t="shared" si="411"/>
        <v>9.7313124354116383</v>
      </c>
      <c r="O1196" s="13">
        <f t="shared" si="412"/>
        <v>11.978987254564236</v>
      </c>
      <c r="P1196" s="13">
        <f t="shared" si="413"/>
        <v>2.0483440590174191</v>
      </c>
    </row>
    <row r="1197" spans="1:16" s="27" customFormat="1" ht="15" customHeight="1" x14ac:dyDescent="0.2">
      <c r="A1197" s="18" t="s">
        <v>1002</v>
      </c>
      <c r="B1197" s="150">
        <v>19101</v>
      </c>
      <c r="C1197" s="159"/>
      <c r="D1197" s="150">
        <v>20149</v>
      </c>
      <c r="E1197" s="190"/>
      <c r="F1197" s="150">
        <v>21459</v>
      </c>
      <c r="G1197" s="101"/>
      <c r="H1197" s="37">
        <v>496.07</v>
      </c>
      <c r="I1197" s="15"/>
      <c r="J1197" s="14">
        <f t="shared" si="414"/>
        <v>38.504646521660248</v>
      </c>
      <c r="K1197" s="14">
        <f t="shared" si="415"/>
        <v>40.617251597556795</v>
      </c>
      <c r="L1197" s="14">
        <f t="shared" si="416"/>
        <v>43.258007942427483</v>
      </c>
      <c r="M1197" s="14"/>
      <c r="N1197" s="13">
        <f t="shared" si="411"/>
        <v>5.48662373697712</v>
      </c>
      <c r="O1197" s="13">
        <f t="shared" si="412"/>
        <v>12.344903408198533</v>
      </c>
      <c r="P1197" s="13">
        <f t="shared" si="413"/>
        <v>6.5015633530200123</v>
      </c>
    </row>
    <row r="1198" spans="1:16" s="27" customFormat="1" ht="15" customHeight="1" x14ac:dyDescent="0.2">
      <c r="A1198" s="18" t="s">
        <v>1003</v>
      </c>
      <c r="B1198" s="150">
        <v>4781</v>
      </c>
      <c r="C1198" s="159"/>
      <c r="D1198" s="150">
        <v>5407</v>
      </c>
      <c r="E1198" s="190"/>
      <c r="F1198" s="150">
        <v>5463</v>
      </c>
      <c r="G1198" s="101"/>
      <c r="H1198" s="37">
        <v>249.8</v>
      </c>
      <c r="I1198" s="15"/>
      <c r="J1198" s="14">
        <f t="shared" si="414"/>
        <v>19.139311449159326</v>
      </c>
      <c r="K1198" s="14">
        <f t="shared" si="415"/>
        <v>21.645316253002402</v>
      </c>
      <c r="L1198" s="14">
        <f t="shared" si="416"/>
        <v>21.869495596477179</v>
      </c>
      <c r="M1198" s="14"/>
      <c r="N1198" s="13">
        <f t="shared" si="411"/>
        <v>13.093495084710325</v>
      </c>
      <c r="O1198" s="13">
        <f t="shared" si="412"/>
        <v>14.264798159380879</v>
      </c>
      <c r="P1198" s="13">
        <f t="shared" si="413"/>
        <v>1.035694470131298</v>
      </c>
    </row>
    <row r="1199" spans="1:16" s="27" customFormat="1" ht="15" customHeight="1" x14ac:dyDescent="0.2">
      <c r="A1199" s="18" t="s">
        <v>1004</v>
      </c>
      <c r="B1199" s="150">
        <v>13614</v>
      </c>
      <c r="C1199" s="159"/>
      <c r="D1199" s="150">
        <v>14743</v>
      </c>
      <c r="E1199" s="190"/>
      <c r="F1199" s="150">
        <v>15314</v>
      </c>
      <c r="G1199" s="101"/>
      <c r="H1199" s="37">
        <v>399.63</v>
      </c>
      <c r="I1199" s="15"/>
      <c r="J1199" s="14">
        <f t="shared" si="414"/>
        <v>34.066511523158923</v>
      </c>
      <c r="K1199" s="14">
        <f t="shared" si="415"/>
        <v>36.891624752896426</v>
      </c>
      <c r="L1199" s="14">
        <f t="shared" si="416"/>
        <v>38.320446412931965</v>
      </c>
      <c r="M1199" s="14"/>
      <c r="N1199" s="13">
        <f t="shared" si="411"/>
        <v>8.2929337446745901</v>
      </c>
      <c r="O1199" s="13">
        <f t="shared" si="412"/>
        <v>12.487145585426772</v>
      </c>
      <c r="P1199" s="13">
        <f t="shared" si="413"/>
        <v>3.8730244861968544</v>
      </c>
    </row>
    <row r="1200" spans="1:16" s="27" customFormat="1" ht="15" customHeight="1" x14ac:dyDescent="0.2">
      <c r="A1200" s="18" t="s">
        <v>689</v>
      </c>
      <c r="B1200" s="150">
        <v>5369</v>
      </c>
      <c r="C1200" s="159"/>
      <c r="D1200" s="150">
        <v>6070</v>
      </c>
      <c r="E1200" s="190"/>
      <c r="F1200" s="150">
        <v>6112</v>
      </c>
      <c r="G1200" s="101"/>
      <c r="H1200" s="37">
        <v>23.32</v>
      </c>
      <c r="I1200" s="15"/>
      <c r="J1200" s="14">
        <f t="shared" si="414"/>
        <v>230.23156089193824</v>
      </c>
      <c r="K1200" s="14">
        <f t="shared" si="415"/>
        <v>260.29159519725556</v>
      </c>
      <c r="L1200" s="14">
        <f t="shared" si="416"/>
        <v>262.09262435677527</v>
      </c>
      <c r="M1200" s="14"/>
      <c r="N1200" s="13">
        <f t="shared" si="411"/>
        <v>13.056435090333393</v>
      </c>
      <c r="O1200" s="13">
        <f t="shared" si="412"/>
        <v>13.838703669212135</v>
      </c>
      <c r="P1200" s="13">
        <f t="shared" si="413"/>
        <v>0.69192751235584415</v>
      </c>
    </row>
    <row r="1201" spans="1:16" s="27" customFormat="1" ht="15" customHeight="1" x14ac:dyDescent="0.2">
      <c r="A1201" s="18" t="s">
        <v>1005</v>
      </c>
      <c r="B1201" s="150">
        <v>34760</v>
      </c>
      <c r="C1201" s="159"/>
      <c r="D1201" s="150">
        <v>36540</v>
      </c>
      <c r="E1201" s="190"/>
      <c r="F1201" s="150">
        <v>37451</v>
      </c>
      <c r="G1201" s="101"/>
      <c r="H1201" s="37">
        <v>188.7</v>
      </c>
      <c r="I1201" s="15"/>
      <c r="J1201" s="14">
        <f t="shared" si="414"/>
        <v>184.20773714891362</v>
      </c>
      <c r="K1201" s="14">
        <f t="shared" si="415"/>
        <v>193.64069952305249</v>
      </c>
      <c r="L1201" s="14">
        <f t="shared" si="416"/>
        <v>198.46846846846847</v>
      </c>
      <c r="M1201" s="14"/>
      <c r="N1201" s="13">
        <f t="shared" si="411"/>
        <v>5.1208285385500698</v>
      </c>
      <c r="O1201" s="13">
        <f t="shared" si="412"/>
        <v>7.7416570771001156</v>
      </c>
      <c r="P1201" s="13">
        <f t="shared" si="413"/>
        <v>2.4931581828133438</v>
      </c>
    </row>
    <row r="1202" spans="1:16" s="27" customFormat="1" ht="15" customHeight="1" x14ac:dyDescent="0.2">
      <c r="A1202" s="18" t="s">
        <v>1006</v>
      </c>
      <c r="B1202" s="150">
        <v>13841</v>
      </c>
      <c r="C1202" s="159"/>
      <c r="D1202" s="150">
        <v>14779</v>
      </c>
      <c r="E1202" s="190"/>
      <c r="F1202" s="150">
        <v>14507</v>
      </c>
      <c r="G1202" s="101"/>
      <c r="H1202" s="37">
        <v>83.24</v>
      </c>
      <c r="I1202" s="15"/>
      <c r="J1202" s="14">
        <f t="shared" si="414"/>
        <v>166.27823161941376</v>
      </c>
      <c r="K1202" s="14">
        <f t="shared" si="415"/>
        <v>177.54685247477175</v>
      </c>
      <c r="L1202" s="14">
        <f t="shared" si="416"/>
        <v>174.27919269581932</v>
      </c>
      <c r="M1202" s="14"/>
      <c r="N1202" s="13">
        <f t="shared" si="411"/>
        <v>6.7769669821544642</v>
      </c>
      <c r="O1202" s="13">
        <f t="shared" si="412"/>
        <v>4.81179105555956</v>
      </c>
      <c r="P1202" s="13">
        <f t="shared" si="413"/>
        <v>-1.8404492861492705</v>
      </c>
    </row>
    <row r="1203" spans="1:16" s="27" customFormat="1" ht="15" customHeight="1" x14ac:dyDescent="0.2">
      <c r="A1203" s="18" t="s">
        <v>1007</v>
      </c>
      <c r="B1203" s="150">
        <v>19970</v>
      </c>
      <c r="C1203" s="159"/>
      <c r="D1203" s="150">
        <v>22532</v>
      </c>
      <c r="E1203" s="190"/>
      <c r="F1203" s="150">
        <v>22136</v>
      </c>
      <c r="G1203" s="101"/>
      <c r="H1203" s="37">
        <v>113.8</v>
      </c>
      <c r="I1203" s="15"/>
      <c r="J1203" s="14">
        <f t="shared" si="414"/>
        <v>175.48330404217927</v>
      </c>
      <c r="K1203" s="14">
        <f t="shared" si="415"/>
        <v>197.99648506151144</v>
      </c>
      <c r="L1203" s="14">
        <f t="shared" si="416"/>
        <v>194.51669595782073</v>
      </c>
      <c r="M1203" s="14"/>
      <c r="N1203" s="13">
        <f t="shared" si="411"/>
        <v>12.8292438657987</v>
      </c>
      <c r="O1203" s="13">
        <f t="shared" si="412"/>
        <v>10.846269404106149</v>
      </c>
      <c r="P1203" s="13">
        <f t="shared" si="413"/>
        <v>-1.7575004438132535</v>
      </c>
    </row>
    <row r="1204" spans="1:16" s="27" customFormat="1" ht="15" customHeight="1" x14ac:dyDescent="0.2">
      <c r="A1204" s="18" t="s">
        <v>1008</v>
      </c>
      <c r="B1204" s="150">
        <v>13748</v>
      </c>
      <c r="C1204" s="159"/>
      <c r="D1204" s="150">
        <v>14498</v>
      </c>
      <c r="E1204" s="190"/>
      <c r="F1204" s="150">
        <v>14800</v>
      </c>
      <c r="G1204" s="101"/>
      <c r="H1204" s="37">
        <v>150.62</v>
      </c>
      <c r="I1204" s="15"/>
      <c r="J1204" s="14">
        <f t="shared" si="414"/>
        <v>91.276058956313904</v>
      </c>
      <c r="K1204" s="14">
        <f t="shared" si="415"/>
        <v>96.255477360244328</v>
      </c>
      <c r="L1204" s="14">
        <f t="shared" si="416"/>
        <v>98.260523170893634</v>
      </c>
      <c r="M1204" s="14"/>
      <c r="N1204" s="13">
        <f t="shared" si="411"/>
        <v>5.455338958393952</v>
      </c>
      <c r="O1204" s="13">
        <f t="shared" si="412"/>
        <v>7.6520221123072369</v>
      </c>
      <c r="P1204" s="13">
        <f t="shared" si="413"/>
        <v>2.0830459373706622</v>
      </c>
    </row>
    <row r="1205" spans="1:16" s="27" customFormat="1" ht="15" customHeight="1" x14ac:dyDescent="0.2">
      <c r="A1205" s="18" t="s">
        <v>1009</v>
      </c>
      <c r="B1205" s="150">
        <v>13836</v>
      </c>
      <c r="C1205" s="159"/>
      <c r="D1205" s="150">
        <v>14687</v>
      </c>
      <c r="E1205" s="190"/>
      <c r="F1205" s="150">
        <v>15365</v>
      </c>
      <c r="G1205" s="101"/>
      <c r="H1205" s="37">
        <v>65.7</v>
      </c>
      <c r="I1205" s="15"/>
      <c r="J1205" s="14">
        <f t="shared" si="414"/>
        <v>210.59360730593608</v>
      </c>
      <c r="K1205" s="14">
        <f t="shared" si="415"/>
        <v>223.54642313546421</v>
      </c>
      <c r="L1205" s="14">
        <f t="shared" si="416"/>
        <v>233.86605783866057</v>
      </c>
      <c r="M1205" s="14"/>
      <c r="N1205" s="13">
        <f t="shared" si="411"/>
        <v>6.150621566926846</v>
      </c>
      <c r="O1205" s="13">
        <f t="shared" si="412"/>
        <v>11.050881757733443</v>
      </c>
      <c r="P1205" s="13">
        <f t="shared" si="413"/>
        <v>4.6163273643358123</v>
      </c>
    </row>
    <row r="1206" spans="1:16" s="27" customFormat="1" ht="15" customHeight="1" x14ac:dyDescent="0.2">
      <c r="A1206" s="18" t="s">
        <v>1010</v>
      </c>
      <c r="B1206" s="150">
        <v>15184</v>
      </c>
      <c r="C1206" s="159"/>
      <c r="D1206" s="150">
        <v>15377</v>
      </c>
      <c r="E1206" s="190"/>
      <c r="F1206" s="150">
        <v>15758</v>
      </c>
      <c r="G1206" s="101"/>
      <c r="H1206" s="37">
        <v>169.75</v>
      </c>
      <c r="I1206" s="15"/>
      <c r="J1206" s="14">
        <f t="shared" si="414"/>
        <v>89.449189985272454</v>
      </c>
      <c r="K1206" s="14">
        <f t="shared" si="415"/>
        <v>90.586156111929313</v>
      </c>
      <c r="L1206" s="14">
        <f t="shared" si="416"/>
        <v>92.830633284241529</v>
      </c>
      <c r="M1206" s="14"/>
      <c r="N1206" s="13">
        <f t="shared" si="411"/>
        <v>1.2710748155953748</v>
      </c>
      <c r="O1206" s="13">
        <f t="shared" si="412"/>
        <v>3.7802950474183374</v>
      </c>
      <c r="P1206" s="13">
        <f t="shared" si="413"/>
        <v>2.4777264746049203</v>
      </c>
    </row>
    <row r="1207" spans="1:16" s="27" customFormat="1" ht="15" customHeight="1" x14ac:dyDescent="0.2">
      <c r="A1207" s="18" t="s">
        <v>1011</v>
      </c>
      <c r="B1207" s="150">
        <v>17183</v>
      </c>
      <c r="C1207" s="159"/>
      <c r="D1207" s="150">
        <v>18915</v>
      </c>
      <c r="E1207" s="190"/>
      <c r="F1207" s="150">
        <v>18786</v>
      </c>
      <c r="G1207" s="101"/>
      <c r="H1207" s="37">
        <v>231.27</v>
      </c>
      <c r="I1207" s="15"/>
      <c r="J1207" s="14">
        <f t="shared" si="414"/>
        <v>74.298439053919651</v>
      </c>
      <c r="K1207" s="14">
        <f t="shared" si="415"/>
        <v>81.787521079258013</v>
      </c>
      <c r="L1207" s="14">
        <f t="shared" si="416"/>
        <v>81.229731482682581</v>
      </c>
      <c r="M1207" s="14"/>
      <c r="N1207" s="13">
        <f t="shared" si="411"/>
        <v>10.079729965663757</v>
      </c>
      <c r="O1207" s="13">
        <f t="shared" si="412"/>
        <v>9.3289879532095856</v>
      </c>
      <c r="P1207" s="13">
        <f t="shared" si="413"/>
        <v>-0.68199841395717797</v>
      </c>
    </row>
    <row r="1208" spans="1:16" s="27" customFormat="1" ht="15" customHeight="1" x14ac:dyDescent="0.2">
      <c r="A1208" s="18" t="s">
        <v>994</v>
      </c>
      <c r="B1208" s="150">
        <v>64457</v>
      </c>
      <c r="C1208" s="159"/>
      <c r="D1208" s="150">
        <v>69297</v>
      </c>
      <c r="E1208" s="190"/>
      <c r="F1208" s="150">
        <v>71961</v>
      </c>
      <c r="G1208" s="101"/>
      <c r="H1208" s="34">
        <v>475</v>
      </c>
      <c r="I1208" s="15"/>
      <c r="J1208" s="14">
        <f t="shared" si="414"/>
        <v>135.69894736842105</v>
      </c>
      <c r="K1208" s="14">
        <f t="shared" si="415"/>
        <v>145.88842105263157</v>
      </c>
      <c r="L1208" s="14">
        <f t="shared" si="416"/>
        <v>151.49684210526317</v>
      </c>
      <c r="M1208" s="14"/>
      <c r="N1208" s="13">
        <f t="shared" si="411"/>
        <v>7.5088818902524164</v>
      </c>
      <c r="O1208" s="13">
        <f t="shared" si="412"/>
        <v>11.641869773647564</v>
      </c>
      <c r="P1208" s="13">
        <f t="shared" si="413"/>
        <v>3.8443222650331323</v>
      </c>
    </row>
    <row r="1209" spans="1:16" s="27" customFormat="1" ht="12" customHeight="1" x14ac:dyDescent="0.2">
      <c r="A1209" s="18" t="s">
        <v>1</v>
      </c>
      <c r="B1209" s="200"/>
      <c r="C1209" s="127"/>
      <c r="D1209" s="200"/>
      <c r="E1209" s="126"/>
      <c r="F1209" s="200"/>
      <c r="G1209" s="101"/>
      <c r="H1209" s="37"/>
      <c r="I1209" s="15"/>
      <c r="J1209" s="14"/>
      <c r="K1209" s="14"/>
      <c r="L1209" s="14"/>
      <c r="M1209" s="14"/>
      <c r="N1209" s="13"/>
      <c r="O1209" s="13"/>
      <c r="P1209" s="13"/>
    </row>
    <row r="1210" spans="1:16" s="27" customFormat="1" ht="15" customHeight="1" x14ac:dyDescent="0.2">
      <c r="A1210" s="136" t="s">
        <v>1704</v>
      </c>
      <c r="B1210" s="35">
        <v>1567984</v>
      </c>
      <c r="C1210" s="39"/>
      <c r="D1210" s="35">
        <v>1724679</v>
      </c>
      <c r="E1210" s="117"/>
      <c r="F1210" s="35">
        <v>1776847</v>
      </c>
      <c r="G1210" s="116"/>
      <c r="H1210" s="33">
        <f>SUM(H1211:H1252)</f>
        <v>6335.4400000000014</v>
      </c>
      <c r="I1210" s="15"/>
      <c r="J1210" s="20">
        <f t="shared" ref="J1210:J1215" si="417">B1210/$H1210</f>
        <v>247.49409670046589</v>
      </c>
      <c r="K1210" s="20">
        <f t="shared" ref="K1210:K1215" si="418">D1210/$H1210</f>
        <v>272.22718548356539</v>
      </c>
      <c r="L1210" s="20">
        <f t="shared" ref="L1210:L1215" si="419">F1210/$H1210</f>
        <v>280.46149912239713</v>
      </c>
      <c r="M1210" s="20"/>
      <c r="N1210" s="19">
        <f>(K1210-J1210)/J1210*100</f>
        <v>9.9934055449545376</v>
      </c>
      <c r="O1210" s="19">
        <f>(L1210-J1210)/J1210*100</f>
        <v>13.320480311023589</v>
      </c>
      <c r="P1210" s="19">
        <f>(L1210-K1210)/K1210*100</f>
        <v>3.0247947589087678</v>
      </c>
    </row>
    <row r="1211" spans="1:16" s="27" customFormat="1" ht="15" customHeight="1" x14ac:dyDescent="0.2">
      <c r="A1211" s="18" t="s">
        <v>1012</v>
      </c>
      <c r="B1211" s="150">
        <v>57146</v>
      </c>
      <c r="C1211" s="159"/>
      <c r="D1211" s="150">
        <v>59571</v>
      </c>
      <c r="E1211" s="190"/>
      <c r="F1211" s="150">
        <v>61216</v>
      </c>
      <c r="G1211" s="101"/>
      <c r="H1211" s="37">
        <v>688.25</v>
      </c>
      <c r="I1211" s="15"/>
      <c r="J1211" s="14">
        <f t="shared" si="417"/>
        <v>83.030875408645116</v>
      </c>
      <c r="K1211" s="14">
        <f t="shared" si="418"/>
        <v>86.554304395205236</v>
      </c>
      <c r="L1211" s="14">
        <f t="shared" si="419"/>
        <v>88.944424264438794</v>
      </c>
      <c r="M1211" s="14"/>
      <c r="N1211" s="13">
        <f t="shared" ref="N1211:N1252" si="420">((K1211-J1211)/J1211)*100</f>
        <v>4.2435166065866419</v>
      </c>
      <c r="O1211" s="13">
        <f t="shared" ref="O1211:O1252" si="421">((L1211-J1211)/J1211)*100</f>
        <v>7.1221082840443763</v>
      </c>
      <c r="P1211" s="13">
        <f t="shared" ref="P1211:P1252" si="422">((L1211-K1211)/K1211)*100</f>
        <v>2.7614107535545758</v>
      </c>
    </row>
    <row r="1212" spans="1:16" s="11" customFormat="1" ht="15" customHeight="1" x14ac:dyDescent="0.2">
      <c r="A1212" s="18" t="s">
        <v>1013</v>
      </c>
      <c r="B1212" s="150">
        <v>46411</v>
      </c>
      <c r="C1212" s="159"/>
      <c r="D1212" s="150">
        <v>55235</v>
      </c>
      <c r="E1212" s="190"/>
      <c r="F1212" s="150">
        <v>57185</v>
      </c>
      <c r="G1212" s="101"/>
      <c r="H1212" s="37">
        <v>150.54</v>
      </c>
      <c r="I1212" s="15"/>
      <c r="J1212" s="14">
        <f t="shared" si="417"/>
        <v>308.29679819317124</v>
      </c>
      <c r="K1212" s="14">
        <f t="shared" si="418"/>
        <v>366.91244851866617</v>
      </c>
      <c r="L1212" s="14">
        <f t="shared" si="419"/>
        <v>379.86581639431381</v>
      </c>
      <c r="M1212" s="14"/>
      <c r="N1212" s="13">
        <f t="shared" si="420"/>
        <v>19.012734050117444</v>
      </c>
      <c r="O1212" s="13">
        <f t="shared" si="421"/>
        <v>23.214324190385906</v>
      </c>
      <c r="P1212" s="13">
        <f t="shared" si="422"/>
        <v>3.5303702362632321</v>
      </c>
    </row>
    <row r="1213" spans="1:16" s="27" customFormat="1" ht="15" customHeight="1" x14ac:dyDescent="0.2">
      <c r="A1213" s="18" t="s">
        <v>1014</v>
      </c>
      <c r="B1213" s="150">
        <v>40553</v>
      </c>
      <c r="C1213" s="159"/>
      <c r="D1213" s="150">
        <v>46332</v>
      </c>
      <c r="E1213" s="190"/>
      <c r="F1213" s="150">
        <v>47151</v>
      </c>
      <c r="G1213" s="101"/>
      <c r="H1213" s="37">
        <v>303.35000000000002</v>
      </c>
      <c r="I1213" s="15"/>
      <c r="J1213" s="14">
        <f t="shared" si="417"/>
        <v>133.68386352398218</v>
      </c>
      <c r="K1213" s="14">
        <f t="shared" si="418"/>
        <v>152.73446513927806</v>
      </c>
      <c r="L1213" s="14">
        <f t="shared" si="419"/>
        <v>155.43431679578043</v>
      </c>
      <c r="M1213" s="14"/>
      <c r="N1213" s="13">
        <f t="shared" si="420"/>
        <v>14.250487016990125</v>
      </c>
      <c r="O1213" s="13">
        <f t="shared" si="421"/>
        <v>16.27006633294701</v>
      </c>
      <c r="P1213" s="13">
        <f t="shared" si="422"/>
        <v>1.767676767676758</v>
      </c>
    </row>
    <row r="1214" spans="1:16" s="27" customFormat="1" ht="15" customHeight="1" x14ac:dyDescent="0.2">
      <c r="A1214" s="18" t="s">
        <v>1015</v>
      </c>
      <c r="B1214" s="150">
        <v>25575</v>
      </c>
      <c r="C1214" s="159"/>
      <c r="D1214" s="150">
        <v>27797</v>
      </c>
      <c r="E1214" s="190"/>
      <c r="F1214" s="150">
        <v>28823</v>
      </c>
      <c r="G1214" s="101"/>
      <c r="H1214" s="37">
        <v>115.18</v>
      </c>
      <c r="I1214" s="15"/>
      <c r="J1214" s="14">
        <f t="shared" si="417"/>
        <v>222.04375759680499</v>
      </c>
      <c r="K1214" s="14">
        <f t="shared" si="418"/>
        <v>241.33530126758117</v>
      </c>
      <c r="L1214" s="14">
        <f t="shared" si="419"/>
        <v>250.24309776002778</v>
      </c>
      <c r="M1214" s="14"/>
      <c r="N1214" s="13">
        <f t="shared" si="420"/>
        <v>8.6881720430107539</v>
      </c>
      <c r="O1214" s="13">
        <f t="shared" si="421"/>
        <v>12.699902248289346</v>
      </c>
      <c r="P1214" s="13">
        <f t="shared" si="422"/>
        <v>3.6910457963089551</v>
      </c>
    </row>
    <row r="1215" spans="1:16" s="27" customFormat="1" ht="15" customHeight="1" x14ac:dyDescent="0.2">
      <c r="A1215" s="18" t="s">
        <v>1016</v>
      </c>
      <c r="B1215" s="150">
        <v>30092</v>
      </c>
      <c r="C1215" s="159"/>
      <c r="D1215" s="150">
        <v>32745</v>
      </c>
      <c r="E1215" s="190"/>
      <c r="F1215" s="150">
        <v>34497</v>
      </c>
      <c r="G1215" s="101"/>
      <c r="H1215" s="37">
        <v>84.62</v>
      </c>
      <c r="I1215" s="15"/>
      <c r="J1215" s="14">
        <f t="shared" si="417"/>
        <v>355.61333018199008</v>
      </c>
      <c r="K1215" s="14">
        <f t="shared" si="418"/>
        <v>386.96525644055777</v>
      </c>
      <c r="L1215" s="14">
        <f t="shared" si="419"/>
        <v>407.6695816591822</v>
      </c>
      <c r="M1215" s="14"/>
      <c r="N1215" s="13">
        <f t="shared" si="420"/>
        <v>8.8162966901501978</v>
      </c>
      <c r="O1215" s="13">
        <f t="shared" si="421"/>
        <v>14.638442110860019</v>
      </c>
      <c r="P1215" s="13">
        <f t="shared" si="422"/>
        <v>5.3504351809436548</v>
      </c>
    </row>
    <row r="1216" spans="1:16" s="27" customFormat="1" ht="15" customHeight="1" x14ac:dyDescent="0.2">
      <c r="A1216" s="18" t="s">
        <v>697</v>
      </c>
      <c r="B1216" s="150">
        <v>35610</v>
      </c>
      <c r="C1216" s="159"/>
      <c r="D1216" s="150">
        <v>38356</v>
      </c>
      <c r="E1216" s="190"/>
      <c r="F1216" s="150">
        <v>38505</v>
      </c>
      <c r="G1216" s="101"/>
      <c r="H1216" s="37">
        <v>72.45</v>
      </c>
      <c r="I1216" s="15"/>
      <c r="J1216" s="14">
        <f t="shared" ref="J1216:J1254" si="423">B1216/$H1216</f>
        <v>491.51138716356104</v>
      </c>
      <c r="K1216" s="14">
        <f t="shared" ref="K1216:K1254" si="424">D1216/$H1216</f>
        <v>529.41338854382332</v>
      </c>
      <c r="L1216" s="14">
        <f t="shared" ref="L1216:L1254" si="425">F1216/$H1216</f>
        <v>531.46997929606619</v>
      </c>
      <c r="M1216" s="14"/>
      <c r="N1216" s="13">
        <f t="shared" si="420"/>
        <v>7.7113170457736651</v>
      </c>
      <c r="O1216" s="13">
        <f t="shared" si="421"/>
        <v>8.1297388374052169</v>
      </c>
      <c r="P1216" s="13">
        <f t="shared" si="422"/>
        <v>0.38846595056834876</v>
      </c>
    </row>
    <row r="1217" spans="1:16" s="27" customFormat="1" ht="15" customHeight="1" x14ac:dyDescent="0.2">
      <c r="A1217" s="18" t="s">
        <v>1017</v>
      </c>
      <c r="B1217" s="150">
        <v>48853</v>
      </c>
      <c r="C1217" s="159"/>
      <c r="D1217" s="150">
        <v>52732</v>
      </c>
      <c r="E1217" s="190"/>
      <c r="F1217" s="150">
        <v>52511</v>
      </c>
      <c r="G1217" s="101"/>
      <c r="H1217" s="37">
        <v>265.33</v>
      </c>
      <c r="I1217" s="15"/>
      <c r="J1217" s="14">
        <f t="shared" si="423"/>
        <v>184.121659819847</v>
      </c>
      <c r="K1217" s="14">
        <f t="shared" si="424"/>
        <v>198.74119021595749</v>
      </c>
      <c r="L1217" s="14">
        <f t="shared" si="425"/>
        <v>197.90826517921082</v>
      </c>
      <c r="M1217" s="14"/>
      <c r="N1217" s="13">
        <f t="shared" si="420"/>
        <v>7.9401469715268185</v>
      </c>
      <c r="O1217" s="13">
        <f t="shared" si="421"/>
        <v>7.4877694307412064</v>
      </c>
      <c r="P1217" s="13">
        <f t="shared" si="422"/>
        <v>-0.41910035651975019</v>
      </c>
    </row>
    <row r="1218" spans="1:16" s="27" customFormat="1" ht="15" customHeight="1" x14ac:dyDescent="0.2">
      <c r="A1218" s="18" t="s">
        <v>1018</v>
      </c>
      <c r="B1218" s="150">
        <v>29619</v>
      </c>
      <c r="C1218" s="159"/>
      <c r="D1218" s="150">
        <v>31228</v>
      </c>
      <c r="E1218" s="190"/>
      <c r="F1218" s="150">
        <v>31646</v>
      </c>
      <c r="G1218" s="101"/>
      <c r="H1218" s="37">
        <v>100.95</v>
      </c>
      <c r="I1218" s="15"/>
      <c r="J1218" s="14">
        <f t="shared" si="423"/>
        <v>293.40267459138187</v>
      </c>
      <c r="K1218" s="14">
        <f t="shared" si="424"/>
        <v>309.34125804853886</v>
      </c>
      <c r="L1218" s="14">
        <f t="shared" si="425"/>
        <v>313.48192174343734</v>
      </c>
      <c r="M1218" s="14"/>
      <c r="N1218" s="13">
        <f t="shared" si="420"/>
        <v>5.4323238461798127</v>
      </c>
      <c r="O1218" s="13">
        <f t="shared" si="421"/>
        <v>6.8435801343732061</v>
      </c>
      <c r="P1218" s="13">
        <f t="shared" si="422"/>
        <v>1.3385423338030018</v>
      </c>
    </row>
    <row r="1219" spans="1:16" s="27" customFormat="1" ht="15" customHeight="1" x14ac:dyDescent="0.2">
      <c r="A1219" s="18" t="s">
        <v>1019</v>
      </c>
      <c r="B1219" s="150">
        <v>29834</v>
      </c>
      <c r="C1219" s="159"/>
      <c r="D1219" s="150">
        <v>33617</v>
      </c>
      <c r="E1219" s="190"/>
      <c r="F1219" s="150">
        <v>33721</v>
      </c>
      <c r="G1219" s="101"/>
      <c r="H1219" s="34">
        <v>185.4</v>
      </c>
      <c r="I1219" s="15"/>
      <c r="J1219" s="14">
        <f t="shared" si="423"/>
        <v>160.91693635382956</v>
      </c>
      <c r="K1219" s="14">
        <f t="shared" si="424"/>
        <v>181.32146709816612</v>
      </c>
      <c r="L1219" s="14">
        <f t="shared" si="425"/>
        <v>181.88241639697949</v>
      </c>
      <c r="M1219" s="14"/>
      <c r="N1219" s="13">
        <f t="shared" si="420"/>
        <v>12.680163571763758</v>
      </c>
      <c r="O1219" s="13">
        <f t="shared" si="421"/>
        <v>13.028759133874098</v>
      </c>
      <c r="P1219" s="13">
        <f t="shared" si="422"/>
        <v>0.30936728440966982</v>
      </c>
    </row>
    <row r="1220" spans="1:16" s="27" customFormat="1" ht="15" customHeight="1" x14ac:dyDescent="0.2">
      <c r="A1220" s="18" t="s">
        <v>1020</v>
      </c>
      <c r="B1220" s="150">
        <v>47444</v>
      </c>
      <c r="C1220" s="159"/>
      <c r="D1220" s="150">
        <v>51345</v>
      </c>
      <c r="E1220" s="190"/>
      <c r="F1220" s="150">
        <v>54656</v>
      </c>
      <c r="G1220" s="101"/>
      <c r="H1220" s="37">
        <v>117.86</v>
      </c>
      <c r="I1220" s="15"/>
      <c r="J1220" s="14">
        <f t="shared" si="423"/>
        <v>402.5453928389615</v>
      </c>
      <c r="K1220" s="14">
        <f t="shared" si="424"/>
        <v>435.64398438825725</v>
      </c>
      <c r="L1220" s="14">
        <f t="shared" si="425"/>
        <v>463.73663668759548</v>
      </c>
      <c r="M1220" s="14"/>
      <c r="N1220" s="13">
        <f t="shared" si="420"/>
        <v>8.2223252676839991</v>
      </c>
      <c r="O1220" s="13">
        <f t="shared" si="421"/>
        <v>15.201079167017959</v>
      </c>
      <c r="P1220" s="13">
        <f t="shared" si="422"/>
        <v>6.4485344239945537</v>
      </c>
    </row>
    <row r="1221" spans="1:16" s="27" customFormat="1" ht="15" customHeight="1" x14ac:dyDescent="0.2">
      <c r="A1221" s="18" t="s">
        <v>1021</v>
      </c>
      <c r="B1221" s="150">
        <v>31490</v>
      </c>
      <c r="C1221" s="159"/>
      <c r="D1221" s="150">
        <v>35147</v>
      </c>
      <c r="E1221" s="190"/>
      <c r="F1221" s="150">
        <v>36178</v>
      </c>
      <c r="G1221" s="101"/>
      <c r="H1221" s="37">
        <v>161.65</v>
      </c>
      <c r="I1221" s="15"/>
      <c r="J1221" s="14">
        <f t="shared" si="423"/>
        <v>194.80358799876277</v>
      </c>
      <c r="K1221" s="14">
        <f t="shared" si="424"/>
        <v>217.42653881843489</v>
      </c>
      <c r="L1221" s="14">
        <f t="shared" si="425"/>
        <v>223.80451592947725</v>
      </c>
      <c r="M1221" s="14"/>
      <c r="N1221" s="13">
        <f t="shared" si="420"/>
        <v>11.613210543029531</v>
      </c>
      <c r="O1221" s="13">
        <f t="shared" si="421"/>
        <v>14.887265798666229</v>
      </c>
      <c r="P1221" s="13">
        <f t="shared" si="422"/>
        <v>2.9333940307849793</v>
      </c>
    </row>
    <row r="1222" spans="1:16" s="27" customFormat="1" ht="15" customHeight="1" x14ac:dyDescent="0.2">
      <c r="A1222" s="18" t="s">
        <v>1022</v>
      </c>
      <c r="B1222" s="150">
        <v>41757</v>
      </c>
      <c r="C1222" s="159"/>
      <c r="D1222" s="150">
        <v>47300</v>
      </c>
      <c r="E1222" s="190"/>
      <c r="F1222" s="150">
        <v>48992</v>
      </c>
      <c r="G1222" s="101"/>
      <c r="H1222" s="37">
        <v>110.7</v>
      </c>
      <c r="I1222" s="15"/>
      <c r="J1222" s="14">
        <f t="shared" si="423"/>
        <v>377.20867208672087</v>
      </c>
      <c r="K1222" s="14">
        <f t="shared" si="424"/>
        <v>427.28093947606141</v>
      </c>
      <c r="L1222" s="14">
        <f t="shared" si="425"/>
        <v>442.56549232158989</v>
      </c>
      <c r="M1222" s="14"/>
      <c r="N1222" s="13">
        <f t="shared" si="420"/>
        <v>13.274421055152425</v>
      </c>
      <c r="O1222" s="13">
        <f t="shared" si="421"/>
        <v>17.326436286131671</v>
      </c>
      <c r="P1222" s="13">
        <f t="shared" si="422"/>
        <v>3.5771670190274905</v>
      </c>
    </row>
    <row r="1223" spans="1:16" s="27" customFormat="1" ht="15" customHeight="1" x14ac:dyDescent="0.2">
      <c r="A1223" s="18" t="s">
        <v>1023</v>
      </c>
      <c r="B1223" s="150">
        <v>56803</v>
      </c>
      <c r="C1223" s="159"/>
      <c r="D1223" s="150">
        <v>63431</v>
      </c>
      <c r="E1223" s="190"/>
      <c r="F1223" s="150">
        <v>64514</v>
      </c>
      <c r="G1223" s="101"/>
      <c r="H1223" s="37">
        <v>192.92</v>
      </c>
      <c r="I1223" s="15"/>
      <c r="J1223" s="14">
        <f t="shared" si="423"/>
        <v>294.43810906075061</v>
      </c>
      <c r="K1223" s="14">
        <f t="shared" si="424"/>
        <v>328.79431888865855</v>
      </c>
      <c r="L1223" s="14">
        <f t="shared" si="425"/>
        <v>334.40804478540332</v>
      </c>
      <c r="M1223" s="14"/>
      <c r="N1223" s="13">
        <f t="shared" si="420"/>
        <v>11.668397795891062</v>
      </c>
      <c r="O1223" s="13">
        <f t="shared" si="421"/>
        <v>13.574987236589617</v>
      </c>
      <c r="P1223" s="13">
        <f t="shared" si="422"/>
        <v>1.7073670602702156</v>
      </c>
    </row>
    <row r="1224" spans="1:16" s="27" customFormat="1" ht="15" customHeight="1" x14ac:dyDescent="0.2">
      <c r="A1224" s="18" t="s">
        <v>1024</v>
      </c>
      <c r="B1224" s="150">
        <v>20179</v>
      </c>
      <c r="C1224" s="159"/>
      <c r="D1224" s="150">
        <v>20924</v>
      </c>
      <c r="E1224" s="190"/>
      <c r="F1224" s="150">
        <v>20849</v>
      </c>
      <c r="G1224" s="101"/>
      <c r="H1224" s="37">
        <v>57.66</v>
      </c>
      <c r="I1224" s="15"/>
      <c r="J1224" s="14">
        <f t="shared" si="423"/>
        <v>349.96531390912247</v>
      </c>
      <c r="K1224" s="14">
        <f t="shared" si="424"/>
        <v>362.88588276101285</v>
      </c>
      <c r="L1224" s="14">
        <f t="shared" si="425"/>
        <v>361.58515435310443</v>
      </c>
      <c r="M1224" s="14"/>
      <c r="N1224" s="13">
        <f t="shared" si="420"/>
        <v>3.6919569849843863</v>
      </c>
      <c r="O1224" s="13">
        <f t="shared" si="421"/>
        <v>3.3202834630060933</v>
      </c>
      <c r="P1224" s="13">
        <f t="shared" si="422"/>
        <v>-0.35844006882049162</v>
      </c>
    </row>
    <row r="1225" spans="1:16" s="27" customFormat="1" ht="15" customHeight="1" x14ac:dyDescent="0.2">
      <c r="A1225" s="18" t="s">
        <v>1025</v>
      </c>
      <c r="B1225" s="150">
        <v>19904</v>
      </c>
      <c r="C1225" s="159"/>
      <c r="D1225" s="150">
        <v>20550</v>
      </c>
      <c r="E1225" s="190"/>
      <c r="F1225" s="150">
        <v>21389</v>
      </c>
      <c r="G1225" s="101"/>
      <c r="H1225" s="37">
        <v>109.11</v>
      </c>
      <c r="I1225" s="15"/>
      <c r="J1225" s="14">
        <f t="shared" si="423"/>
        <v>182.42140958665567</v>
      </c>
      <c r="K1225" s="14">
        <f t="shared" si="424"/>
        <v>188.34204014297498</v>
      </c>
      <c r="L1225" s="14">
        <f t="shared" si="425"/>
        <v>196.03152781596555</v>
      </c>
      <c r="M1225" s="14"/>
      <c r="N1225" s="13">
        <f t="shared" si="420"/>
        <v>3.2455787781350476</v>
      </c>
      <c r="O1225" s="13">
        <f t="shared" si="421"/>
        <v>7.4608118971061117</v>
      </c>
      <c r="P1225" s="13">
        <f t="shared" si="422"/>
        <v>4.0827250608272543</v>
      </c>
    </row>
    <row r="1226" spans="1:16" s="27" customFormat="1" ht="15" customHeight="1" x14ac:dyDescent="0.2">
      <c r="A1226" s="18" t="s">
        <v>1026</v>
      </c>
      <c r="B1226" s="150">
        <v>43593</v>
      </c>
      <c r="C1226" s="159"/>
      <c r="D1226" s="150">
        <v>46915</v>
      </c>
      <c r="E1226" s="190"/>
      <c r="F1226" s="150">
        <v>46781</v>
      </c>
      <c r="G1226" s="101"/>
      <c r="H1226" s="37">
        <v>64.010000000000005</v>
      </c>
      <c r="I1226" s="15"/>
      <c r="J1226" s="14">
        <f t="shared" si="423"/>
        <v>681.03421340415559</v>
      </c>
      <c r="K1226" s="14">
        <f t="shared" si="424"/>
        <v>732.93235431963751</v>
      </c>
      <c r="L1226" s="14">
        <f t="shared" si="425"/>
        <v>730.83893141696603</v>
      </c>
      <c r="M1226" s="14"/>
      <c r="N1226" s="13">
        <f t="shared" si="420"/>
        <v>7.6204895281352449</v>
      </c>
      <c r="O1226" s="13">
        <f t="shared" si="421"/>
        <v>7.3131007271809612</v>
      </c>
      <c r="P1226" s="13">
        <f t="shared" si="422"/>
        <v>-0.285622935095388</v>
      </c>
    </row>
    <row r="1227" spans="1:16" s="27" customFormat="1" ht="15" customHeight="1" x14ac:dyDescent="0.2">
      <c r="A1227" s="18" t="s">
        <v>1027</v>
      </c>
      <c r="B1227" s="150">
        <v>39577</v>
      </c>
      <c r="C1227" s="159"/>
      <c r="D1227" s="150">
        <v>43199</v>
      </c>
      <c r="E1227" s="190"/>
      <c r="F1227" s="150">
        <v>43758</v>
      </c>
      <c r="G1227" s="101"/>
      <c r="H1227" s="37">
        <v>207.19</v>
      </c>
      <c r="I1227" s="15"/>
      <c r="J1227" s="14">
        <f t="shared" si="423"/>
        <v>191.01790626960761</v>
      </c>
      <c r="K1227" s="14">
        <f t="shared" si="424"/>
        <v>208.49944495390704</v>
      </c>
      <c r="L1227" s="14">
        <f t="shared" si="425"/>
        <v>211.19745161446016</v>
      </c>
      <c r="M1227" s="14"/>
      <c r="N1227" s="13">
        <f t="shared" si="420"/>
        <v>9.1517800742855702</v>
      </c>
      <c r="O1227" s="13">
        <f t="shared" si="421"/>
        <v>10.564216590443948</v>
      </c>
      <c r="P1227" s="13">
        <f t="shared" si="422"/>
        <v>1.2940114354498964</v>
      </c>
    </row>
    <row r="1228" spans="1:16" s="27" customFormat="1" ht="15" customHeight="1" x14ac:dyDescent="0.2">
      <c r="A1228" s="18" t="s">
        <v>1028</v>
      </c>
      <c r="B1228" s="150">
        <v>23878</v>
      </c>
      <c r="C1228" s="159"/>
      <c r="D1228" s="150">
        <v>25379</v>
      </c>
      <c r="E1228" s="190"/>
      <c r="F1228" s="150">
        <v>26658</v>
      </c>
      <c r="G1228" s="101"/>
      <c r="H1228" s="37">
        <v>152.69999999999999</v>
      </c>
      <c r="I1228" s="15"/>
      <c r="J1228" s="14">
        <f t="shared" si="423"/>
        <v>156.37197118533072</v>
      </c>
      <c r="K1228" s="14">
        <f t="shared" si="424"/>
        <v>166.20170268500328</v>
      </c>
      <c r="L1228" s="14">
        <f t="shared" si="425"/>
        <v>174.57760314341849</v>
      </c>
      <c r="M1228" s="14"/>
      <c r="N1228" s="13">
        <f t="shared" si="420"/>
        <v>6.2861211156713299</v>
      </c>
      <c r="O1228" s="13">
        <f t="shared" si="421"/>
        <v>11.64251612362845</v>
      </c>
      <c r="P1228" s="13">
        <f t="shared" si="422"/>
        <v>5.0395996690176972</v>
      </c>
    </row>
    <row r="1229" spans="1:16" s="27" customFormat="1" ht="15" customHeight="1" x14ac:dyDescent="0.2">
      <c r="A1229" s="18" t="s">
        <v>1029</v>
      </c>
      <c r="B1229" s="150">
        <v>13307</v>
      </c>
      <c r="C1229" s="159"/>
      <c r="D1229" s="150">
        <v>15114</v>
      </c>
      <c r="E1229" s="190"/>
      <c r="F1229" s="150">
        <v>15598</v>
      </c>
      <c r="G1229" s="101"/>
      <c r="H1229" s="37">
        <v>53.3</v>
      </c>
      <c r="I1229" s="15"/>
      <c r="J1229" s="14">
        <f t="shared" si="423"/>
        <v>249.66228893058164</v>
      </c>
      <c r="K1229" s="14">
        <f t="shared" si="424"/>
        <v>283.56472795497189</v>
      </c>
      <c r="L1229" s="14">
        <f t="shared" si="425"/>
        <v>292.64540337711071</v>
      </c>
      <c r="M1229" s="14"/>
      <c r="N1229" s="13">
        <f t="shared" si="420"/>
        <v>13.579319155331781</v>
      </c>
      <c r="O1229" s="13">
        <f t="shared" si="421"/>
        <v>17.216502592620419</v>
      </c>
      <c r="P1229" s="13">
        <f t="shared" si="422"/>
        <v>3.2023289665211014</v>
      </c>
    </row>
    <row r="1230" spans="1:16" s="27" customFormat="1" ht="15" customHeight="1" x14ac:dyDescent="0.2">
      <c r="A1230" s="18" t="s">
        <v>1030</v>
      </c>
      <c r="B1230" s="150">
        <v>48027</v>
      </c>
      <c r="C1230" s="159"/>
      <c r="D1230" s="150">
        <v>56575</v>
      </c>
      <c r="E1230" s="190"/>
      <c r="F1230" s="150">
        <v>59696</v>
      </c>
      <c r="G1230" s="101"/>
      <c r="H1230" s="37">
        <v>144.19999999999999</v>
      </c>
      <c r="I1230" s="15"/>
      <c r="J1230" s="14">
        <f t="shared" si="423"/>
        <v>333.05825242718447</v>
      </c>
      <c r="K1230" s="14">
        <f t="shared" si="424"/>
        <v>392.33703190013875</v>
      </c>
      <c r="L1230" s="14">
        <f t="shared" si="425"/>
        <v>413.98058252427188</v>
      </c>
      <c r="M1230" s="14"/>
      <c r="N1230" s="13">
        <f t="shared" si="420"/>
        <v>17.798321777333598</v>
      </c>
      <c r="O1230" s="13">
        <f t="shared" si="421"/>
        <v>24.296749744935152</v>
      </c>
      <c r="P1230" s="13">
        <f t="shared" si="422"/>
        <v>5.5165709235528002</v>
      </c>
    </row>
    <row r="1231" spans="1:16" s="27" customFormat="1" ht="15" customHeight="1" x14ac:dyDescent="0.2">
      <c r="A1231" s="18" t="s">
        <v>1031</v>
      </c>
      <c r="B1231" s="150">
        <v>19133</v>
      </c>
      <c r="C1231" s="159"/>
      <c r="D1231" s="150">
        <v>19998</v>
      </c>
      <c r="E1231" s="190"/>
      <c r="F1231" s="150">
        <v>19174</v>
      </c>
      <c r="G1231" s="101"/>
      <c r="H1231" s="37">
        <v>72.7</v>
      </c>
      <c r="I1231" s="15"/>
      <c r="J1231" s="14">
        <f t="shared" si="423"/>
        <v>263.17744154057772</v>
      </c>
      <c r="K1231" s="14">
        <f t="shared" si="424"/>
        <v>275.07565337001375</v>
      </c>
      <c r="L1231" s="14">
        <f t="shared" si="425"/>
        <v>263.74140302613478</v>
      </c>
      <c r="M1231" s="14"/>
      <c r="N1231" s="13">
        <f t="shared" si="420"/>
        <v>4.5209846861443568</v>
      </c>
      <c r="O1231" s="13">
        <f t="shared" si="421"/>
        <v>0.21428944755134141</v>
      </c>
      <c r="P1231" s="13">
        <f t="shared" si="422"/>
        <v>-4.120412041204129</v>
      </c>
    </row>
    <row r="1232" spans="1:16" s="27" customFormat="1" ht="15" customHeight="1" x14ac:dyDescent="0.2">
      <c r="A1232" s="18" t="s">
        <v>1032</v>
      </c>
      <c r="B1232" s="150">
        <v>37505</v>
      </c>
      <c r="C1232" s="159"/>
      <c r="D1232" s="150">
        <v>40639</v>
      </c>
      <c r="E1232" s="190"/>
      <c r="F1232" s="150">
        <v>40397</v>
      </c>
      <c r="G1232" s="101"/>
      <c r="H1232" s="37">
        <v>181.26</v>
      </c>
      <c r="I1232" s="15"/>
      <c r="J1232" s="14">
        <f t="shared" si="423"/>
        <v>206.91272205671413</v>
      </c>
      <c r="K1232" s="14">
        <f t="shared" si="424"/>
        <v>224.20280260399429</v>
      </c>
      <c r="L1232" s="14">
        <f t="shared" si="425"/>
        <v>222.86770385082204</v>
      </c>
      <c r="M1232" s="14"/>
      <c r="N1232" s="13">
        <f t="shared" si="420"/>
        <v>8.35621917077723</v>
      </c>
      <c r="O1232" s="13">
        <f t="shared" si="421"/>
        <v>7.7109718704172758</v>
      </c>
      <c r="P1232" s="13">
        <f t="shared" si="422"/>
        <v>-0.59548709367848962</v>
      </c>
    </row>
    <row r="1233" spans="1:16" s="27" customFormat="1" ht="15" customHeight="1" x14ac:dyDescent="0.2">
      <c r="A1233" s="18" t="s">
        <v>1033</v>
      </c>
      <c r="B1233" s="150">
        <v>18724</v>
      </c>
      <c r="C1233" s="159"/>
      <c r="D1233" s="150">
        <v>21211</v>
      </c>
      <c r="E1233" s="190"/>
      <c r="F1233" s="150">
        <v>21578</v>
      </c>
      <c r="G1233" s="101"/>
      <c r="H1233" s="37">
        <v>57.57</v>
      </c>
      <c r="I1233" s="15"/>
      <c r="J1233" s="14">
        <f t="shared" si="423"/>
        <v>325.23883967344102</v>
      </c>
      <c r="K1233" s="14">
        <f t="shared" si="424"/>
        <v>368.4384227896474</v>
      </c>
      <c r="L1233" s="14">
        <f t="shared" si="425"/>
        <v>374.81327080076426</v>
      </c>
      <c r="M1233" s="14"/>
      <c r="N1233" s="13">
        <f t="shared" si="420"/>
        <v>13.282418286690886</v>
      </c>
      <c r="O1233" s="13">
        <f t="shared" si="421"/>
        <v>15.242469557786793</v>
      </c>
      <c r="P1233" s="13">
        <f t="shared" si="422"/>
        <v>1.7302343123850701</v>
      </c>
    </row>
    <row r="1234" spans="1:16" s="27" customFormat="1" ht="15" customHeight="1" x14ac:dyDescent="0.2">
      <c r="A1234" s="18" t="s">
        <v>1034</v>
      </c>
      <c r="B1234" s="150">
        <v>26599</v>
      </c>
      <c r="C1234" s="159"/>
      <c r="D1234" s="150">
        <v>27823</v>
      </c>
      <c r="E1234" s="190"/>
      <c r="F1234" s="150">
        <v>27865</v>
      </c>
      <c r="G1234" s="101"/>
      <c r="H1234" s="37">
        <v>104.79</v>
      </c>
      <c r="I1234" s="15"/>
      <c r="J1234" s="14">
        <f t="shared" si="423"/>
        <v>253.83147246874699</v>
      </c>
      <c r="K1234" s="14">
        <f t="shared" si="424"/>
        <v>265.5119763336196</v>
      </c>
      <c r="L1234" s="14">
        <f t="shared" si="425"/>
        <v>265.91277793682599</v>
      </c>
      <c r="M1234" s="14"/>
      <c r="N1234" s="13">
        <f t="shared" si="420"/>
        <v>4.6016767547652178</v>
      </c>
      <c r="O1234" s="13">
        <f t="shared" si="421"/>
        <v>4.7595774277228395</v>
      </c>
      <c r="P1234" s="13">
        <f t="shared" si="422"/>
        <v>0.15095424648671074</v>
      </c>
    </row>
    <row r="1235" spans="1:16" s="27" customFormat="1" ht="15" customHeight="1" x14ac:dyDescent="0.2">
      <c r="A1235" s="18" t="s">
        <v>1035</v>
      </c>
      <c r="B1235" s="150">
        <v>17089</v>
      </c>
      <c r="C1235" s="159"/>
      <c r="D1235" s="150">
        <v>18373</v>
      </c>
      <c r="E1235" s="190"/>
      <c r="F1235" s="150">
        <v>17522</v>
      </c>
      <c r="G1235" s="101"/>
      <c r="H1235" s="37">
        <v>104.4</v>
      </c>
      <c r="I1235" s="15"/>
      <c r="J1235" s="14">
        <f t="shared" si="423"/>
        <v>163.68773946360153</v>
      </c>
      <c r="K1235" s="14">
        <f t="shared" si="424"/>
        <v>175.98659003831418</v>
      </c>
      <c r="L1235" s="14">
        <f t="shared" si="425"/>
        <v>167.83524904214559</v>
      </c>
      <c r="M1235" s="14"/>
      <c r="N1235" s="13">
        <f t="shared" si="420"/>
        <v>7.5136052431388629</v>
      </c>
      <c r="O1235" s="13">
        <f t="shared" si="421"/>
        <v>2.5337936684416871</v>
      </c>
      <c r="P1235" s="13">
        <f t="shared" si="422"/>
        <v>-4.6317966581396623</v>
      </c>
    </row>
    <row r="1236" spans="1:16" s="27" customFormat="1" ht="15" customHeight="1" x14ac:dyDescent="0.2">
      <c r="A1236" s="18" t="s">
        <v>1036</v>
      </c>
      <c r="B1236" s="150">
        <v>31097</v>
      </c>
      <c r="C1236" s="159"/>
      <c r="D1236" s="150">
        <v>33121</v>
      </c>
      <c r="E1236" s="190"/>
      <c r="F1236" s="150">
        <v>32586</v>
      </c>
      <c r="G1236" s="101"/>
      <c r="H1236" s="37">
        <v>132</v>
      </c>
      <c r="I1236" s="15"/>
      <c r="J1236" s="14">
        <f t="shared" si="423"/>
        <v>235.58333333333334</v>
      </c>
      <c r="K1236" s="14">
        <f t="shared" si="424"/>
        <v>250.91666666666666</v>
      </c>
      <c r="L1236" s="14">
        <f t="shared" si="425"/>
        <v>246.86363636363637</v>
      </c>
      <c r="M1236" s="14"/>
      <c r="N1236" s="13">
        <f t="shared" si="420"/>
        <v>6.5086664308454107</v>
      </c>
      <c r="O1236" s="13">
        <f t="shared" si="421"/>
        <v>4.7882432388976426</v>
      </c>
      <c r="P1236" s="13">
        <f t="shared" si="422"/>
        <v>-1.6152893934361807</v>
      </c>
    </row>
    <row r="1237" spans="1:16" s="27" customFormat="1" ht="15" customHeight="1" x14ac:dyDescent="0.2">
      <c r="A1237" s="18" t="s">
        <v>1037</v>
      </c>
      <c r="B1237" s="150">
        <v>14694</v>
      </c>
      <c r="C1237" s="159"/>
      <c r="D1237" s="150">
        <v>17161</v>
      </c>
      <c r="E1237" s="190"/>
      <c r="F1237" s="150">
        <v>18071</v>
      </c>
      <c r="G1237" s="101"/>
      <c r="H1237" s="37">
        <v>42.17</v>
      </c>
      <c r="I1237" s="15"/>
      <c r="J1237" s="14">
        <f t="shared" si="423"/>
        <v>348.44676310173105</v>
      </c>
      <c r="K1237" s="14">
        <f t="shared" si="424"/>
        <v>406.94806734645482</v>
      </c>
      <c r="L1237" s="14">
        <f t="shared" si="425"/>
        <v>428.52738913919848</v>
      </c>
      <c r="M1237" s="14"/>
      <c r="N1237" s="13">
        <f t="shared" si="420"/>
        <v>16.789165645841852</v>
      </c>
      <c r="O1237" s="13">
        <f t="shared" si="421"/>
        <v>22.98216959303118</v>
      </c>
      <c r="P1237" s="13">
        <f t="shared" si="422"/>
        <v>5.3027212866383078</v>
      </c>
    </row>
    <row r="1238" spans="1:16" s="27" customFormat="1" ht="15" customHeight="1" x14ac:dyDescent="0.2">
      <c r="A1238" s="18" t="s">
        <v>1038</v>
      </c>
      <c r="B1238" s="150">
        <v>27224</v>
      </c>
      <c r="C1238" s="159"/>
      <c r="D1238" s="150">
        <v>29863</v>
      </c>
      <c r="E1238" s="190"/>
      <c r="F1238" s="150">
        <v>31574</v>
      </c>
      <c r="G1238" s="101"/>
      <c r="H1238" s="37">
        <v>95.21</v>
      </c>
      <c r="I1238" s="15"/>
      <c r="J1238" s="14">
        <f t="shared" si="423"/>
        <v>285.93635122361098</v>
      </c>
      <c r="K1238" s="14">
        <f t="shared" si="424"/>
        <v>313.65402793824182</v>
      </c>
      <c r="L1238" s="14">
        <f t="shared" si="425"/>
        <v>331.62482932465082</v>
      </c>
      <c r="M1238" s="14"/>
      <c r="N1238" s="13">
        <f t="shared" si="420"/>
        <v>9.6936526594181682</v>
      </c>
      <c r="O1238" s="13">
        <f t="shared" si="421"/>
        <v>15.978548339700275</v>
      </c>
      <c r="P1238" s="13">
        <f t="shared" si="422"/>
        <v>5.7294980410541472</v>
      </c>
    </row>
    <row r="1239" spans="1:16" s="27" customFormat="1" ht="15" customHeight="1" x14ac:dyDescent="0.2">
      <c r="A1239" s="18" t="s">
        <v>1039</v>
      </c>
      <c r="B1239" s="150">
        <v>62727</v>
      </c>
      <c r="C1239" s="159"/>
      <c r="D1239" s="150">
        <v>70052</v>
      </c>
      <c r="E1239" s="190"/>
      <c r="F1239" s="150">
        <v>76213</v>
      </c>
      <c r="G1239" s="101"/>
      <c r="H1239" s="37">
        <v>221.27</v>
      </c>
      <c r="I1239" s="15"/>
      <c r="J1239" s="14">
        <f t="shared" si="423"/>
        <v>283.48623853211006</v>
      </c>
      <c r="K1239" s="14">
        <f t="shared" si="424"/>
        <v>316.59059068106836</v>
      </c>
      <c r="L1239" s="14">
        <f t="shared" si="425"/>
        <v>344.43440141004203</v>
      </c>
      <c r="M1239" s="14"/>
      <c r="N1239" s="13">
        <f t="shared" si="420"/>
        <v>11.677587004001472</v>
      </c>
      <c r="O1239" s="13">
        <f t="shared" si="421"/>
        <v>21.499513766001893</v>
      </c>
      <c r="P1239" s="13">
        <f t="shared" si="422"/>
        <v>8.7948952206932045</v>
      </c>
    </row>
    <row r="1240" spans="1:16" s="27" customFormat="1" ht="15" customHeight="1" x14ac:dyDescent="0.2">
      <c r="A1240" s="18" t="s">
        <v>1040</v>
      </c>
      <c r="B1240" s="150">
        <v>54163</v>
      </c>
      <c r="C1240" s="159"/>
      <c r="D1240" s="150">
        <v>58108</v>
      </c>
      <c r="E1240" s="190"/>
      <c r="F1240" s="150">
        <v>58313</v>
      </c>
      <c r="G1240" s="101"/>
      <c r="H1240" s="37">
        <v>126.07</v>
      </c>
      <c r="I1240" s="15"/>
      <c r="J1240" s="14">
        <f t="shared" si="423"/>
        <v>429.62639803283895</v>
      </c>
      <c r="K1240" s="14">
        <f t="shared" si="424"/>
        <v>460.91853732053625</v>
      </c>
      <c r="L1240" s="14">
        <f t="shared" si="425"/>
        <v>462.54461806932659</v>
      </c>
      <c r="M1240" s="14"/>
      <c r="N1240" s="13">
        <f t="shared" si="420"/>
        <v>7.2835699647360697</v>
      </c>
      <c r="O1240" s="13">
        <f t="shared" si="421"/>
        <v>7.6620571238668393</v>
      </c>
      <c r="P1240" s="13">
        <f t="shared" si="422"/>
        <v>0.35279135403042367</v>
      </c>
    </row>
    <row r="1241" spans="1:16" s="27" customFormat="1" ht="15" customHeight="1" x14ac:dyDescent="0.2">
      <c r="A1241" s="18" t="s">
        <v>1041</v>
      </c>
      <c r="B1241" s="150">
        <v>16649</v>
      </c>
      <c r="C1241" s="159"/>
      <c r="D1241" s="150">
        <v>18002</v>
      </c>
      <c r="E1241" s="190"/>
      <c r="F1241" s="150">
        <v>19359</v>
      </c>
      <c r="G1241" s="101"/>
      <c r="H1241" s="37">
        <v>86.35</v>
      </c>
      <c r="I1241" s="15"/>
      <c r="J1241" s="14">
        <f t="shared" si="423"/>
        <v>192.80833815865665</v>
      </c>
      <c r="K1241" s="14">
        <f t="shared" si="424"/>
        <v>208.47712796757384</v>
      </c>
      <c r="L1241" s="14">
        <f t="shared" si="425"/>
        <v>224.192240880139</v>
      </c>
      <c r="M1241" s="14"/>
      <c r="N1241" s="13">
        <f t="shared" si="420"/>
        <v>8.1266142110637194</v>
      </c>
      <c r="O1241" s="13">
        <f t="shared" si="421"/>
        <v>16.27725388912247</v>
      </c>
      <c r="P1241" s="13">
        <f t="shared" si="422"/>
        <v>7.5380513276302725</v>
      </c>
    </row>
    <row r="1242" spans="1:16" s="27" customFormat="1" ht="15" customHeight="1" x14ac:dyDescent="0.2">
      <c r="A1242" s="18" t="s">
        <v>355</v>
      </c>
      <c r="B1242" s="150">
        <v>28554</v>
      </c>
      <c r="C1242" s="159"/>
      <c r="D1242" s="150">
        <v>31641</v>
      </c>
      <c r="E1242" s="190"/>
      <c r="F1242" s="150">
        <v>30722</v>
      </c>
      <c r="G1242" s="101"/>
      <c r="H1242" s="37">
        <v>122.5</v>
      </c>
      <c r="I1242" s="15"/>
      <c r="J1242" s="14">
        <f t="shared" si="423"/>
        <v>233.0938775510204</v>
      </c>
      <c r="K1242" s="14">
        <f t="shared" si="424"/>
        <v>258.29387755102039</v>
      </c>
      <c r="L1242" s="14">
        <f t="shared" si="425"/>
        <v>250.79183673469387</v>
      </c>
      <c r="M1242" s="14"/>
      <c r="N1242" s="13">
        <f t="shared" si="420"/>
        <v>10.811094767808358</v>
      </c>
      <c r="O1242" s="13">
        <f t="shared" si="421"/>
        <v>7.5926315052181863</v>
      </c>
      <c r="P1242" s="13">
        <f t="shared" si="422"/>
        <v>-2.9044594039379223</v>
      </c>
    </row>
    <row r="1243" spans="1:16" s="27" customFormat="1" ht="15" customHeight="1" x14ac:dyDescent="0.2">
      <c r="A1243" s="18" t="s">
        <v>735</v>
      </c>
      <c r="B1243" s="150">
        <v>17561</v>
      </c>
      <c r="C1243" s="159"/>
      <c r="D1243" s="150">
        <v>19420</v>
      </c>
      <c r="E1243" s="190"/>
      <c r="F1243" s="150">
        <v>19753</v>
      </c>
      <c r="G1243" s="101"/>
      <c r="H1243" s="37">
        <v>145.11000000000001</v>
      </c>
      <c r="I1243" s="15"/>
      <c r="J1243" s="14">
        <f t="shared" si="423"/>
        <v>121.01853766108468</v>
      </c>
      <c r="K1243" s="14">
        <f t="shared" si="424"/>
        <v>133.82950864861138</v>
      </c>
      <c r="L1243" s="14">
        <f t="shared" si="425"/>
        <v>136.12431948177243</v>
      </c>
      <c r="M1243" s="14"/>
      <c r="N1243" s="13">
        <f t="shared" si="420"/>
        <v>10.585957519503445</v>
      </c>
      <c r="O1243" s="13">
        <f t="shared" si="421"/>
        <v>12.482204885826548</v>
      </c>
      <c r="P1243" s="13">
        <f t="shared" si="422"/>
        <v>1.7147270854788887</v>
      </c>
    </row>
    <row r="1244" spans="1:16" s="27" customFormat="1" ht="15" customHeight="1" x14ac:dyDescent="0.2">
      <c r="A1244" s="18" t="s">
        <v>930</v>
      </c>
      <c r="B1244" s="150">
        <v>17427</v>
      </c>
      <c r="C1244" s="159"/>
      <c r="D1244" s="150">
        <v>20439</v>
      </c>
      <c r="E1244" s="190"/>
      <c r="F1244" s="150">
        <v>22102</v>
      </c>
      <c r="G1244" s="101"/>
      <c r="H1244" s="37">
        <v>53.97</v>
      </c>
      <c r="I1244" s="15"/>
      <c r="J1244" s="14">
        <f t="shared" si="423"/>
        <v>322.9016120066704</v>
      </c>
      <c r="K1244" s="14">
        <f t="shared" si="424"/>
        <v>378.71039466370206</v>
      </c>
      <c r="L1244" s="14">
        <f t="shared" si="425"/>
        <v>409.52380952380952</v>
      </c>
      <c r="M1244" s="14"/>
      <c r="N1244" s="13">
        <f t="shared" si="420"/>
        <v>17.28352556378033</v>
      </c>
      <c r="O1244" s="13">
        <f t="shared" si="421"/>
        <v>26.826189246571396</v>
      </c>
      <c r="P1244" s="13">
        <f t="shared" si="422"/>
        <v>8.1364058906991517</v>
      </c>
    </row>
    <row r="1245" spans="1:16" s="27" customFormat="1" ht="15" customHeight="1" x14ac:dyDescent="0.2">
      <c r="A1245" s="18" t="s">
        <v>1042</v>
      </c>
      <c r="B1245" s="150">
        <v>31932</v>
      </c>
      <c r="C1245" s="159"/>
      <c r="D1245" s="150">
        <v>34195</v>
      </c>
      <c r="E1245" s="190"/>
      <c r="F1245" s="150">
        <v>33868</v>
      </c>
      <c r="G1245" s="101"/>
      <c r="H1245" s="37">
        <v>96.62</v>
      </c>
      <c r="I1245" s="15"/>
      <c r="J1245" s="14">
        <f t="shared" si="423"/>
        <v>330.49058166011179</v>
      </c>
      <c r="K1245" s="14">
        <f t="shared" si="424"/>
        <v>353.91223349203062</v>
      </c>
      <c r="L1245" s="14">
        <f t="shared" si="425"/>
        <v>350.5278410267025</v>
      </c>
      <c r="M1245" s="14"/>
      <c r="N1245" s="13">
        <f t="shared" si="420"/>
        <v>7.086934736314662</v>
      </c>
      <c r="O1245" s="13">
        <f t="shared" si="421"/>
        <v>6.0628836277088665</v>
      </c>
      <c r="P1245" s="13">
        <f t="shared" si="422"/>
        <v>-0.95628015791783283</v>
      </c>
    </row>
    <row r="1246" spans="1:16" s="27" customFormat="1" ht="15" customHeight="1" x14ac:dyDescent="0.2">
      <c r="A1246" s="18" t="s">
        <v>1043</v>
      </c>
      <c r="B1246" s="150">
        <v>9838</v>
      </c>
      <c r="C1246" s="159"/>
      <c r="D1246" s="150">
        <v>11204</v>
      </c>
      <c r="E1246" s="190"/>
      <c r="F1246" s="150">
        <v>11902</v>
      </c>
      <c r="G1246" s="101"/>
      <c r="H1246" s="37">
        <v>24.18</v>
      </c>
      <c r="I1246" s="15"/>
      <c r="J1246" s="14">
        <f t="shared" si="423"/>
        <v>406.86517783291976</v>
      </c>
      <c r="K1246" s="14">
        <f t="shared" si="424"/>
        <v>463.35814722911499</v>
      </c>
      <c r="L1246" s="14">
        <f t="shared" si="425"/>
        <v>492.22497932175349</v>
      </c>
      <c r="M1246" s="14"/>
      <c r="N1246" s="13">
        <f t="shared" si="420"/>
        <v>13.88493596259403</v>
      </c>
      <c r="O1246" s="13">
        <f t="shared" si="421"/>
        <v>20.979873958121566</v>
      </c>
      <c r="P1246" s="13">
        <f t="shared" si="422"/>
        <v>6.2299178864691092</v>
      </c>
    </row>
    <row r="1247" spans="1:16" s="27" customFormat="1" ht="15" customHeight="1" x14ac:dyDescent="0.2">
      <c r="A1247" s="18" t="s">
        <v>1044</v>
      </c>
      <c r="B1247" s="150">
        <v>50119</v>
      </c>
      <c r="C1247" s="159"/>
      <c r="D1247" s="150">
        <v>55021</v>
      </c>
      <c r="E1247" s="190"/>
      <c r="F1247" s="150">
        <v>57455</v>
      </c>
      <c r="G1247" s="101"/>
      <c r="H1247" s="37">
        <v>78.41</v>
      </c>
      <c r="I1247" s="15"/>
      <c r="J1247" s="14">
        <f t="shared" si="423"/>
        <v>639.19142966458367</v>
      </c>
      <c r="K1247" s="14">
        <f t="shared" si="424"/>
        <v>701.70896569315141</v>
      </c>
      <c r="L1247" s="14">
        <f t="shared" si="425"/>
        <v>732.75092462696091</v>
      </c>
      <c r="M1247" s="14"/>
      <c r="N1247" s="13">
        <f t="shared" si="420"/>
        <v>9.7807218819210213</v>
      </c>
      <c r="O1247" s="13">
        <f t="shared" si="421"/>
        <v>14.637163550749216</v>
      </c>
      <c r="P1247" s="13">
        <f t="shared" si="422"/>
        <v>4.423765471365483</v>
      </c>
    </row>
    <row r="1248" spans="1:16" s="27" customFormat="1" ht="15" customHeight="1" x14ac:dyDescent="0.2">
      <c r="A1248" s="18" t="s">
        <v>1045</v>
      </c>
      <c r="B1248" s="150">
        <v>17921</v>
      </c>
      <c r="C1248" s="159"/>
      <c r="D1248" s="150">
        <v>20978</v>
      </c>
      <c r="E1248" s="190"/>
      <c r="F1248" s="150">
        <v>20708</v>
      </c>
      <c r="G1248" s="101"/>
      <c r="H1248" s="37">
        <v>22.54</v>
      </c>
      <c r="I1248" s="15"/>
      <c r="J1248" s="14">
        <f t="shared" si="423"/>
        <v>795.07542147293702</v>
      </c>
      <c r="K1248" s="14">
        <f t="shared" si="424"/>
        <v>930.70097604259104</v>
      </c>
      <c r="L1248" s="14">
        <f t="shared" si="425"/>
        <v>918.7222715173026</v>
      </c>
      <c r="M1248" s="14"/>
      <c r="N1248" s="13">
        <f t="shared" si="420"/>
        <v>17.058199877238998</v>
      </c>
      <c r="O1248" s="13">
        <f t="shared" si="421"/>
        <v>15.551587523017691</v>
      </c>
      <c r="P1248" s="13">
        <f t="shared" si="422"/>
        <v>-1.2870626370483427</v>
      </c>
    </row>
    <row r="1249" spans="1:16" s="27" customFormat="1" ht="15" customHeight="1" x14ac:dyDescent="0.2">
      <c r="A1249" s="18" t="s">
        <v>1046</v>
      </c>
      <c r="B1249" s="150">
        <v>6516</v>
      </c>
      <c r="C1249" s="159"/>
      <c r="D1249" s="150">
        <v>7584</v>
      </c>
      <c r="E1249" s="190"/>
      <c r="F1249" s="150">
        <v>7656</v>
      </c>
      <c r="G1249" s="101"/>
      <c r="H1249" s="37">
        <v>7.7</v>
      </c>
      <c r="I1249" s="15"/>
      <c r="J1249" s="14">
        <f t="shared" si="423"/>
        <v>846.23376623376623</v>
      </c>
      <c r="K1249" s="14">
        <f t="shared" si="424"/>
        <v>984.93506493506493</v>
      </c>
      <c r="L1249" s="14">
        <f t="shared" si="425"/>
        <v>994.28571428571422</v>
      </c>
      <c r="M1249" s="14"/>
      <c r="N1249" s="13">
        <f t="shared" si="420"/>
        <v>16.390423572744016</v>
      </c>
      <c r="O1249" s="13">
        <f t="shared" si="421"/>
        <v>17.495395948434613</v>
      </c>
      <c r="P1249" s="13">
        <f t="shared" si="422"/>
        <v>0.94936708860758889</v>
      </c>
    </row>
    <row r="1250" spans="1:16" s="27" customFormat="1" ht="15" customHeight="1" x14ac:dyDescent="0.2">
      <c r="A1250" s="18" t="s">
        <v>1047</v>
      </c>
      <c r="B1250" s="150">
        <v>38819</v>
      </c>
      <c r="C1250" s="159"/>
      <c r="D1250" s="150">
        <v>41891</v>
      </c>
      <c r="E1250" s="190"/>
      <c r="F1250" s="150">
        <v>42859</v>
      </c>
      <c r="G1250" s="101"/>
      <c r="H1250" s="37">
        <v>150.31</v>
      </c>
      <c r="I1250" s="15"/>
      <c r="J1250" s="14">
        <f t="shared" si="423"/>
        <v>258.25959683321133</v>
      </c>
      <c r="K1250" s="14">
        <f t="shared" si="424"/>
        <v>278.6973587918302</v>
      </c>
      <c r="L1250" s="14">
        <f t="shared" si="425"/>
        <v>285.13738274233253</v>
      </c>
      <c r="M1250" s="14"/>
      <c r="N1250" s="13">
        <f t="shared" si="420"/>
        <v>7.9136505319560051</v>
      </c>
      <c r="O1250" s="13">
        <f t="shared" si="421"/>
        <v>10.40727478811924</v>
      </c>
      <c r="P1250" s="13">
        <f t="shared" si="422"/>
        <v>2.3107588742212082</v>
      </c>
    </row>
    <row r="1251" spans="1:16" s="27" customFormat="1" ht="15" customHeight="1" x14ac:dyDescent="0.2">
      <c r="A1251" s="80" t="s">
        <v>1049</v>
      </c>
      <c r="B1251" s="150">
        <v>102841</v>
      </c>
      <c r="C1251" s="159"/>
      <c r="D1251" s="150">
        <v>109432</v>
      </c>
      <c r="E1251" s="190"/>
      <c r="F1251" s="150">
        <v>111848</v>
      </c>
      <c r="G1251" s="101"/>
      <c r="H1251" s="37">
        <v>459.34</v>
      </c>
      <c r="I1251" s="15"/>
      <c r="J1251" s="14">
        <f t="shared" si="423"/>
        <v>223.88862280663562</v>
      </c>
      <c r="K1251" s="14">
        <f t="shared" si="424"/>
        <v>238.23747115426482</v>
      </c>
      <c r="L1251" s="14">
        <f t="shared" si="425"/>
        <v>243.4971916227631</v>
      </c>
      <c r="M1251" s="14"/>
      <c r="N1251" s="13">
        <f t="shared" si="420"/>
        <v>6.4089225114497106</v>
      </c>
      <c r="O1251" s="13">
        <f t="shared" si="421"/>
        <v>8.7581801032662003</v>
      </c>
      <c r="P1251" s="13">
        <f t="shared" si="422"/>
        <v>2.2077637254185216</v>
      </c>
    </row>
    <row r="1252" spans="1:16" s="27" customFormat="1" ht="15" customHeight="1" x14ac:dyDescent="0.2">
      <c r="A1252" s="80" t="s">
        <v>1048</v>
      </c>
      <c r="B1252" s="150">
        <v>191200</v>
      </c>
      <c r="C1252" s="159"/>
      <c r="D1252" s="150">
        <v>215031</v>
      </c>
      <c r="E1252" s="190"/>
      <c r="F1252" s="150">
        <v>230998</v>
      </c>
      <c r="G1252" s="101"/>
      <c r="H1252" s="37">
        <v>613.6</v>
      </c>
      <c r="I1252" s="15"/>
      <c r="J1252" s="14">
        <f t="shared" si="423"/>
        <v>311.60365058670141</v>
      </c>
      <c r="K1252" s="14">
        <f t="shared" si="424"/>
        <v>350.44165580182528</v>
      </c>
      <c r="L1252" s="14">
        <f t="shared" si="425"/>
        <v>376.46349413298566</v>
      </c>
      <c r="M1252" s="14"/>
      <c r="N1252" s="13">
        <f t="shared" si="420"/>
        <v>12.463912133891219</v>
      </c>
      <c r="O1252" s="13">
        <f t="shared" si="421"/>
        <v>20.814853556485367</v>
      </c>
      <c r="P1252" s="13">
        <f t="shared" si="422"/>
        <v>7.4254409829280483</v>
      </c>
    </row>
    <row r="1253" spans="1:16" s="27" customFormat="1" ht="12" customHeight="1" x14ac:dyDescent="0.2">
      <c r="A1253" s="80"/>
      <c r="B1253" s="150"/>
      <c r="C1253" s="159"/>
      <c r="D1253" s="150"/>
      <c r="E1253" s="190"/>
      <c r="F1253" s="150"/>
      <c r="G1253" s="101"/>
      <c r="H1253" s="37"/>
      <c r="I1253" s="15"/>
      <c r="J1253" s="14"/>
      <c r="K1253" s="14"/>
      <c r="L1253" s="14"/>
      <c r="M1253" s="14"/>
      <c r="N1253" s="13"/>
      <c r="O1253" s="13"/>
      <c r="P1253" s="13"/>
    </row>
    <row r="1254" spans="1:16" s="27" customFormat="1" ht="15" customHeight="1" x14ac:dyDescent="0.2">
      <c r="A1254" s="25" t="s">
        <v>1578</v>
      </c>
      <c r="B1254" s="35">
        <v>221174</v>
      </c>
      <c r="C1254" s="39"/>
      <c r="D1254" s="35">
        <v>242089</v>
      </c>
      <c r="E1254" s="117"/>
      <c r="F1254" s="35">
        <v>251881</v>
      </c>
      <c r="G1254" s="116"/>
      <c r="H1254" s="33">
        <v>201.72</v>
      </c>
      <c r="I1254" s="15"/>
      <c r="J1254" s="20">
        <f t="shared" si="423"/>
        <v>1096.4406107475709</v>
      </c>
      <c r="K1254" s="20">
        <f t="shared" si="424"/>
        <v>1200.123934166171</v>
      </c>
      <c r="L1254" s="20">
        <f t="shared" si="425"/>
        <v>1248.6664683720007</v>
      </c>
      <c r="M1254" s="20"/>
      <c r="N1254" s="19">
        <f>(K1254-J1254)/J1254*100</f>
        <v>9.4563556295043814</v>
      </c>
      <c r="O1254" s="19">
        <f>(L1254-J1254)/J1254*100</f>
        <v>13.88363912575619</v>
      </c>
      <c r="P1254" s="19">
        <f>(L1254-K1254)/K1254*100</f>
        <v>4.0447934437334911</v>
      </c>
    </row>
    <row r="1255" spans="1:16" s="27" customFormat="1" ht="12" customHeight="1" x14ac:dyDescent="0.2">
      <c r="A1255" s="18" t="s">
        <v>1</v>
      </c>
      <c r="B1255" s="35"/>
      <c r="C1255" s="39"/>
      <c r="D1255" s="35"/>
      <c r="E1255" s="117"/>
      <c r="F1255" s="35"/>
      <c r="G1255" s="101"/>
      <c r="H1255" s="37"/>
      <c r="I1255" s="15"/>
      <c r="J1255" s="14"/>
      <c r="K1255" s="14"/>
      <c r="L1255" s="14"/>
      <c r="M1255" s="14"/>
      <c r="N1255" s="13"/>
      <c r="O1255" s="13"/>
      <c r="P1255" s="13"/>
    </row>
    <row r="1256" spans="1:16" s="11" customFormat="1" ht="15" customHeight="1" x14ac:dyDescent="0.2">
      <c r="A1256" s="136" t="s">
        <v>20</v>
      </c>
      <c r="B1256" s="35">
        <v>589013</v>
      </c>
      <c r="C1256" s="39"/>
      <c r="D1256" s="35">
        <v>632379</v>
      </c>
      <c r="E1256" s="117"/>
      <c r="F1256" s="35">
        <v>639186</v>
      </c>
      <c r="G1256" s="116"/>
      <c r="H1256" s="33">
        <f>SUM(H1257:H1280)</f>
        <v>3694.9599999999996</v>
      </c>
      <c r="I1256" s="15"/>
      <c r="J1256" s="20">
        <f t="shared" ref="J1256:J1261" si="426">B1256/$H1256</f>
        <v>159.409844761513</v>
      </c>
      <c r="K1256" s="20">
        <f t="shared" ref="K1256:K1261" si="427">D1256/$H1256</f>
        <v>171.14637235585772</v>
      </c>
      <c r="L1256" s="20">
        <f t="shared" ref="L1256:L1261" si="428">F1256/$H1256</f>
        <v>172.98861151406243</v>
      </c>
      <c r="M1256" s="20"/>
      <c r="N1256" s="19">
        <f>(K1256-J1256)/J1256*100</f>
        <v>7.3624860571837907</v>
      </c>
      <c r="O1256" s="19">
        <f>(L1256-J1256)/J1256*100</f>
        <v>8.5181481563225301</v>
      </c>
      <c r="P1256" s="19">
        <f>(L1256-K1256)/K1256*100</f>
        <v>1.0764114557883893</v>
      </c>
    </row>
    <row r="1257" spans="1:16" s="27" customFormat="1" ht="15" customHeight="1" x14ac:dyDescent="0.2">
      <c r="A1257" s="18" t="s">
        <v>1050</v>
      </c>
      <c r="B1257" s="150">
        <v>23738</v>
      </c>
      <c r="C1257" s="159"/>
      <c r="D1257" s="150">
        <v>25469</v>
      </c>
      <c r="E1257" s="190"/>
      <c r="F1257" s="150">
        <v>25228</v>
      </c>
      <c r="G1257" s="101"/>
      <c r="H1257" s="37">
        <v>47.6</v>
      </c>
      <c r="I1257" s="15"/>
      <c r="J1257" s="14">
        <f t="shared" si="426"/>
        <v>498.6974789915966</v>
      </c>
      <c r="K1257" s="14">
        <f t="shared" si="427"/>
        <v>535.06302521008399</v>
      </c>
      <c r="L1257" s="14">
        <f t="shared" si="428"/>
        <v>530</v>
      </c>
      <c r="M1257" s="14"/>
      <c r="N1257" s="13">
        <f t="shared" ref="N1257:N1280" si="429">((K1257-J1257)/J1257)*100</f>
        <v>7.2921054848765694</v>
      </c>
      <c r="O1257" s="13">
        <f t="shared" ref="O1257:O1280" si="430">((L1257-J1257)/J1257)*100</f>
        <v>6.2768556744460442</v>
      </c>
      <c r="P1257" s="13">
        <f t="shared" ref="P1257:P1280" si="431">((L1257-K1257)/K1257)*100</f>
        <v>-0.94624838038398862</v>
      </c>
    </row>
    <row r="1258" spans="1:16" s="11" customFormat="1" ht="15" customHeight="1" x14ac:dyDescent="0.2">
      <c r="A1258" s="18" t="s">
        <v>1051</v>
      </c>
      <c r="B1258" s="150">
        <v>10987</v>
      </c>
      <c r="C1258" s="159"/>
      <c r="D1258" s="150">
        <v>11767</v>
      </c>
      <c r="E1258" s="190"/>
      <c r="F1258" s="150">
        <v>11274</v>
      </c>
      <c r="G1258" s="101"/>
      <c r="H1258" s="37">
        <v>24.62</v>
      </c>
      <c r="I1258" s="15"/>
      <c r="J1258" s="14">
        <f t="shared" si="426"/>
        <v>446.26320064987812</v>
      </c>
      <c r="K1258" s="14">
        <f t="shared" si="427"/>
        <v>477.94476035743298</v>
      </c>
      <c r="L1258" s="14">
        <f t="shared" si="428"/>
        <v>457.92038992688867</v>
      </c>
      <c r="M1258" s="14"/>
      <c r="N1258" s="13">
        <f t="shared" si="429"/>
        <v>7.0992991717484379</v>
      </c>
      <c r="O1258" s="13">
        <f t="shared" si="430"/>
        <v>2.6121780285792302</v>
      </c>
      <c r="P1258" s="13">
        <f t="shared" si="431"/>
        <v>-4.1896830118127042</v>
      </c>
    </row>
    <row r="1259" spans="1:16" s="27" customFormat="1" ht="15" customHeight="1" x14ac:dyDescent="0.2">
      <c r="A1259" s="18" t="s">
        <v>1052</v>
      </c>
      <c r="B1259" s="150">
        <v>20956</v>
      </c>
      <c r="C1259" s="159"/>
      <c r="D1259" s="150">
        <v>23668</v>
      </c>
      <c r="E1259" s="190"/>
      <c r="F1259" s="150">
        <v>25964</v>
      </c>
      <c r="G1259" s="101"/>
      <c r="H1259" s="37">
        <v>130</v>
      </c>
      <c r="I1259" s="15"/>
      <c r="J1259" s="14">
        <f t="shared" si="426"/>
        <v>161.19999999999999</v>
      </c>
      <c r="K1259" s="14">
        <f t="shared" si="427"/>
        <v>182.06153846153848</v>
      </c>
      <c r="L1259" s="14">
        <f t="shared" si="428"/>
        <v>199.72307692307692</v>
      </c>
      <c r="M1259" s="14"/>
      <c r="N1259" s="13">
        <f t="shared" si="429"/>
        <v>12.941401030731074</v>
      </c>
      <c r="O1259" s="13">
        <f t="shared" si="430"/>
        <v>23.897690398931097</v>
      </c>
      <c r="P1259" s="13">
        <f t="shared" si="431"/>
        <v>9.7008619232719173</v>
      </c>
    </row>
    <row r="1260" spans="1:16" s="27" customFormat="1" ht="15" customHeight="1" x14ac:dyDescent="0.2">
      <c r="A1260" s="18" t="s">
        <v>1053</v>
      </c>
      <c r="B1260" s="150">
        <v>12659</v>
      </c>
      <c r="C1260" s="159"/>
      <c r="D1260" s="150">
        <v>12679</v>
      </c>
      <c r="E1260" s="190"/>
      <c r="F1260" s="150">
        <v>12323</v>
      </c>
      <c r="G1260" s="101"/>
      <c r="H1260" s="37">
        <v>35.56</v>
      </c>
      <c r="I1260" s="15"/>
      <c r="J1260" s="14">
        <f t="shared" si="426"/>
        <v>355.98987626546682</v>
      </c>
      <c r="K1260" s="14">
        <f t="shared" si="427"/>
        <v>356.55230596175477</v>
      </c>
      <c r="L1260" s="14">
        <f t="shared" si="428"/>
        <v>346.54105736782901</v>
      </c>
      <c r="M1260" s="14"/>
      <c r="N1260" s="13">
        <f t="shared" si="429"/>
        <v>0.15799036258787813</v>
      </c>
      <c r="O1260" s="13">
        <f t="shared" si="430"/>
        <v>-2.6542380914764232</v>
      </c>
      <c r="P1260" s="13">
        <f t="shared" si="431"/>
        <v>-2.8077924126508393</v>
      </c>
    </row>
    <row r="1261" spans="1:16" s="27" customFormat="1" ht="15" customHeight="1" x14ac:dyDescent="0.2">
      <c r="A1261" s="18" t="s">
        <v>1054</v>
      </c>
      <c r="B1261" s="150">
        <v>84833</v>
      </c>
      <c r="C1261" s="159"/>
      <c r="D1261" s="150">
        <v>94037</v>
      </c>
      <c r="E1261" s="190"/>
      <c r="F1261" s="150">
        <v>97879</v>
      </c>
      <c r="G1261" s="101"/>
      <c r="H1261" s="37">
        <v>464.43</v>
      </c>
      <c r="I1261" s="15"/>
      <c r="J1261" s="14">
        <f t="shared" si="426"/>
        <v>182.66046551687015</v>
      </c>
      <c r="K1261" s="14">
        <f t="shared" si="427"/>
        <v>202.47830674159724</v>
      </c>
      <c r="L1261" s="14">
        <f t="shared" si="428"/>
        <v>210.75081282432228</v>
      </c>
      <c r="M1261" s="14"/>
      <c r="N1261" s="13">
        <f t="shared" si="429"/>
        <v>10.849551471715019</v>
      </c>
      <c r="O1261" s="13">
        <f t="shared" si="430"/>
        <v>15.37844942416276</v>
      </c>
      <c r="P1261" s="13">
        <f t="shared" si="431"/>
        <v>4.0856258706679203</v>
      </c>
    </row>
    <row r="1262" spans="1:16" s="27" customFormat="1" ht="15" customHeight="1" x14ac:dyDescent="0.2">
      <c r="A1262" s="18" t="s">
        <v>1055</v>
      </c>
      <c r="B1262" s="150">
        <v>31723</v>
      </c>
      <c r="C1262" s="159"/>
      <c r="D1262" s="150">
        <v>33025</v>
      </c>
      <c r="E1262" s="190"/>
      <c r="F1262" s="150">
        <v>32174</v>
      </c>
      <c r="G1262" s="101"/>
      <c r="H1262" s="37">
        <v>217.02</v>
      </c>
      <c r="I1262" s="15"/>
      <c r="J1262" s="14">
        <f t="shared" ref="J1262:J1280" si="432">B1262/$H1262</f>
        <v>146.17546769882961</v>
      </c>
      <c r="K1262" s="14">
        <f t="shared" ref="K1262:K1280" si="433">D1262/$H1262</f>
        <v>152.1749147544005</v>
      </c>
      <c r="L1262" s="14">
        <f t="shared" ref="L1262:L1280" si="434">F1262/$H1262</f>
        <v>148.25361717814025</v>
      </c>
      <c r="M1262" s="14"/>
      <c r="N1262" s="13">
        <f t="shared" si="429"/>
        <v>4.1042776534375571</v>
      </c>
      <c r="O1262" s="13">
        <f t="shared" si="430"/>
        <v>1.4216814298773597</v>
      </c>
      <c r="P1262" s="13">
        <f t="shared" si="431"/>
        <v>-2.5768357305071956</v>
      </c>
    </row>
    <row r="1263" spans="1:16" s="27" customFormat="1" ht="15" customHeight="1" x14ac:dyDescent="0.2">
      <c r="A1263" s="18" t="s">
        <v>1056</v>
      </c>
      <c r="B1263" s="150">
        <v>22425</v>
      </c>
      <c r="C1263" s="159"/>
      <c r="D1263" s="150">
        <v>23511</v>
      </c>
      <c r="E1263" s="190"/>
      <c r="F1263" s="150">
        <v>23367</v>
      </c>
      <c r="G1263" s="101"/>
      <c r="H1263" s="37">
        <v>115.1</v>
      </c>
      <c r="I1263" s="15"/>
      <c r="J1263" s="14">
        <f t="shared" si="432"/>
        <v>194.83058210251957</v>
      </c>
      <c r="K1263" s="14">
        <f t="shared" si="433"/>
        <v>204.26585577758473</v>
      </c>
      <c r="L1263" s="14">
        <f t="shared" si="434"/>
        <v>203.01476976542139</v>
      </c>
      <c r="M1263" s="14"/>
      <c r="N1263" s="13">
        <f t="shared" si="429"/>
        <v>4.8428093645484953</v>
      </c>
      <c r="O1263" s="13">
        <f t="shared" si="430"/>
        <v>4.2006688963210674</v>
      </c>
      <c r="P1263" s="13">
        <f t="shared" si="431"/>
        <v>-0.61247926502488437</v>
      </c>
    </row>
    <row r="1264" spans="1:16" s="27" customFormat="1" ht="15" customHeight="1" x14ac:dyDescent="0.2">
      <c r="A1264" s="18" t="s">
        <v>1057</v>
      </c>
      <c r="B1264" s="150">
        <v>58037</v>
      </c>
      <c r="C1264" s="159"/>
      <c r="D1264" s="150">
        <v>61359</v>
      </c>
      <c r="E1264" s="190"/>
      <c r="F1264" s="150">
        <v>60607</v>
      </c>
      <c r="G1264" s="101"/>
      <c r="H1264" s="37">
        <v>246.94</v>
      </c>
      <c r="I1264" s="15"/>
      <c r="J1264" s="14">
        <f t="shared" si="432"/>
        <v>235.02470235684783</v>
      </c>
      <c r="K1264" s="14">
        <f t="shared" si="433"/>
        <v>248.47736292216734</v>
      </c>
      <c r="L1264" s="14">
        <f t="shared" si="434"/>
        <v>245.43208876650198</v>
      </c>
      <c r="M1264" s="14"/>
      <c r="N1264" s="13">
        <f t="shared" si="429"/>
        <v>5.7239347312921103</v>
      </c>
      <c r="O1264" s="13">
        <f t="shared" si="430"/>
        <v>4.4282095904336822</v>
      </c>
      <c r="P1264" s="13">
        <f t="shared" si="431"/>
        <v>-1.225574080412011</v>
      </c>
    </row>
    <row r="1265" spans="1:16" s="27" customFormat="1" ht="15" customHeight="1" x14ac:dyDescent="0.2">
      <c r="A1265" s="18" t="s">
        <v>1058</v>
      </c>
      <c r="B1265" s="150">
        <v>11744</v>
      </c>
      <c r="C1265" s="159"/>
      <c r="D1265" s="150">
        <v>13020</v>
      </c>
      <c r="E1265" s="190"/>
      <c r="F1265" s="150">
        <v>11844</v>
      </c>
      <c r="G1265" s="101"/>
      <c r="H1265" s="37">
        <v>57.3</v>
      </c>
      <c r="I1265" s="15"/>
      <c r="J1265" s="14">
        <f t="shared" si="432"/>
        <v>204.95636998254801</v>
      </c>
      <c r="K1265" s="14">
        <f t="shared" si="433"/>
        <v>227.22513089005236</v>
      </c>
      <c r="L1265" s="14">
        <f t="shared" si="434"/>
        <v>206.70157068062829</v>
      </c>
      <c r="M1265" s="14"/>
      <c r="N1265" s="13">
        <f t="shared" si="429"/>
        <v>10.865122615803804</v>
      </c>
      <c r="O1265" s="13">
        <f t="shared" si="430"/>
        <v>0.85149863760218114</v>
      </c>
      <c r="P1265" s="13">
        <f t="shared" si="431"/>
        <v>-9.0322580645161192</v>
      </c>
    </row>
    <row r="1266" spans="1:16" s="27" customFormat="1" ht="15" customHeight="1" x14ac:dyDescent="0.2">
      <c r="A1266" s="18" t="s">
        <v>1059</v>
      </c>
      <c r="B1266" s="150">
        <v>36539</v>
      </c>
      <c r="C1266" s="159"/>
      <c r="D1266" s="150">
        <v>37947</v>
      </c>
      <c r="E1266" s="190"/>
      <c r="F1266" s="150">
        <v>36621</v>
      </c>
      <c r="G1266" s="101"/>
      <c r="H1266" s="37">
        <v>282.61</v>
      </c>
      <c r="I1266" s="15"/>
      <c r="J1266" s="14">
        <f t="shared" si="432"/>
        <v>129.29124942500266</v>
      </c>
      <c r="K1266" s="14">
        <f t="shared" si="433"/>
        <v>134.2733802767064</v>
      </c>
      <c r="L1266" s="14">
        <f t="shared" si="434"/>
        <v>129.58140193199108</v>
      </c>
      <c r="M1266" s="14"/>
      <c r="N1266" s="13">
        <f t="shared" si="429"/>
        <v>3.8534168970141356</v>
      </c>
      <c r="O1266" s="13">
        <f t="shared" si="430"/>
        <v>0.22441774542269191</v>
      </c>
      <c r="P1266" s="13">
        <f t="shared" si="431"/>
        <v>-3.4943473792394597</v>
      </c>
    </row>
    <row r="1267" spans="1:16" s="27" customFormat="1" ht="15" customHeight="1" x14ac:dyDescent="0.2">
      <c r="A1267" s="18" t="s">
        <v>1060</v>
      </c>
      <c r="B1267" s="150">
        <v>27464</v>
      </c>
      <c r="C1267" s="159"/>
      <c r="D1267" s="150">
        <v>28770</v>
      </c>
      <c r="E1267" s="190"/>
      <c r="F1267" s="150">
        <v>29390</v>
      </c>
      <c r="G1267" s="101"/>
      <c r="H1267" s="37">
        <v>119.5</v>
      </c>
      <c r="I1267" s="15"/>
      <c r="J1267" s="14">
        <f t="shared" si="432"/>
        <v>229.82426778242677</v>
      </c>
      <c r="K1267" s="14">
        <f t="shared" si="433"/>
        <v>240.75313807531381</v>
      </c>
      <c r="L1267" s="14">
        <f t="shared" si="434"/>
        <v>245.94142259414227</v>
      </c>
      <c r="M1267" s="14"/>
      <c r="N1267" s="13">
        <f t="shared" si="429"/>
        <v>4.7553160501019569</v>
      </c>
      <c r="O1267" s="13">
        <f t="shared" si="430"/>
        <v>7.0128167783279984</v>
      </c>
      <c r="P1267" s="13">
        <f t="shared" si="431"/>
        <v>2.1550225929787978</v>
      </c>
    </row>
    <row r="1268" spans="1:16" s="27" customFormat="1" ht="15" customHeight="1" x14ac:dyDescent="0.2">
      <c r="A1268" s="18" t="s">
        <v>1061</v>
      </c>
      <c r="B1268" s="150">
        <v>13542</v>
      </c>
      <c r="C1268" s="159"/>
      <c r="D1268" s="150">
        <v>14687</v>
      </c>
      <c r="E1268" s="190"/>
      <c r="F1268" s="150">
        <v>14690</v>
      </c>
      <c r="G1268" s="101"/>
      <c r="H1268" s="37">
        <v>280</v>
      </c>
      <c r="I1268" s="15"/>
      <c r="J1268" s="14">
        <f t="shared" si="432"/>
        <v>48.364285714285714</v>
      </c>
      <c r="K1268" s="14">
        <f t="shared" si="433"/>
        <v>52.453571428571429</v>
      </c>
      <c r="L1268" s="14">
        <f t="shared" si="434"/>
        <v>52.464285714285715</v>
      </c>
      <c r="M1268" s="14"/>
      <c r="N1268" s="13">
        <f t="shared" si="429"/>
        <v>8.4551764879633762</v>
      </c>
      <c r="O1268" s="13">
        <f t="shared" si="430"/>
        <v>8.4773297888052017</v>
      </c>
      <c r="P1268" s="13">
        <f t="shared" si="431"/>
        <v>2.0426227275822929E-2</v>
      </c>
    </row>
    <row r="1269" spans="1:16" s="27" customFormat="1" ht="15" customHeight="1" x14ac:dyDescent="0.2">
      <c r="A1269" s="18" t="s">
        <v>1062</v>
      </c>
      <c r="B1269" s="150">
        <v>12423</v>
      </c>
      <c r="C1269" s="159"/>
      <c r="D1269" s="150">
        <v>14025</v>
      </c>
      <c r="E1269" s="190"/>
      <c r="F1269" s="150">
        <v>14234</v>
      </c>
      <c r="G1269" s="101"/>
      <c r="H1269" s="37">
        <v>117.85</v>
      </c>
      <c r="I1269" s="15"/>
      <c r="J1269" s="14">
        <f t="shared" si="432"/>
        <v>105.41366143402631</v>
      </c>
      <c r="K1269" s="14">
        <f t="shared" si="433"/>
        <v>119.00721255833687</v>
      </c>
      <c r="L1269" s="14">
        <f t="shared" si="434"/>
        <v>120.7806533729317</v>
      </c>
      <c r="M1269" s="14"/>
      <c r="N1269" s="13">
        <f t="shared" si="429"/>
        <v>12.895435885051921</v>
      </c>
      <c r="O1269" s="13">
        <f t="shared" si="430"/>
        <v>14.577799243338966</v>
      </c>
      <c r="P1269" s="13">
        <f t="shared" si="431"/>
        <v>1.4901960784313699</v>
      </c>
    </row>
    <row r="1270" spans="1:16" s="27" customFormat="1" ht="15" customHeight="1" x14ac:dyDescent="0.2">
      <c r="A1270" s="18" t="s">
        <v>1063</v>
      </c>
      <c r="B1270" s="150">
        <v>35318</v>
      </c>
      <c r="C1270" s="159"/>
      <c r="D1270" s="150">
        <v>38726</v>
      </c>
      <c r="E1270" s="190"/>
      <c r="F1270" s="150">
        <v>41415</v>
      </c>
      <c r="G1270" s="101"/>
      <c r="H1270" s="37">
        <v>288.89999999999998</v>
      </c>
      <c r="I1270" s="15"/>
      <c r="J1270" s="14">
        <f t="shared" si="432"/>
        <v>122.24991346486675</v>
      </c>
      <c r="K1270" s="14">
        <f t="shared" si="433"/>
        <v>134.04638283142958</v>
      </c>
      <c r="L1270" s="14">
        <f t="shared" si="434"/>
        <v>143.35410176531673</v>
      </c>
      <c r="M1270" s="14"/>
      <c r="N1270" s="13">
        <f t="shared" si="429"/>
        <v>9.6494705249447925</v>
      </c>
      <c r="O1270" s="13">
        <f t="shared" si="430"/>
        <v>17.263151933858083</v>
      </c>
      <c r="P1270" s="13">
        <f t="shared" si="431"/>
        <v>6.9436554252956553</v>
      </c>
    </row>
    <row r="1271" spans="1:16" s="27" customFormat="1" ht="15" customHeight="1" x14ac:dyDescent="0.2">
      <c r="A1271" s="18" t="s">
        <v>1064</v>
      </c>
      <c r="B1271" s="150">
        <v>33453</v>
      </c>
      <c r="C1271" s="159"/>
      <c r="D1271" s="150">
        <v>34286</v>
      </c>
      <c r="E1271" s="190"/>
      <c r="F1271" s="150">
        <v>34034</v>
      </c>
      <c r="G1271" s="101"/>
      <c r="H1271" s="37">
        <v>179.6</v>
      </c>
      <c r="I1271" s="15"/>
      <c r="J1271" s="14">
        <f t="shared" si="432"/>
        <v>186.26391982182628</v>
      </c>
      <c r="K1271" s="14">
        <f t="shared" si="433"/>
        <v>190.902004454343</v>
      </c>
      <c r="L1271" s="14">
        <f t="shared" si="434"/>
        <v>189.49888641425392</v>
      </c>
      <c r="M1271" s="14"/>
      <c r="N1271" s="13">
        <f t="shared" si="429"/>
        <v>2.4900606821510878</v>
      </c>
      <c r="O1271" s="13">
        <f t="shared" si="430"/>
        <v>1.7367650136011838</v>
      </c>
      <c r="P1271" s="13">
        <f t="shared" si="431"/>
        <v>-0.7349938750510393</v>
      </c>
    </row>
    <row r="1272" spans="1:16" s="27" customFormat="1" ht="15" customHeight="1" x14ac:dyDescent="0.2">
      <c r="A1272" s="18" t="s">
        <v>1065</v>
      </c>
      <c r="B1272" s="150">
        <v>31057</v>
      </c>
      <c r="C1272" s="159"/>
      <c r="D1272" s="150">
        <v>33062</v>
      </c>
      <c r="E1272" s="190"/>
      <c r="F1272" s="150">
        <v>35532</v>
      </c>
      <c r="G1272" s="101"/>
      <c r="H1272" s="37">
        <v>163.9</v>
      </c>
      <c r="I1272" s="15"/>
      <c r="J1272" s="14">
        <f t="shared" si="432"/>
        <v>189.4874923733984</v>
      </c>
      <c r="K1272" s="14">
        <f t="shared" si="433"/>
        <v>201.72056131787676</v>
      </c>
      <c r="L1272" s="14">
        <f t="shared" si="434"/>
        <v>216.790726052471</v>
      </c>
      <c r="M1272" s="14"/>
      <c r="N1272" s="13">
        <f t="shared" si="429"/>
        <v>6.4558714621502515</v>
      </c>
      <c r="O1272" s="13">
        <f t="shared" si="430"/>
        <v>14.408989921756771</v>
      </c>
      <c r="P1272" s="13">
        <f t="shared" si="431"/>
        <v>7.470812413042152</v>
      </c>
    </row>
    <row r="1273" spans="1:16" s="27" customFormat="1" ht="15" customHeight="1" x14ac:dyDescent="0.2">
      <c r="A1273" s="18" t="s">
        <v>246</v>
      </c>
      <c r="B1273" s="150">
        <v>10214</v>
      </c>
      <c r="C1273" s="159"/>
      <c r="D1273" s="150">
        <v>10520</v>
      </c>
      <c r="E1273" s="190"/>
      <c r="F1273" s="150">
        <v>10949</v>
      </c>
      <c r="G1273" s="101"/>
      <c r="H1273" s="34">
        <v>31.6</v>
      </c>
      <c r="I1273" s="15"/>
      <c r="J1273" s="14">
        <f t="shared" si="432"/>
        <v>323.22784810126581</v>
      </c>
      <c r="K1273" s="14">
        <f t="shared" si="433"/>
        <v>332.91139240506328</v>
      </c>
      <c r="L1273" s="14">
        <f t="shared" si="434"/>
        <v>346.48734177215186</v>
      </c>
      <c r="M1273" s="14"/>
      <c r="N1273" s="13">
        <f t="shared" si="429"/>
        <v>2.9958879968670473</v>
      </c>
      <c r="O1273" s="13">
        <f t="shared" si="430"/>
        <v>7.1960054826708388</v>
      </c>
      <c r="P1273" s="13">
        <f t="shared" si="431"/>
        <v>4.077946768060829</v>
      </c>
    </row>
    <row r="1274" spans="1:16" s="27" customFormat="1" ht="15" customHeight="1" x14ac:dyDescent="0.2">
      <c r="A1274" s="18" t="s">
        <v>488</v>
      </c>
      <c r="B1274" s="150">
        <v>8877</v>
      </c>
      <c r="C1274" s="159"/>
      <c r="D1274" s="150">
        <v>9058</v>
      </c>
      <c r="E1274" s="190"/>
      <c r="F1274" s="150">
        <v>8882</v>
      </c>
      <c r="G1274" s="101"/>
      <c r="H1274" s="34">
        <v>27</v>
      </c>
      <c r="I1274" s="15"/>
      <c r="J1274" s="14">
        <f t="shared" si="432"/>
        <v>328.77777777777777</v>
      </c>
      <c r="K1274" s="14">
        <f t="shared" si="433"/>
        <v>335.48148148148147</v>
      </c>
      <c r="L1274" s="14">
        <f t="shared" si="434"/>
        <v>328.96296296296299</v>
      </c>
      <c r="M1274" s="14"/>
      <c r="N1274" s="13">
        <f t="shared" si="429"/>
        <v>2.0389771319139323</v>
      </c>
      <c r="O1274" s="13">
        <f t="shared" si="430"/>
        <v>5.6325335135754301E-2</v>
      </c>
      <c r="P1274" s="13">
        <f t="shared" si="431"/>
        <v>-1.9430337822918844</v>
      </c>
    </row>
    <row r="1275" spans="1:16" s="27" customFormat="1" ht="15" customHeight="1" x14ac:dyDescent="0.2">
      <c r="A1275" s="18" t="s">
        <v>355</v>
      </c>
      <c r="B1275" s="150">
        <v>24952</v>
      </c>
      <c r="C1275" s="159"/>
      <c r="D1275" s="150">
        <v>26650</v>
      </c>
      <c r="E1275" s="190"/>
      <c r="F1275" s="150">
        <v>27867</v>
      </c>
      <c r="G1275" s="101"/>
      <c r="H1275" s="34">
        <v>255.9</v>
      </c>
      <c r="I1275" s="15"/>
      <c r="J1275" s="14">
        <f t="shared" si="432"/>
        <v>97.506838608831572</v>
      </c>
      <c r="K1275" s="14">
        <f t="shared" si="433"/>
        <v>104.14224306369675</v>
      </c>
      <c r="L1275" s="14">
        <f t="shared" si="434"/>
        <v>108.89800703399766</v>
      </c>
      <c r="M1275" s="14"/>
      <c r="N1275" s="13">
        <f t="shared" si="429"/>
        <v>6.8050657261942931</v>
      </c>
      <c r="O1275" s="13">
        <f t="shared" si="430"/>
        <v>11.68243026611094</v>
      </c>
      <c r="P1275" s="13">
        <f t="shared" si="431"/>
        <v>4.5666041275797431</v>
      </c>
    </row>
    <row r="1276" spans="1:16" s="27" customFormat="1" ht="15" customHeight="1" x14ac:dyDescent="0.2">
      <c r="A1276" s="18" t="s">
        <v>19</v>
      </c>
      <c r="B1276" s="150">
        <v>16079</v>
      </c>
      <c r="C1276" s="159"/>
      <c r="D1276" s="150">
        <v>17561</v>
      </c>
      <c r="E1276" s="190"/>
      <c r="F1276" s="150">
        <v>17641</v>
      </c>
      <c r="G1276" s="101"/>
      <c r="H1276" s="37">
        <v>29.85</v>
      </c>
      <c r="I1276" s="15"/>
      <c r="J1276" s="14">
        <f t="shared" si="432"/>
        <v>538.65996649916246</v>
      </c>
      <c r="K1276" s="14">
        <f t="shared" si="433"/>
        <v>588.30820770519256</v>
      </c>
      <c r="L1276" s="14">
        <f t="shared" si="434"/>
        <v>590.98827470686763</v>
      </c>
      <c r="M1276" s="14"/>
      <c r="N1276" s="13">
        <f t="shared" si="429"/>
        <v>9.2169911064120793</v>
      </c>
      <c r="O1276" s="13">
        <f t="shared" si="430"/>
        <v>9.7145344859754896</v>
      </c>
      <c r="P1276" s="13">
        <f t="shared" si="431"/>
        <v>0.45555492284038979</v>
      </c>
    </row>
    <row r="1277" spans="1:16" s="27" customFormat="1" ht="15" customHeight="1" x14ac:dyDescent="0.2">
      <c r="A1277" s="18" t="s">
        <v>1066</v>
      </c>
      <c r="B1277" s="150">
        <v>26323</v>
      </c>
      <c r="C1277" s="159"/>
      <c r="D1277" s="150">
        <v>30580</v>
      </c>
      <c r="E1277" s="190"/>
      <c r="F1277" s="150">
        <v>29882</v>
      </c>
      <c r="G1277" s="101"/>
      <c r="H1277" s="37">
        <v>152.97999999999999</v>
      </c>
      <c r="I1277" s="15"/>
      <c r="J1277" s="14">
        <f t="shared" si="432"/>
        <v>172.06824421493008</v>
      </c>
      <c r="K1277" s="14">
        <f t="shared" si="433"/>
        <v>199.89541116485816</v>
      </c>
      <c r="L1277" s="14">
        <f t="shared" si="434"/>
        <v>195.33272323179503</v>
      </c>
      <c r="M1277" s="14"/>
      <c r="N1277" s="13">
        <f t="shared" si="429"/>
        <v>16.172168825741739</v>
      </c>
      <c r="O1277" s="13">
        <f t="shared" si="430"/>
        <v>13.520495384264713</v>
      </c>
      <c r="P1277" s="13">
        <f t="shared" si="431"/>
        <v>-2.2825376062786065</v>
      </c>
    </row>
    <row r="1278" spans="1:16" s="27" customFormat="1" ht="15" customHeight="1" x14ac:dyDescent="0.2">
      <c r="A1278" s="18" t="s">
        <v>1067</v>
      </c>
      <c r="B1278" s="150">
        <v>7447</v>
      </c>
      <c r="C1278" s="159"/>
      <c r="D1278" s="150">
        <v>7856</v>
      </c>
      <c r="E1278" s="190"/>
      <c r="F1278" s="150">
        <v>6928</v>
      </c>
      <c r="G1278" s="101"/>
      <c r="H1278" s="37">
        <v>15.8</v>
      </c>
      <c r="I1278" s="15"/>
      <c r="J1278" s="14">
        <f t="shared" si="432"/>
        <v>471.3291139240506</v>
      </c>
      <c r="K1278" s="14">
        <f t="shared" si="433"/>
        <v>497.21518987341767</v>
      </c>
      <c r="L1278" s="14">
        <f t="shared" si="434"/>
        <v>438.48101265822783</v>
      </c>
      <c r="M1278" s="14"/>
      <c r="N1278" s="13">
        <f t="shared" si="429"/>
        <v>5.4921444877131691</v>
      </c>
      <c r="O1278" s="13">
        <f t="shared" si="430"/>
        <v>-6.9692493621592577</v>
      </c>
      <c r="P1278" s="13">
        <f t="shared" si="431"/>
        <v>-11.812627291242359</v>
      </c>
    </row>
    <row r="1279" spans="1:16" s="27" customFormat="1" ht="15" customHeight="1" x14ac:dyDescent="0.2">
      <c r="A1279" s="18" t="s">
        <v>1509</v>
      </c>
      <c r="B1279" s="150">
        <v>14303</v>
      </c>
      <c r="C1279" s="159"/>
      <c r="D1279" s="150">
        <v>15299</v>
      </c>
      <c r="E1279" s="190"/>
      <c r="F1279" s="150">
        <v>15100</v>
      </c>
      <c r="G1279" s="101"/>
      <c r="H1279" s="37">
        <v>224.2</v>
      </c>
      <c r="I1279" s="15"/>
      <c r="J1279" s="14">
        <f t="shared" si="432"/>
        <v>63.795718108831402</v>
      </c>
      <c r="K1279" s="14">
        <f t="shared" si="433"/>
        <v>68.238180196253353</v>
      </c>
      <c r="L1279" s="14">
        <f t="shared" si="434"/>
        <v>67.350579839429088</v>
      </c>
      <c r="M1279" s="14"/>
      <c r="N1279" s="13">
        <f t="shared" si="429"/>
        <v>6.9635740753688138</v>
      </c>
      <c r="O1279" s="13">
        <f t="shared" si="430"/>
        <v>5.5722575683423141</v>
      </c>
      <c r="P1279" s="13">
        <f t="shared" si="431"/>
        <v>-1.3007386103666922</v>
      </c>
    </row>
    <row r="1280" spans="1:16" s="27" customFormat="1" ht="15" customHeight="1" x14ac:dyDescent="0.2">
      <c r="A1280" s="18" t="s">
        <v>636</v>
      </c>
      <c r="B1280" s="150">
        <v>13920</v>
      </c>
      <c r="C1280" s="159"/>
      <c r="D1280" s="150">
        <v>14817</v>
      </c>
      <c r="E1280" s="190"/>
      <c r="F1280" s="150">
        <v>15361</v>
      </c>
      <c r="G1280" s="101"/>
      <c r="H1280" s="37">
        <v>186.7</v>
      </c>
      <c r="I1280" s="15"/>
      <c r="J1280" s="14">
        <f t="shared" si="432"/>
        <v>74.558114622388857</v>
      </c>
      <c r="K1280" s="14">
        <f t="shared" si="433"/>
        <v>79.362613818960909</v>
      </c>
      <c r="L1280" s="14">
        <f t="shared" si="434"/>
        <v>82.276379217996791</v>
      </c>
      <c r="M1280" s="14"/>
      <c r="N1280" s="13">
        <f t="shared" si="429"/>
        <v>6.4439655172413959</v>
      </c>
      <c r="O1280" s="13">
        <f t="shared" si="430"/>
        <v>10.352011494252883</v>
      </c>
      <c r="P1280" s="13">
        <f t="shared" si="431"/>
        <v>3.6714584598771611</v>
      </c>
    </row>
    <row r="1281" spans="1:16" s="27" customFormat="1" ht="12" customHeight="1" x14ac:dyDescent="0.2">
      <c r="A1281" s="18" t="s">
        <v>1</v>
      </c>
      <c r="B1281" s="30"/>
      <c r="C1281" s="39"/>
      <c r="D1281" s="30"/>
      <c r="E1281" s="117"/>
      <c r="F1281" s="30"/>
      <c r="G1281" s="101"/>
      <c r="H1281" s="37"/>
      <c r="I1281" s="15"/>
      <c r="J1281" s="14"/>
      <c r="K1281" s="14"/>
      <c r="L1281" s="14"/>
      <c r="M1281" s="14"/>
      <c r="N1281" s="13"/>
      <c r="O1281" s="13"/>
      <c r="P1281" s="13"/>
    </row>
    <row r="1282" spans="1:16" s="27" customFormat="1" ht="15" customHeight="1" x14ac:dyDescent="0.2">
      <c r="A1282" s="136" t="s">
        <v>1661</v>
      </c>
      <c r="B1282" s="35">
        <v>733377</v>
      </c>
      <c r="C1282" s="39"/>
      <c r="D1282" s="35">
        <v>780481</v>
      </c>
      <c r="E1282" s="117"/>
      <c r="F1282" s="35">
        <v>793183</v>
      </c>
      <c r="G1282" s="116"/>
      <c r="H1282" s="33">
        <f>SUM(H1283:H1308)</f>
        <v>6048.0299999999988</v>
      </c>
      <c r="I1282" s="15"/>
      <c r="J1282" s="20">
        <f t="shared" ref="J1282:J1287" si="435">B1282/$H1282</f>
        <v>121.25882312091709</v>
      </c>
      <c r="K1282" s="20">
        <f t="shared" ref="K1282:K1287" si="436">D1282/$H1282</f>
        <v>129.04714427673144</v>
      </c>
      <c r="L1282" s="20">
        <f t="shared" ref="L1282:L1287" si="437">F1282/$H1282</f>
        <v>131.14733227183069</v>
      </c>
      <c r="M1282" s="20"/>
      <c r="N1282" s="19">
        <f>(K1282-J1282)/J1282*100</f>
        <v>6.422890273351892</v>
      </c>
      <c r="O1282" s="19">
        <f>(L1282-J1282)/J1282*100</f>
        <v>8.1548780504433616</v>
      </c>
      <c r="P1282" s="19">
        <f>(L1282-K1282)/K1282*100</f>
        <v>1.6274579393989221</v>
      </c>
    </row>
    <row r="1283" spans="1:16" s="27" customFormat="1" ht="15" customHeight="1" x14ac:dyDescent="0.2">
      <c r="A1283" s="18" t="s">
        <v>1068</v>
      </c>
      <c r="B1283" s="150">
        <v>11024</v>
      </c>
      <c r="C1283" s="159"/>
      <c r="D1283" s="150">
        <v>8942</v>
      </c>
      <c r="E1283" s="190"/>
      <c r="F1283" s="150">
        <v>9273</v>
      </c>
      <c r="G1283" s="101"/>
      <c r="H1283" s="37">
        <v>51.36</v>
      </c>
      <c r="I1283" s="15"/>
      <c r="J1283" s="14">
        <f t="shared" si="435"/>
        <v>214.6417445482866</v>
      </c>
      <c r="K1283" s="14">
        <f t="shared" si="436"/>
        <v>174.1043613707165</v>
      </c>
      <c r="L1283" s="14">
        <f t="shared" si="437"/>
        <v>180.54906542056074</v>
      </c>
      <c r="M1283" s="14"/>
      <c r="N1283" s="13">
        <f t="shared" ref="N1283:N1308" si="438">((K1283-J1283)/J1283)*100</f>
        <v>-18.886066763425255</v>
      </c>
      <c r="O1283" s="13">
        <f t="shared" ref="O1283:O1308" si="439">((L1283-J1283)/J1283)*100</f>
        <v>-15.883526850507984</v>
      </c>
      <c r="P1283" s="13">
        <f t="shared" ref="P1283:P1308" si="440">((L1283-K1283)/K1283)*100</f>
        <v>3.7016327443524921</v>
      </c>
    </row>
    <row r="1284" spans="1:16" s="11" customFormat="1" ht="15" customHeight="1" x14ac:dyDescent="0.2">
      <c r="A1284" s="18" t="s">
        <v>1069</v>
      </c>
      <c r="B1284" s="150">
        <v>50423</v>
      </c>
      <c r="C1284" s="159"/>
      <c r="D1284" s="150">
        <v>55480</v>
      </c>
      <c r="E1284" s="190"/>
      <c r="F1284" s="150">
        <v>56685</v>
      </c>
      <c r="G1284" s="101"/>
      <c r="H1284" s="37">
        <v>513.01</v>
      </c>
      <c r="I1284" s="15"/>
      <c r="J1284" s="14">
        <f t="shared" si="435"/>
        <v>98.288532387282899</v>
      </c>
      <c r="K1284" s="14">
        <f t="shared" si="436"/>
        <v>108.14604003820588</v>
      </c>
      <c r="L1284" s="14">
        <f t="shared" si="437"/>
        <v>110.49492212627435</v>
      </c>
      <c r="M1284" s="14"/>
      <c r="N1284" s="13">
        <f t="shared" si="438"/>
        <v>10.029153362552803</v>
      </c>
      <c r="O1284" s="13">
        <f t="shared" si="439"/>
        <v>12.418935803105731</v>
      </c>
      <c r="P1284" s="13">
        <f t="shared" si="440"/>
        <v>2.1719538572458594</v>
      </c>
    </row>
    <row r="1285" spans="1:16" s="27" customFormat="1" ht="15" customHeight="1" x14ac:dyDescent="0.2">
      <c r="A1285" s="18" t="s">
        <v>1070</v>
      </c>
      <c r="B1285" s="150">
        <v>21434</v>
      </c>
      <c r="C1285" s="159"/>
      <c r="D1285" s="150">
        <v>22982</v>
      </c>
      <c r="E1285" s="190"/>
      <c r="F1285" s="150">
        <v>23310</v>
      </c>
      <c r="G1285" s="101"/>
      <c r="H1285" s="37">
        <v>283.7</v>
      </c>
      <c r="I1285" s="15"/>
      <c r="J1285" s="14">
        <f t="shared" si="435"/>
        <v>75.551639055340146</v>
      </c>
      <c r="K1285" s="14">
        <f t="shared" si="436"/>
        <v>81.008107155445899</v>
      </c>
      <c r="L1285" s="14">
        <f t="shared" si="437"/>
        <v>82.164258019034193</v>
      </c>
      <c r="M1285" s="14"/>
      <c r="N1285" s="13">
        <f t="shared" si="438"/>
        <v>7.2221703835028546</v>
      </c>
      <c r="O1285" s="13">
        <f t="shared" si="439"/>
        <v>8.7524493794905354</v>
      </c>
      <c r="P1285" s="13">
        <f t="shared" si="440"/>
        <v>1.4272038987033291</v>
      </c>
    </row>
    <row r="1286" spans="1:16" s="27" customFormat="1" ht="15" customHeight="1" x14ac:dyDescent="0.2">
      <c r="A1286" s="18" t="s">
        <v>1071</v>
      </c>
      <c r="B1286" s="150">
        <v>41322</v>
      </c>
      <c r="C1286" s="159"/>
      <c r="D1286" s="150">
        <v>42879</v>
      </c>
      <c r="E1286" s="190"/>
      <c r="F1286" s="150">
        <v>41608</v>
      </c>
      <c r="G1286" s="101"/>
      <c r="H1286" s="37">
        <v>140.26</v>
      </c>
      <c r="I1286" s="15"/>
      <c r="J1286" s="14">
        <f t="shared" si="435"/>
        <v>294.61000998146301</v>
      </c>
      <c r="K1286" s="14">
        <f t="shared" si="436"/>
        <v>305.71082275773563</v>
      </c>
      <c r="L1286" s="14">
        <f t="shared" si="437"/>
        <v>296.64908027948098</v>
      </c>
      <c r="M1286" s="14"/>
      <c r="N1286" s="13">
        <f t="shared" si="438"/>
        <v>3.7679686365616321</v>
      </c>
      <c r="O1286" s="13">
        <f t="shared" si="439"/>
        <v>0.69212526015198006</v>
      </c>
      <c r="P1286" s="13">
        <f t="shared" si="440"/>
        <v>-2.96415494764336</v>
      </c>
    </row>
    <row r="1287" spans="1:16" s="27" customFormat="1" ht="15" customHeight="1" x14ac:dyDescent="0.2">
      <c r="A1287" s="18" t="s">
        <v>1072</v>
      </c>
      <c r="B1287" s="150">
        <v>31943</v>
      </c>
      <c r="C1287" s="159"/>
      <c r="D1287" s="150">
        <v>34434</v>
      </c>
      <c r="E1287" s="190"/>
      <c r="F1287" s="150">
        <v>35242</v>
      </c>
      <c r="G1287" s="101"/>
      <c r="H1287" s="37">
        <v>573.49</v>
      </c>
      <c r="I1287" s="15"/>
      <c r="J1287" s="14">
        <f t="shared" si="435"/>
        <v>55.699314722139881</v>
      </c>
      <c r="K1287" s="14">
        <f t="shared" si="436"/>
        <v>60.042895255366268</v>
      </c>
      <c r="L1287" s="14">
        <f t="shared" si="437"/>
        <v>61.451812586095656</v>
      </c>
      <c r="M1287" s="14"/>
      <c r="N1287" s="13">
        <f t="shared" si="438"/>
        <v>7.7982656607081386</v>
      </c>
      <c r="O1287" s="13">
        <f t="shared" si="439"/>
        <v>10.327771342704182</v>
      </c>
      <c r="P1287" s="13">
        <f t="shared" si="440"/>
        <v>2.3465179764186455</v>
      </c>
    </row>
    <row r="1288" spans="1:16" s="27" customFormat="1" ht="15" customHeight="1" x14ac:dyDescent="0.2">
      <c r="A1288" s="18" t="s">
        <v>1073</v>
      </c>
      <c r="B1288" s="150">
        <v>12651</v>
      </c>
      <c r="C1288" s="159"/>
      <c r="D1288" s="150">
        <v>13673</v>
      </c>
      <c r="E1288" s="190"/>
      <c r="F1288" s="150">
        <v>13693</v>
      </c>
      <c r="G1288" s="101"/>
      <c r="H1288" s="37">
        <v>460.08</v>
      </c>
      <c r="I1288" s="15"/>
      <c r="J1288" s="14">
        <f t="shared" ref="J1288:J1308" si="441">B1288/$H1288</f>
        <v>27.497391757955139</v>
      </c>
      <c r="K1288" s="14">
        <f t="shared" ref="K1288:K1308" si="442">D1288/$H1288</f>
        <v>29.718744566162407</v>
      </c>
      <c r="L1288" s="14">
        <f t="shared" ref="L1288:L1308" si="443">F1288/$H1288</f>
        <v>29.762215266910104</v>
      </c>
      <c r="M1288" s="14"/>
      <c r="N1288" s="13">
        <f t="shared" si="438"/>
        <v>8.0784127736937776</v>
      </c>
      <c r="O1288" s="13">
        <f t="shared" si="439"/>
        <v>8.2365030432376916</v>
      </c>
      <c r="P1288" s="13">
        <f t="shared" si="440"/>
        <v>0.14627367805163888</v>
      </c>
    </row>
    <row r="1289" spans="1:16" s="27" customFormat="1" ht="15" customHeight="1" x14ac:dyDescent="0.2">
      <c r="A1289" s="18" t="s">
        <v>1074</v>
      </c>
      <c r="B1289" s="150">
        <v>17075</v>
      </c>
      <c r="C1289" s="159"/>
      <c r="D1289" s="150">
        <v>18342</v>
      </c>
      <c r="E1289" s="190"/>
      <c r="F1289" s="150">
        <v>19205</v>
      </c>
      <c r="G1289" s="101"/>
      <c r="H1289" s="37">
        <v>67.7</v>
      </c>
      <c r="I1289" s="15"/>
      <c r="J1289" s="14">
        <f t="shared" si="441"/>
        <v>252.2156573116691</v>
      </c>
      <c r="K1289" s="14">
        <f t="shared" si="442"/>
        <v>270.930576070901</v>
      </c>
      <c r="L1289" s="14">
        <f t="shared" si="443"/>
        <v>283.67799113737073</v>
      </c>
      <c r="M1289" s="14"/>
      <c r="N1289" s="13">
        <f t="shared" si="438"/>
        <v>7.420204978038063</v>
      </c>
      <c r="O1289" s="13">
        <f t="shared" si="439"/>
        <v>12.474377745241579</v>
      </c>
      <c r="P1289" s="13">
        <f t="shared" si="440"/>
        <v>4.7050485225166323</v>
      </c>
    </row>
    <row r="1290" spans="1:16" s="27" customFormat="1" ht="15" customHeight="1" x14ac:dyDescent="0.2">
      <c r="A1290" s="18" t="s">
        <v>1075</v>
      </c>
      <c r="B1290" s="150">
        <v>15115</v>
      </c>
      <c r="C1290" s="159"/>
      <c r="D1290" s="150">
        <v>16962</v>
      </c>
      <c r="E1290" s="190"/>
      <c r="F1290" s="150">
        <v>17842</v>
      </c>
      <c r="G1290" s="101"/>
      <c r="H1290" s="37">
        <v>143.55000000000001</v>
      </c>
      <c r="I1290" s="15"/>
      <c r="J1290" s="14">
        <f t="shared" si="441"/>
        <v>105.29432253570184</v>
      </c>
      <c r="K1290" s="14">
        <f t="shared" si="442"/>
        <v>118.16091954022987</v>
      </c>
      <c r="L1290" s="14">
        <f t="shared" si="443"/>
        <v>124.2911877394636</v>
      </c>
      <c r="M1290" s="14"/>
      <c r="N1290" s="13">
        <f t="shared" si="438"/>
        <v>12.219649354945412</v>
      </c>
      <c r="O1290" s="13">
        <f t="shared" si="439"/>
        <v>18.041680449884222</v>
      </c>
      <c r="P1290" s="13">
        <f t="shared" si="440"/>
        <v>5.1880674448767916</v>
      </c>
    </row>
    <row r="1291" spans="1:16" s="27" customFormat="1" ht="15" customHeight="1" x14ac:dyDescent="0.2">
      <c r="A1291" s="18" t="s">
        <v>1076</v>
      </c>
      <c r="B1291" s="150">
        <v>6746</v>
      </c>
      <c r="C1291" s="159"/>
      <c r="D1291" s="150">
        <v>7288</v>
      </c>
      <c r="E1291" s="190"/>
      <c r="F1291" s="150">
        <v>7364</v>
      </c>
      <c r="G1291" s="101"/>
      <c r="H1291" s="37">
        <v>172.51</v>
      </c>
      <c r="I1291" s="15"/>
      <c r="J1291" s="14">
        <f t="shared" si="441"/>
        <v>39.104979421482817</v>
      </c>
      <c r="K1291" s="14">
        <f t="shared" si="442"/>
        <v>42.246826270940815</v>
      </c>
      <c r="L1291" s="14">
        <f t="shared" si="443"/>
        <v>42.687380441713529</v>
      </c>
      <c r="M1291" s="14"/>
      <c r="N1291" s="13">
        <f t="shared" si="438"/>
        <v>8.0343907500741061</v>
      </c>
      <c r="O1291" s="13">
        <f t="shared" si="439"/>
        <v>9.1609842869848812</v>
      </c>
      <c r="P1291" s="13">
        <f t="shared" si="440"/>
        <v>1.0428100987925475</v>
      </c>
    </row>
    <row r="1292" spans="1:16" s="27" customFormat="1" ht="15" customHeight="1" x14ac:dyDescent="0.2">
      <c r="A1292" s="18" t="s">
        <v>1077</v>
      </c>
      <c r="B1292" s="150">
        <v>14829</v>
      </c>
      <c r="C1292" s="159"/>
      <c r="D1292" s="150">
        <v>15156</v>
      </c>
      <c r="E1292" s="190"/>
      <c r="F1292" s="150">
        <v>15276</v>
      </c>
      <c r="G1292" s="101"/>
      <c r="H1292" s="37">
        <v>174.4</v>
      </c>
      <c r="I1292" s="15"/>
      <c r="J1292" s="14">
        <f t="shared" si="441"/>
        <v>85.028669724770637</v>
      </c>
      <c r="K1292" s="14">
        <f t="shared" si="442"/>
        <v>86.903669724770637</v>
      </c>
      <c r="L1292" s="14">
        <f t="shared" si="443"/>
        <v>87.591743119266056</v>
      </c>
      <c r="M1292" s="14"/>
      <c r="N1292" s="13">
        <f t="shared" si="438"/>
        <v>2.2051385798098324</v>
      </c>
      <c r="O1292" s="13">
        <f t="shared" si="439"/>
        <v>3.0143637467125299</v>
      </c>
      <c r="P1292" s="13">
        <f t="shared" si="440"/>
        <v>0.79176563737134498</v>
      </c>
    </row>
    <row r="1293" spans="1:16" s="27" customFormat="1" ht="15" customHeight="1" x14ac:dyDescent="0.2">
      <c r="A1293" s="18" t="s">
        <v>1078</v>
      </c>
      <c r="B1293" s="150">
        <v>8024</v>
      </c>
      <c r="C1293" s="159"/>
      <c r="D1293" s="150">
        <v>7945</v>
      </c>
      <c r="E1293" s="190"/>
      <c r="F1293" s="150">
        <v>7959</v>
      </c>
      <c r="G1293" s="101"/>
      <c r="H1293" s="37">
        <v>30</v>
      </c>
      <c r="I1293" s="15"/>
      <c r="J1293" s="14">
        <f t="shared" si="441"/>
        <v>267.46666666666664</v>
      </c>
      <c r="K1293" s="14">
        <f t="shared" si="442"/>
        <v>264.83333333333331</v>
      </c>
      <c r="L1293" s="14">
        <f t="shared" si="443"/>
        <v>265.3</v>
      </c>
      <c r="M1293" s="14"/>
      <c r="N1293" s="13">
        <f t="shared" si="438"/>
        <v>-0.98454636091724557</v>
      </c>
      <c r="O1293" s="13">
        <f t="shared" si="439"/>
        <v>-0.81006979062810158</v>
      </c>
      <c r="P1293" s="13">
        <f t="shared" si="440"/>
        <v>0.17621145374450484</v>
      </c>
    </row>
    <row r="1294" spans="1:16" s="27" customFormat="1" ht="15" customHeight="1" x14ac:dyDescent="0.2">
      <c r="A1294" s="18" t="s">
        <v>1079</v>
      </c>
      <c r="B1294" s="150">
        <v>29327</v>
      </c>
      <c r="C1294" s="159"/>
      <c r="D1294" s="150">
        <v>30557</v>
      </c>
      <c r="E1294" s="190"/>
      <c r="F1294" s="150">
        <v>32374</v>
      </c>
      <c r="G1294" s="101"/>
      <c r="H1294" s="37">
        <v>556.12</v>
      </c>
      <c r="I1294" s="15"/>
      <c r="J1294" s="14">
        <f t="shared" si="441"/>
        <v>52.735021218442064</v>
      </c>
      <c r="K1294" s="14">
        <f t="shared" si="442"/>
        <v>54.946774077537221</v>
      </c>
      <c r="L1294" s="14">
        <f t="shared" si="443"/>
        <v>58.214054520607064</v>
      </c>
      <c r="M1294" s="14"/>
      <c r="N1294" s="13">
        <f t="shared" si="438"/>
        <v>4.1940873597708537</v>
      </c>
      <c r="O1294" s="13">
        <f t="shared" si="439"/>
        <v>10.389743240017731</v>
      </c>
      <c r="P1294" s="13">
        <f t="shared" si="440"/>
        <v>5.9462643584121526</v>
      </c>
    </row>
    <row r="1295" spans="1:16" s="27" customFormat="1" ht="15" customHeight="1" x14ac:dyDescent="0.2">
      <c r="A1295" s="18" t="s">
        <v>1080</v>
      </c>
      <c r="B1295" s="150">
        <v>16208</v>
      </c>
      <c r="C1295" s="159"/>
      <c r="D1295" s="150">
        <v>18252</v>
      </c>
      <c r="E1295" s="190"/>
      <c r="F1295" s="150">
        <v>18136</v>
      </c>
      <c r="G1295" s="101"/>
      <c r="H1295" s="37">
        <v>183.06</v>
      </c>
      <c r="I1295" s="15"/>
      <c r="J1295" s="14">
        <f t="shared" si="441"/>
        <v>88.539276739866708</v>
      </c>
      <c r="K1295" s="14">
        <f t="shared" si="442"/>
        <v>99.705014749262531</v>
      </c>
      <c r="L1295" s="14">
        <f t="shared" si="443"/>
        <v>99.071342729159838</v>
      </c>
      <c r="M1295" s="14"/>
      <c r="N1295" s="13">
        <f t="shared" si="438"/>
        <v>12.611056268509374</v>
      </c>
      <c r="O1295" s="13">
        <f t="shared" si="439"/>
        <v>11.895360315893388</v>
      </c>
      <c r="P1295" s="13">
        <f t="shared" si="440"/>
        <v>-0.63554678939293818</v>
      </c>
    </row>
    <row r="1296" spans="1:16" s="27" customFormat="1" ht="15" customHeight="1" x14ac:dyDescent="0.2">
      <c r="A1296" s="18" t="s">
        <v>1081</v>
      </c>
      <c r="B1296" s="150">
        <v>16340</v>
      </c>
      <c r="C1296" s="159"/>
      <c r="D1296" s="150">
        <v>17184</v>
      </c>
      <c r="E1296" s="190"/>
      <c r="F1296" s="150">
        <v>17579</v>
      </c>
      <c r="G1296" s="101"/>
      <c r="H1296" s="37">
        <v>241.2</v>
      </c>
      <c r="I1296" s="15"/>
      <c r="J1296" s="14">
        <f t="shared" si="441"/>
        <v>67.744610281923713</v>
      </c>
      <c r="K1296" s="14">
        <f t="shared" si="442"/>
        <v>71.243781094527364</v>
      </c>
      <c r="L1296" s="14">
        <f t="shared" si="443"/>
        <v>72.881426202321734</v>
      </c>
      <c r="M1296" s="14"/>
      <c r="N1296" s="13">
        <f t="shared" si="438"/>
        <v>5.1652386780905797</v>
      </c>
      <c r="O1296" s="13">
        <f t="shared" si="439"/>
        <v>7.5826193390453049</v>
      </c>
      <c r="P1296" s="13">
        <f t="shared" si="440"/>
        <v>2.2986499068901418</v>
      </c>
    </row>
    <row r="1297" spans="1:16" s="27" customFormat="1" ht="15" customHeight="1" x14ac:dyDescent="0.2">
      <c r="A1297" s="18" t="s">
        <v>1082</v>
      </c>
      <c r="B1297" s="150">
        <v>6563</v>
      </c>
      <c r="C1297" s="159"/>
      <c r="D1297" s="150">
        <v>7769</v>
      </c>
      <c r="E1297" s="190"/>
      <c r="F1297" s="150">
        <v>7767</v>
      </c>
      <c r="G1297" s="101"/>
      <c r="H1297" s="37">
        <v>366.9</v>
      </c>
      <c r="I1297" s="15"/>
      <c r="J1297" s="14">
        <f t="shared" si="441"/>
        <v>17.887707822294903</v>
      </c>
      <c r="K1297" s="14">
        <f t="shared" si="442"/>
        <v>21.174707004633415</v>
      </c>
      <c r="L1297" s="14">
        <f t="shared" si="443"/>
        <v>21.169255928045789</v>
      </c>
      <c r="M1297" s="14"/>
      <c r="N1297" s="13">
        <f t="shared" si="438"/>
        <v>18.375742800548529</v>
      </c>
      <c r="O1297" s="13">
        <f t="shared" si="439"/>
        <v>18.345268931890907</v>
      </c>
      <c r="P1297" s="13">
        <f t="shared" si="440"/>
        <v>-2.5743338911055985E-2</v>
      </c>
    </row>
    <row r="1298" spans="1:16" s="27" customFormat="1" ht="15" customHeight="1" x14ac:dyDescent="0.2">
      <c r="A1298" s="18" t="s">
        <v>1083</v>
      </c>
      <c r="B1298" s="150">
        <v>7708</v>
      </c>
      <c r="C1298" s="159"/>
      <c r="D1298" s="150">
        <v>8057</v>
      </c>
      <c r="E1298" s="190"/>
      <c r="F1298" s="150">
        <v>8704</v>
      </c>
      <c r="G1298" s="101"/>
      <c r="H1298" s="37">
        <v>39.07</v>
      </c>
      <c r="I1298" s="15"/>
      <c r="J1298" s="14">
        <f t="shared" si="441"/>
        <v>197.28692091118506</v>
      </c>
      <c r="K1298" s="14">
        <f t="shared" si="442"/>
        <v>206.21960583567954</v>
      </c>
      <c r="L1298" s="14">
        <f t="shared" si="443"/>
        <v>222.77962631174813</v>
      </c>
      <c r="M1298" s="14"/>
      <c r="N1298" s="13">
        <f t="shared" si="438"/>
        <v>4.5277633627400018</v>
      </c>
      <c r="O1298" s="13">
        <f t="shared" si="439"/>
        <v>12.921639854696407</v>
      </c>
      <c r="P1298" s="13">
        <f t="shared" si="440"/>
        <v>8.030284224897601</v>
      </c>
    </row>
    <row r="1299" spans="1:16" s="27" customFormat="1" ht="15" customHeight="1" x14ac:dyDescent="0.2">
      <c r="A1299" s="18" t="s">
        <v>1084</v>
      </c>
      <c r="B1299" s="150">
        <v>24850</v>
      </c>
      <c r="C1299" s="159"/>
      <c r="D1299" s="150">
        <v>26348</v>
      </c>
      <c r="E1299" s="190"/>
      <c r="F1299" s="150">
        <v>26816</v>
      </c>
      <c r="G1299" s="101"/>
      <c r="H1299" s="37">
        <v>129.12</v>
      </c>
      <c r="I1299" s="15"/>
      <c r="J1299" s="14">
        <f t="shared" si="441"/>
        <v>192.45662949194548</v>
      </c>
      <c r="K1299" s="14">
        <f t="shared" si="442"/>
        <v>204.05824039653035</v>
      </c>
      <c r="L1299" s="14">
        <f t="shared" si="443"/>
        <v>207.68277571251548</v>
      </c>
      <c r="M1299" s="14"/>
      <c r="N1299" s="13">
        <f t="shared" si="438"/>
        <v>6.0281690140845026</v>
      </c>
      <c r="O1299" s="13">
        <f t="shared" si="439"/>
        <v>7.9114688128772581</v>
      </c>
      <c r="P1299" s="13">
        <f t="shared" si="440"/>
        <v>1.7762258994990121</v>
      </c>
    </row>
    <row r="1300" spans="1:16" s="27" customFormat="1" ht="15" customHeight="1" x14ac:dyDescent="0.2">
      <c r="A1300" s="18" t="s">
        <v>463</v>
      </c>
      <c r="B1300" s="150">
        <v>38082</v>
      </c>
      <c r="C1300" s="159"/>
      <c r="D1300" s="150">
        <v>41591</v>
      </c>
      <c r="E1300" s="190"/>
      <c r="F1300" s="150">
        <v>42384</v>
      </c>
      <c r="G1300" s="101"/>
      <c r="H1300" s="37">
        <v>411.77</v>
      </c>
      <c r="I1300" s="15"/>
      <c r="J1300" s="14">
        <f t="shared" si="441"/>
        <v>92.483668067124853</v>
      </c>
      <c r="K1300" s="14">
        <f t="shared" si="442"/>
        <v>101.005415644656</v>
      </c>
      <c r="L1300" s="14">
        <f t="shared" si="443"/>
        <v>102.93124802681109</v>
      </c>
      <c r="M1300" s="14"/>
      <c r="N1300" s="13">
        <f t="shared" si="438"/>
        <v>9.2143269786250706</v>
      </c>
      <c r="O1300" s="13">
        <f t="shared" si="439"/>
        <v>11.296675594769187</v>
      </c>
      <c r="P1300" s="13">
        <f t="shared" si="440"/>
        <v>1.9066624990983692</v>
      </c>
    </row>
    <row r="1301" spans="1:16" s="27" customFormat="1" ht="15" customHeight="1" x14ac:dyDescent="0.2">
      <c r="A1301" s="18" t="s">
        <v>330</v>
      </c>
      <c r="B1301" s="150">
        <v>13504</v>
      </c>
      <c r="C1301" s="159"/>
      <c r="D1301" s="150">
        <v>12863</v>
      </c>
      <c r="E1301" s="190"/>
      <c r="F1301" s="150">
        <v>12519</v>
      </c>
      <c r="G1301" s="101"/>
      <c r="H1301" s="37">
        <v>29.53</v>
      </c>
      <c r="I1301" s="15"/>
      <c r="J1301" s="14">
        <f t="shared" si="441"/>
        <v>457.2976633931595</v>
      </c>
      <c r="K1301" s="14">
        <f t="shared" si="442"/>
        <v>435.59092448357603</v>
      </c>
      <c r="L1301" s="14">
        <f t="shared" si="443"/>
        <v>423.9417541483237</v>
      </c>
      <c r="M1301" s="14"/>
      <c r="N1301" s="13">
        <f t="shared" si="438"/>
        <v>-4.746741706161135</v>
      </c>
      <c r="O1301" s="13">
        <f t="shared" si="439"/>
        <v>-7.2941350710900563</v>
      </c>
      <c r="P1301" s="13">
        <f t="shared" si="440"/>
        <v>-2.6743372463655559</v>
      </c>
    </row>
    <row r="1302" spans="1:16" s="27" customFormat="1" ht="15" customHeight="1" x14ac:dyDescent="0.2">
      <c r="A1302" s="18" t="s">
        <v>1579</v>
      </c>
      <c r="B1302" s="150">
        <v>7828</v>
      </c>
      <c r="C1302" s="159"/>
      <c r="D1302" s="150">
        <v>8473</v>
      </c>
      <c r="E1302" s="190"/>
      <c r="F1302" s="150">
        <v>8805</v>
      </c>
      <c r="G1302" s="101"/>
      <c r="H1302" s="37">
        <v>28.7</v>
      </c>
      <c r="I1302" s="15"/>
      <c r="J1302" s="14">
        <f t="shared" si="441"/>
        <v>272.7526132404181</v>
      </c>
      <c r="K1302" s="14">
        <f t="shared" si="442"/>
        <v>295.22648083623693</v>
      </c>
      <c r="L1302" s="14">
        <f t="shared" si="443"/>
        <v>306.79442508710804</v>
      </c>
      <c r="M1302" s="14"/>
      <c r="N1302" s="13">
        <f t="shared" si="438"/>
        <v>8.2396525293817131</v>
      </c>
      <c r="O1302" s="13">
        <f t="shared" si="439"/>
        <v>12.480838017373548</v>
      </c>
      <c r="P1302" s="13">
        <f t="shared" si="440"/>
        <v>3.9183288091585124</v>
      </c>
    </row>
    <row r="1303" spans="1:16" s="27" customFormat="1" ht="15" customHeight="1" x14ac:dyDescent="0.2">
      <c r="A1303" s="18" t="s">
        <v>1085</v>
      </c>
      <c r="B1303" s="150">
        <v>7983</v>
      </c>
      <c r="C1303" s="159"/>
      <c r="D1303" s="150">
        <v>8057</v>
      </c>
      <c r="E1303" s="190"/>
      <c r="F1303" s="150">
        <v>7856</v>
      </c>
      <c r="G1303" s="101"/>
      <c r="H1303" s="37">
        <v>27.96</v>
      </c>
      <c r="I1303" s="15"/>
      <c r="J1303" s="14">
        <f t="shared" si="441"/>
        <v>285.51502145922746</v>
      </c>
      <c r="K1303" s="14">
        <f t="shared" si="442"/>
        <v>288.16165951359085</v>
      </c>
      <c r="L1303" s="14">
        <f t="shared" si="443"/>
        <v>280.97281831187411</v>
      </c>
      <c r="M1303" s="14"/>
      <c r="N1303" s="13">
        <f t="shared" si="438"/>
        <v>0.92696981084805807</v>
      </c>
      <c r="O1303" s="13">
        <f t="shared" si="439"/>
        <v>-1.5908806213203008</v>
      </c>
      <c r="P1303" s="13">
        <f t="shared" si="440"/>
        <v>-2.4947250837780821</v>
      </c>
    </row>
    <row r="1304" spans="1:16" s="27" customFormat="1" ht="15" customHeight="1" x14ac:dyDescent="0.2">
      <c r="A1304" s="18" t="s">
        <v>1086</v>
      </c>
      <c r="B1304" s="150">
        <v>24146</v>
      </c>
      <c r="C1304" s="159"/>
      <c r="D1304" s="150">
        <v>24992</v>
      </c>
      <c r="E1304" s="190"/>
      <c r="F1304" s="150">
        <v>25713</v>
      </c>
      <c r="G1304" s="101"/>
      <c r="H1304" s="34">
        <v>132.49</v>
      </c>
      <c r="I1304" s="15"/>
      <c r="J1304" s="14">
        <f t="shared" si="441"/>
        <v>182.24771680881574</v>
      </c>
      <c r="K1304" s="14">
        <f t="shared" si="442"/>
        <v>188.63310438523661</v>
      </c>
      <c r="L1304" s="14">
        <f t="shared" si="443"/>
        <v>194.0750245301532</v>
      </c>
      <c r="M1304" s="14"/>
      <c r="N1304" s="13">
        <f t="shared" si="438"/>
        <v>3.5036859107098519</v>
      </c>
      <c r="O1304" s="13">
        <f t="shared" si="439"/>
        <v>6.4896877329578428</v>
      </c>
      <c r="P1304" s="13">
        <f t="shared" si="440"/>
        <v>2.8849231754161315</v>
      </c>
    </row>
    <row r="1305" spans="1:16" s="27" customFormat="1" ht="15" customHeight="1" x14ac:dyDescent="0.2">
      <c r="A1305" s="18" t="s">
        <v>1087</v>
      </c>
      <c r="B1305" s="150">
        <v>26221</v>
      </c>
      <c r="C1305" s="159"/>
      <c r="D1305" s="150">
        <v>28230</v>
      </c>
      <c r="E1305" s="190"/>
      <c r="F1305" s="150">
        <v>27394</v>
      </c>
      <c r="G1305" s="101"/>
      <c r="H1305" s="37">
        <v>98.54</v>
      </c>
      <c r="I1305" s="15"/>
      <c r="J1305" s="14">
        <f t="shared" si="441"/>
        <v>266.09498680738784</v>
      </c>
      <c r="K1305" s="14">
        <f t="shared" si="442"/>
        <v>286.48264664095797</v>
      </c>
      <c r="L1305" s="14">
        <f t="shared" si="443"/>
        <v>277.99878222041809</v>
      </c>
      <c r="M1305" s="14"/>
      <c r="N1305" s="13">
        <f t="shared" si="438"/>
        <v>7.661797795659969</v>
      </c>
      <c r="O1305" s="13">
        <f t="shared" si="439"/>
        <v>4.4735135959726984</v>
      </c>
      <c r="P1305" s="13">
        <f t="shared" si="440"/>
        <v>-2.961388593694648</v>
      </c>
    </row>
    <row r="1306" spans="1:16" s="27" customFormat="1" ht="15" customHeight="1" x14ac:dyDescent="0.2">
      <c r="A1306" s="18" t="s">
        <v>1088</v>
      </c>
      <c r="B1306" s="150">
        <v>16936</v>
      </c>
      <c r="C1306" s="159"/>
      <c r="D1306" s="150">
        <v>16295</v>
      </c>
      <c r="E1306" s="190"/>
      <c r="F1306" s="150">
        <v>16279</v>
      </c>
      <c r="G1306" s="101"/>
      <c r="H1306" s="37">
        <v>38.549999999999997</v>
      </c>
      <c r="I1306" s="15"/>
      <c r="J1306" s="14">
        <f t="shared" si="441"/>
        <v>439.32555123216605</v>
      </c>
      <c r="K1306" s="14">
        <f t="shared" si="442"/>
        <v>422.69779507133597</v>
      </c>
      <c r="L1306" s="14">
        <f t="shared" si="443"/>
        <v>422.28274967574583</v>
      </c>
      <c r="M1306" s="14"/>
      <c r="N1306" s="13">
        <f t="shared" si="438"/>
        <v>-3.7848370335380217</v>
      </c>
      <c r="O1306" s="13">
        <f t="shared" si="439"/>
        <v>-3.8793103448275823</v>
      </c>
      <c r="P1306" s="13">
        <f t="shared" si="440"/>
        <v>-9.8189628720466035E-2</v>
      </c>
    </row>
    <row r="1307" spans="1:16" s="27" customFormat="1" ht="15" customHeight="1" x14ac:dyDescent="0.2">
      <c r="A1307" s="80" t="s">
        <v>1580</v>
      </c>
      <c r="B1307" s="150">
        <v>172778</v>
      </c>
      <c r="C1307" s="159"/>
      <c r="D1307" s="150">
        <v>183851</v>
      </c>
      <c r="E1307" s="190"/>
      <c r="F1307" s="150">
        <v>186960</v>
      </c>
      <c r="G1307" s="101"/>
      <c r="H1307" s="37">
        <v>880.74</v>
      </c>
      <c r="I1307" s="15"/>
      <c r="J1307" s="14">
        <f t="shared" si="441"/>
        <v>196.17367213933738</v>
      </c>
      <c r="K1307" s="14">
        <f t="shared" si="442"/>
        <v>208.74605445420895</v>
      </c>
      <c r="L1307" s="14">
        <f t="shared" si="443"/>
        <v>212.27604060222086</v>
      </c>
      <c r="M1307" s="14"/>
      <c r="N1307" s="13">
        <f t="shared" si="438"/>
        <v>6.4088020465568416</v>
      </c>
      <c r="O1307" s="13">
        <f t="shared" si="439"/>
        <v>8.208220954056646</v>
      </c>
      <c r="P1307" s="13">
        <f t="shared" si="440"/>
        <v>1.6910432904906767</v>
      </c>
    </row>
    <row r="1308" spans="1:16" s="27" customFormat="1" ht="15" customHeight="1" x14ac:dyDescent="0.2">
      <c r="A1308" s="18" t="s">
        <v>1089</v>
      </c>
      <c r="B1308" s="150">
        <v>94317</v>
      </c>
      <c r="C1308" s="159"/>
      <c r="D1308" s="150">
        <v>103879</v>
      </c>
      <c r="E1308" s="190"/>
      <c r="F1308" s="150">
        <v>106440</v>
      </c>
      <c r="G1308" s="101"/>
      <c r="H1308" s="37">
        <v>274.22000000000003</v>
      </c>
      <c r="I1308" s="15"/>
      <c r="J1308" s="14">
        <f t="shared" si="441"/>
        <v>343.94646634089412</v>
      </c>
      <c r="K1308" s="14">
        <f t="shared" si="442"/>
        <v>378.81627890015312</v>
      </c>
      <c r="L1308" s="14">
        <f t="shared" si="443"/>
        <v>388.15549558748444</v>
      </c>
      <c r="M1308" s="14"/>
      <c r="N1308" s="13">
        <f t="shared" si="438"/>
        <v>10.138151128640652</v>
      </c>
      <c r="O1308" s="13">
        <f t="shared" si="439"/>
        <v>12.853462260250007</v>
      </c>
      <c r="P1308" s="13">
        <f t="shared" si="440"/>
        <v>2.4653683612664676</v>
      </c>
    </row>
    <row r="1309" spans="1:16" s="27" customFormat="1" ht="12" customHeight="1" x14ac:dyDescent="0.2">
      <c r="A1309" s="18" t="s">
        <v>1</v>
      </c>
      <c r="B1309" s="150"/>
      <c r="C1309" s="159"/>
      <c r="D1309" s="150"/>
      <c r="E1309" s="190"/>
      <c r="F1309" s="150"/>
      <c r="G1309" s="101"/>
      <c r="H1309" s="37"/>
      <c r="I1309" s="15"/>
      <c r="J1309" s="14"/>
      <c r="K1309" s="14"/>
      <c r="L1309" s="14"/>
      <c r="M1309" s="14"/>
      <c r="N1309" s="13"/>
      <c r="O1309" s="13"/>
      <c r="P1309" s="13"/>
    </row>
    <row r="1310" spans="1:16" s="27" customFormat="1" ht="15" customHeight="1" x14ac:dyDescent="0.2">
      <c r="A1310" s="136" t="s">
        <v>18</v>
      </c>
      <c r="B1310" s="35">
        <v>399137</v>
      </c>
      <c r="C1310" s="39"/>
      <c r="D1310" s="35">
        <v>421750</v>
      </c>
      <c r="E1310" s="117"/>
      <c r="F1310" s="35">
        <v>429573</v>
      </c>
      <c r="G1310" s="116"/>
      <c r="H1310" s="33">
        <f>SUM(H1311:H1329)</f>
        <v>1801.4599999999998</v>
      </c>
      <c r="I1310" s="15"/>
      <c r="J1310" s="20">
        <f t="shared" ref="J1310:J1315" si="444">B1310/$H1310</f>
        <v>221.56306551352793</v>
      </c>
      <c r="K1310" s="20">
        <f t="shared" ref="K1310:K1315" si="445">D1310/$H1310</f>
        <v>234.11566174103231</v>
      </c>
      <c r="L1310" s="20">
        <f t="shared" ref="L1310:L1315" si="446">F1310/$H1310</f>
        <v>238.45825053012558</v>
      </c>
      <c r="M1310" s="20"/>
      <c r="N1310" s="19">
        <f>(K1310-J1310)/J1310*100</f>
        <v>5.6654732585553429</v>
      </c>
      <c r="O1310" s="19">
        <f>(L1310-J1310)/J1310*100</f>
        <v>7.6254519125012212</v>
      </c>
      <c r="P1310" s="19">
        <f>(L1310-K1310)/K1310*100</f>
        <v>1.8548903378778805</v>
      </c>
    </row>
    <row r="1311" spans="1:16" s="27" customFormat="1" ht="15" customHeight="1" x14ac:dyDescent="0.2">
      <c r="A1311" s="18" t="s">
        <v>1090</v>
      </c>
      <c r="B1311" s="150">
        <v>7942</v>
      </c>
      <c r="C1311" s="159"/>
      <c r="D1311" s="150">
        <v>8211</v>
      </c>
      <c r="E1311" s="190"/>
      <c r="F1311" s="150">
        <v>8429</v>
      </c>
      <c r="G1311" s="101"/>
      <c r="H1311" s="37">
        <v>58.09</v>
      </c>
      <c r="I1311" s="15"/>
      <c r="J1311" s="14">
        <f t="shared" si="444"/>
        <v>136.71888448958512</v>
      </c>
      <c r="K1311" s="14">
        <f t="shared" si="445"/>
        <v>141.34962988466171</v>
      </c>
      <c r="L1311" s="14">
        <f t="shared" si="446"/>
        <v>145.10242726803236</v>
      </c>
      <c r="M1311" s="14"/>
      <c r="N1311" s="13">
        <f t="shared" ref="N1311:N1329" si="447">((K1311-J1311)/J1311)*100</f>
        <v>3.3870561571392468</v>
      </c>
      <c r="O1311" s="13">
        <f t="shared" ref="O1311:O1329" si="448">((L1311-J1311)/J1311)*100</f>
        <v>6.1319566859733055</v>
      </c>
      <c r="P1311" s="13">
        <f t="shared" ref="P1311:P1329" si="449">((L1311-K1311)/K1311)*100</f>
        <v>2.6549750334916697</v>
      </c>
    </row>
    <row r="1312" spans="1:16" s="11" customFormat="1" ht="15" customHeight="1" x14ac:dyDescent="0.2">
      <c r="A1312" s="18" t="s">
        <v>1091</v>
      </c>
      <c r="B1312" s="150">
        <v>28079</v>
      </c>
      <c r="C1312" s="159"/>
      <c r="D1312" s="150">
        <v>28905</v>
      </c>
      <c r="E1312" s="190"/>
      <c r="F1312" s="150">
        <v>29799</v>
      </c>
      <c r="G1312" s="101"/>
      <c r="H1312" s="37">
        <v>102.1</v>
      </c>
      <c r="I1312" s="15"/>
      <c r="J1312" s="14">
        <f t="shared" si="444"/>
        <v>275.01469147894221</v>
      </c>
      <c r="K1312" s="14">
        <f t="shared" si="445"/>
        <v>283.10479921645447</v>
      </c>
      <c r="L1312" s="14">
        <f t="shared" si="446"/>
        <v>291.86092066601373</v>
      </c>
      <c r="M1312" s="14"/>
      <c r="N1312" s="13">
        <f t="shared" si="447"/>
        <v>2.9417002029986867</v>
      </c>
      <c r="O1312" s="13">
        <f t="shared" si="448"/>
        <v>6.1255742725880618</v>
      </c>
      <c r="P1312" s="13">
        <f t="shared" si="449"/>
        <v>3.0928905033731202</v>
      </c>
    </row>
    <row r="1313" spans="1:16" s="27" customFormat="1" ht="15" customHeight="1" x14ac:dyDescent="0.2">
      <c r="A1313" s="18" t="s">
        <v>1092</v>
      </c>
      <c r="B1313" s="150">
        <v>28415</v>
      </c>
      <c r="C1313" s="159"/>
      <c r="D1313" s="150">
        <v>29976</v>
      </c>
      <c r="E1313" s="190"/>
      <c r="F1313" s="150">
        <v>29149</v>
      </c>
      <c r="G1313" s="101"/>
      <c r="H1313" s="37">
        <v>170.58</v>
      </c>
      <c r="I1313" s="15"/>
      <c r="J1313" s="14">
        <f t="shared" si="444"/>
        <v>166.57873138703246</v>
      </c>
      <c r="K1313" s="14">
        <f t="shared" si="445"/>
        <v>175.72986282096375</v>
      </c>
      <c r="L1313" s="14">
        <f t="shared" si="446"/>
        <v>170.88169773713213</v>
      </c>
      <c r="M1313" s="14"/>
      <c r="N1313" s="13">
        <f t="shared" si="447"/>
        <v>5.4935773359141242</v>
      </c>
      <c r="O1313" s="13">
        <f t="shared" si="448"/>
        <v>2.5831427063170898</v>
      </c>
      <c r="P1313" s="13">
        <f t="shared" si="449"/>
        <v>-2.7588737656792013</v>
      </c>
    </row>
    <row r="1314" spans="1:16" s="27" customFormat="1" ht="15" customHeight="1" x14ac:dyDescent="0.2">
      <c r="A1314" s="18" t="s">
        <v>1093</v>
      </c>
      <c r="B1314" s="150">
        <v>11890</v>
      </c>
      <c r="C1314" s="159"/>
      <c r="D1314" s="150">
        <v>12285</v>
      </c>
      <c r="E1314" s="190"/>
      <c r="F1314" s="150">
        <v>12398</v>
      </c>
      <c r="G1314" s="101"/>
      <c r="H1314" s="37">
        <v>59.9</v>
      </c>
      <c r="I1314" s="15"/>
      <c r="J1314" s="14">
        <f t="shared" si="444"/>
        <v>198.4974958263773</v>
      </c>
      <c r="K1314" s="14">
        <f t="shared" si="445"/>
        <v>205.09181969949918</v>
      </c>
      <c r="L1314" s="14">
        <f t="shared" si="446"/>
        <v>206.97829716193655</v>
      </c>
      <c r="M1314" s="14"/>
      <c r="N1314" s="13">
        <f t="shared" si="447"/>
        <v>3.3221194280908377</v>
      </c>
      <c r="O1314" s="13">
        <f t="shared" si="448"/>
        <v>4.2724978973927588</v>
      </c>
      <c r="P1314" s="13">
        <f t="shared" si="449"/>
        <v>0.91982091982090697</v>
      </c>
    </row>
    <row r="1315" spans="1:16" s="27" customFormat="1" ht="15" customHeight="1" x14ac:dyDescent="0.2">
      <c r="A1315" s="18" t="s">
        <v>1094</v>
      </c>
      <c r="B1315" s="150">
        <v>14352</v>
      </c>
      <c r="C1315" s="159"/>
      <c r="D1315" s="150">
        <v>15169</v>
      </c>
      <c r="E1315" s="190"/>
      <c r="F1315" s="150">
        <v>15244</v>
      </c>
      <c r="G1315" s="101"/>
      <c r="H1315" s="37">
        <v>98.62</v>
      </c>
      <c r="I1315" s="15"/>
      <c r="J1315" s="14">
        <f t="shared" si="444"/>
        <v>145.52829040762524</v>
      </c>
      <c r="K1315" s="14">
        <f t="shared" si="445"/>
        <v>153.81261407422429</v>
      </c>
      <c r="L1315" s="14">
        <f t="shared" si="446"/>
        <v>154.57310890285945</v>
      </c>
      <c r="M1315" s="14"/>
      <c r="N1315" s="13">
        <f t="shared" si="447"/>
        <v>5.6925863991081265</v>
      </c>
      <c r="O1315" s="13">
        <f t="shared" si="448"/>
        <v>6.2151616499442435</v>
      </c>
      <c r="P1315" s="13">
        <f t="shared" si="449"/>
        <v>0.49442942843957738</v>
      </c>
    </row>
    <row r="1316" spans="1:16" s="27" customFormat="1" ht="15" customHeight="1" x14ac:dyDescent="0.2">
      <c r="A1316" s="18" t="s">
        <v>1095</v>
      </c>
      <c r="B1316" s="150">
        <v>22817</v>
      </c>
      <c r="C1316" s="159"/>
      <c r="D1316" s="150">
        <v>23981</v>
      </c>
      <c r="E1316" s="190"/>
      <c r="F1316" s="150">
        <v>24800</v>
      </c>
      <c r="G1316" s="101"/>
      <c r="H1316" s="37">
        <v>50.3</v>
      </c>
      <c r="I1316" s="15"/>
      <c r="J1316" s="14">
        <f t="shared" ref="J1316:J1329" si="450">B1316/$H1316</f>
        <v>453.61829025844935</v>
      </c>
      <c r="K1316" s="14">
        <f t="shared" ref="K1316:K1329" si="451">D1316/$H1316</f>
        <v>476.75944333996028</v>
      </c>
      <c r="L1316" s="14">
        <f t="shared" ref="L1316:L1329" si="452">F1316/$H1316</f>
        <v>493.04174950298216</v>
      </c>
      <c r="M1316" s="14"/>
      <c r="N1316" s="13">
        <f t="shared" si="447"/>
        <v>5.1014594381382308</v>
      </c>
      <c r="O1316" s="13">
        <f t="shared" si="448"/>
        <v>8.6908883727045616</v>
      </c>
      <c r="P1316" s="13">
        <f t="shared" si="449"/>
        <v>3.4152037029314881</v>
      </c>
    </row>
    <row r="1317" spans="1:16" s="27" customFormat="1" ht="15" customHeight="1" x14ac:dyDescent="0.2">
      <c r="A1317" s="18" t="s">
        <v>1096</v>
      </c>
      <c r="B1317" s="150">
        <v>5835</v>
      </c>
      <c r="C1317" s="159"/>
      <c r="D1317" s="150">
        <v>6061</v>
      </c>
      <c r="E1317" s="190"/>
      <c r="F1317" s="150">
        <v>6191</v>
      </c>
      <c r="G1317" s="101"/>
      <c r="H1317" s="37">
        <v>6.98</v>
      </c>
      <c r="I1317" s="15"/>
      <c r="J1317" s="14">
        <f t="shared" si="450"/>
        <v>835.95988538681945</v>
      </c>
      <c r="K1317" s="14">
        <f t="shared" si="451"/>
        <v>868.3381088825214</v>
      </c>
      <c r="L1317" s="14">
        <f t="shared" si="452"/>
        <v>886.96275071633238</v>
      </c>
      <c r="M1317" s="14"/>
      <c r="N1317" s="13">
        <f t="shared" si="447"/>
        <v>3.8731790916880824</v>
      </c>
      <c r="O1317" s="13">
        <f t="shared" si="448"/>
        <v>6.1011139674378798</v>
      </c>
      <c r="P1317" s="13">
        <f t="shared" si="449"/>
        <v>2.1448605840620472</v>
      </c>
    </row>
    <row r="1318" spans="1:16" s="27" customFormat="1" ht="15" customHeight="1" x14ac:dyDescent="0.2">
      <c r="A1318" s="18" t="s">
        <v>1098</v>
      </c>
      <c r="B1318" s="150">
        <v>25386</v>
      </c>
      <c r="C1318" s="159"/>
      <c r="D1318" s="150">
        <v>26244</v>
      </c>
      <c r="E1318" s="190"/>
      <c r="F1318" s="150">
        <v>26580</v>
      </c>
      <c r="G1318" s="101"/>
      <c r="H1318" s="37">
        <v>126.39</v>
      </c>
      <c r="I1318" s="15"/>
      <c r="J1318" s="14">
        <f t="shared" si="450"/>
        <v>200.8544979824353</v>
      </c>
      <c r="K1318" s="14">
        <f t="shared" si="451"/>
        <v>207.64300973178257</v>
      </c>
      <c r="L1318" s="14">
        <f t="shared" si="452"/>
        <v>210.30144789935912</v>
      </c>
      <c r="M1318" s="14"/>
      <c r="N1318" s="13">
        <f t="shared" si="447"/>
        <v>3.3798156464192894</v>
      </c>
      <c r="O1318" s="13">
        <f t="shared" si="448"/>
        <v>4.7033798156464224</v>
      </c>
      <c r="P1318" s="13">
        <f t="shared" si="449"/>
        <v>1.2802926383173296</v>
      </c>
    </row>
    <row r="1319" spans="1:16" s="27" customFormat="1" ht="15" customHeight="1" x14ac:dyDescent="0.2">
      <c r="A1319" s="18" t="s">
        <v>1099</v>
      </c>
      <c r="B1319" s="150">
        <v>22009</v>
      </c>
      <c r="C1319" s="159"/>
      <c r="D1319" s="150">
        <v>22923</v>
      </c>
      <c r="E1319" s="190"/>
      <c r="F1319" s="150">
        <v>23256</v>
      </c>
      <c r="G1319" s="101"/>
      <c r="H1319" s="37">
        <v>77.819999999999993</v>
      </c>
      <c r="I1319" s="15"/>
      <c r="J1319" s="14">
        <f t="shared" si="450"/>
        <v>282.81932665124651</v>
      </c>
      <c r="K1319" s="14">
        <f t="shared" si="451"/>
        <v>294.56437933693138</v>
      </c>
      <c r="L1319" s="14">
        <f t="shared" si="452"/>
        <v>298.84348496530458</v>
      </c>
      <c r="M1319" s="14"/>
      <c r="N1319" s="13">
        <f t="shared" si="447"/>
        <v>4.1528465627697591</v>
      </c>
      <c r="O1319" s="13">
        <f t="shared" si="448"/>
        <v>5.6658639647416909</v>
      </c>
      <c r="P1319" s="13">
        <f t="shared" si="449"/>
        <v>1.4526894385551743</v>
      </c>
    </row>
    <row r="1320" spans="1:16" s="27" customFormat="1" ht="15" customHeight="1" x14ac:dyDescent="0.2">
      <c r="A1320" s="18" t="s">
        <v>1100</v>
      </c>
      <c r="B1320" s="150">
        <v>10525</v>
      </c>
      <c r="C1320" s="159"/>
      <c r="D1320" s="150">
        <v>11091</v>
      </c>
      <c r="E1320" s="190"/>
      <c r="F1320" s="150">
        <v>11159</v>
      </c>
      <c r="G1320" s="101"/>
      <c r="H1320" s="37">
        <v>25.65</v>
      </c>
      <c r="I1320" s="15"/>
      <c r="J1320" s="14">
        <f t="shared" si="450"/>
        <v>410.33138401559455</v>
      </c>
      <c r="K1320" s="14">
        <f t="shared" si="451"/>
        <v>432.39766081871346</v>
      </c>
      <c r="L1320" s="14">
        <f t="shared" si="452"/>
        <v>435.04873294346982</v>
      </c>
      <c r="M1320" s="14"/>
      <c r="N1320" s="13">
        <f t="shared" si="447"/>
        <v>5.3776722090261284</v>
      </c>
      <c r="O1320" s="13">
        <f t="shared" si="448"/>
        <v>6.0237529691211451</v>
      </c>
      <c r="P1320" s="13">
        <f t="shared" si="449"/>
        <v>0.61310972860878621</v>
      </c>
    </row>
    <row r="1321" spans="1:16" s="27" customFormat="1" ht="15" customHeight="1" x14ac:dyDescent="0.2">
      <c r="A1321" s="18" t="s">
        <v>1101</v>
      </c>
      <c r="B1321" s="150">
        <v>9261</v>
      </c>
      <c r="C1321" s="159"/>
      <c r="D1321" s="150">
        <v>9826</v>
      </c>
      <c r="E1321" s="190"/>
      <c r="F1321" s="150">
        <v>10202</v>
      </c>
      <c r="G1321" s="101"/>
      <c r="H1321" s="37">
        <v>36.979999999999997</v>
      </c>
      <c r="I1321" s="15"/>
      <c r="J1321" s="14">
        <f t="shared" si="450"/>
        <v>250.43266630611143</v>
      </c>
      <c r="K1321" s="14">
        <f t="shared" si="451"/>
        <v>265.71119524067063</v>
      </c>
      <c r="L1321" s="14">
        <f t="shared" si="452"/>
        <v>275.87885343428883</v>
      </c>
      <c r="M1321" s="14"/>
      <c r="N1321" s="13">
        <f t="shared" si="447"/>
        <v>6.100853039628543</v>
      </c>
      <c r="O1321" s="13">
        <f t="shared" si="448"/>
        <v>10.160889752726488</v>
      </c>
      <c r="P1321" s="13">
        <f t="shared" si="449"/>
        <v>3.826582536128647</v>
      </c>
    </row>
    <row r="1322" spans="1:16" s="27" customFormat="1" ht="15" customHeight="1" x14ac:dyDescent="0.2">
      <c r="A1322" s="18" t="s">
        <v>1102</v>
      </c>
      <c r="B1322" s="150">
        <v>25169</v>
      </c>
      <c r="C1322" s="159"/>
      <c r="D1322" s="150">
        <v>28395</v>
      </c>
      <c r="E1322" s="190"/>
      <c r="F1322" s="150">
        <v>28414</v>
      </c>
      <c r="G1322" s="101"/>
      <c r="H1322" s="37">
        <v>100.2</v>
      </c>
      <c r="I1322" s="15"/>
      <c r="J1322" s="14">
        <f t="shared" si="450"/>
        <v>251.187624750499</v>
      </c>
      <c r="K1322" s="14">
        <f t="shared" si="451"/>
        <v>283.38323353293413</v>
      </c>
      <c r="L1322" s="14">
        <f t="shared" si="452"/>
        <v>283.57285429141717</v>
      </c>
      <c r="M1322" s="14"/>
      <c r="N1322" s="13">
        <f t="shared" si="447"/>
        <v>12.817354682347332</v>
      </c>
      <c r="O1322" s="13">
        <f t="shared" si="448"/>
        <v>12.892844372044982</v>
      </c>
      <c r="P1322" s="13">
        <f t="shared" si="449"/>
        <v>6.6913188941718979E-2</v>
      </c>
    </row>
    <row r="1323" spans="1:16" s="27" customFormat="1" ht="15" customHeight="1" x14ac:dyDescent="0.2">
      <c r="A1323" s="18" t="s">
        <v>1103</v>
      </c>
      <c r="B1323" s="150">
        <v>12528</v>
      </c>
      <c r="C1323" s="159"/>
      <c r="D1323" s="150">
        <v>13402</v>
      </c>
      <c r="E1323" s="190"/>
      <c r="F1323" s="150">
        <v>13436</v>
      </c>
      <c r="G1323" s="101"/>
      <c r="H1323" s="37">
        <v>68.599999999999994</v>
      </c>
      <c r="I1323" s="15"/>
      <c r="J1323" s="14">
        <f t="shared" si="450"/>
        <v>182.62390670553938</v>
      </c>
      <c r="K1323" s="14">
        <f t="shared" si="451"/>
        <v>195.36443148688048</v>
      </c>
      <c r="L1323" s="14">
        <f t="shared" si="452"/>
        <v>195.86005830903792</v>
      </c>
      <c r="M1323" s="14"/>
      <c r="N1323" s="13">
        <f t="shared" si="447"/>
        <v>6.9763729246487785</v>
      </c>
      <c r="O1323" s="13">
        <f t="shared" si="448"/>
        <v>7.2477650063856949</v>
      </c>
      <c r="P1323" s="13">
        <f t="shared" si="449"/>
        <v>0.25369347858529251</v>
      </c>
    </row>
    <row r="1324" spans="1:16" s="27" customFormat="1" ht="15" customHeight="1" x14ac:dyDescent="0.2">
      <c r="A1324" s="18" t="s">
        <v>110</v>
      </c>
      <c r="B1324" s="150">
        <v>14073</v>
      </c>
      <c r="C1324" s="159"/>
      <c r="D1324" s="150">
        <v>14858</v>
      </c>
      <c r="E1324" s="190"/>
      <c r="F1324" s="150">
        <v>14912</v>
      </c>
      <c r="G1324" s="101"/>
      <c r="H1324" s="37">
        <v>96.12</v>
      </c>
      <c r="I1324" s="15"/>
      <c r="J1324" s="14">
        <f t="shared" si="450"/>
        <v>146.41073657927589</v>
      </c>
      <c r="K1324" s="14">
        <f t="shared" si="451"/>
        <v>154.57761131918434</v>
      </c>
      <c r="L1324" s="14">
        <f t="shared" si="452"/>
        <v>155.13940907199333</v>
      </c>
      <c r="M1324" s="14"/>
      <c r="N1324" s="13">
        <f t="shared" si="447"/>
        <v>5.5780572727918738</v>
      </c>
      <c r="O1324" s="13">
        <f t="shared" si="448"/>
        <v>5.9617707667164073</v>
      </c>
      <c r="P1324" s="13">
        <f t="shared" si="449"/>
        <v>0.36344057073630143</v>
      </c>
    </row>
    <row r="1325" spans="1:16" s="27" customFormat="1" ht="15" customHeight="1" x14ac:dyDescent="0.2">
      <c r="A1325" s="18" t="s">
        <v>1104</v>
      </c>
      <c r="B1325" s="150">
        <v>10078</v>
      </c>
      <c r="C1325" s="159"/>
      <c r="D1325" s="150">
        <v>10494</v>
      </c>
      <c r="E1325" s="190"/>
      <c r="F1325" s="150">
        <v>10500</v>
      </c>
      <c r="G1325" s="101"/>
      <c r="H1325" s="37">
        <v>47.56</v>
      </c>
      <c r="I1325" s="15"/>
      <c r="J1325" s="14">
        <f t="shared" si="450"/>
        <v>211.90075693860385</v>
      </c>
      <c r="K1325" s="14">
        <f t="shared" si="451"/>
        <v>220.6476030277544</v>
      </c>
      <c r="L1325" s="14">
        <f t="shared" si="452"/>
        <v>220.77375946173254</v>
      </c>
      <c r="M1325" s="14"/>
      <c r="N1325" s="13">
        <f t="shared" si="447"/>
        <v>4.1278031355427691</v>
      </c>
      <c r="O1325" s="13">
        <f t="shared" si="448"/>
        <v>4.1873387576900232</v>
      </c>
      <c r="P1325" s="13">
        <f t="shared" si="449"/>
        <v>5.7175528873644715E-2</v>
      </c>
    </row>
    <row r="1326" spans="1:16" s="27" customFormat="1" ht="15" customHeight="1" x14ac:dyDescent="0.2">
      <c r="A1326" s="18" t="s">
        <v>1105</v>
      </c>
      <c r="B1326" s="150">
        <v>12310</v>
      </c>
      <c r="C1326" s="159"/>
      <c r="D1326" s="150">
        <v>12775</v>
      </c>
      <c r="E1326" s="190"/>
      <c r="F1326" s="150">
        <v>13116</v>
      </c>
      <c r="G1326" s="101"/>
      <c r="H1326" s="37">
        <v>215.05</v>
      </c>
      <c r="I1326" s="15"/>
      <c r="J1326" s="14">
        <f t="shared" si="450"/>
        <v>57.242501743780515</v>
      </c>
      <c r="K1326" s="14">
        <f t="shared" si="451"/>
        <v>59.404789583817717</v>
      </c>
      <c r="L1326" s="14">
        <f t="shared" si="452"/>
        <v>60.99046733317833</v>
      </c>
      <c r="M1326" s="14"/>
      <c r="N1326" s="13">
        <f t="shared" si="447"/>
        <v>3.7774167343623084</v>
      </c>
      <c r="O1326" s="13">
        <f t="shared" si="448"/>
        <v>6.5475223395613336</v>
      </c>
      <c r="P1326" s="13">
        <f t="shared" si="449"/>
        <v>2.6692759295499009</v>
      </c>
    </row>
    <row r="1327" spans="1:16" s="27" customFormat="1" ht="15" customHeight="1" x14ac:dyDescent="0.2">
      <c r="A1327" s="18" t="s">
        <v>933</v>
      </c>
      <c r="B1327" s="150">
        <v>41411</v>
      </c>
      <c r="C1327" s="159"/>
      <c r="D1327" s="150">
        <v>44986</v>
      </c>
      <c r="E1327" s="190"/>
      <c r="F1327" s="150">
        <v>47552</v>
      </c>
      <c r="G1327" s="101"/>
      <c r="H1327" s="37">
        <v>192.7</v>
      </c>
      <c r="I1327" s="15"/>
      <c r="J1327" s="14">
        <f t="shared" si="450"/>
        <v>214.89880643487288</v>
      </c>
      <c r="K1327" s="14">
        <f t="shared" si="451"/>
        <v>233.45096004151532</v>
      </c>
      <c r="L1327" s="14">
        <f t="shared" si="452"/>
        <v>246.76699532952779</v>
      </c>
      <c r="M1327" s="14"/>
      <c r="N1327" s="13">
        <f t="shared" si="447"/>
        <v>8.6329719156745721</v>
      </c>
      <c r="O1327" s="13">
        <f t="shared" si="448"/>
        <v>14.829393156407717</v>
      </c>
      <c r="P1327" s="13">
        <f t="shared" si="449"/>
        <v>5.703996799004142</v>
      </c>
    </row>
    <row r="1328" spans="1:16" s="27" customFormat="1" ht="15" customHeight="1" x14ac:dyDescent="0.2">
      <c r="A1328" s="18" t="s">
        <v>1106</v>
      </c>
      <c r="B1328" s="150">
        <v>15807</v>
      </c>
      <c r="C1328" s="159"/>
      <c r="D1328" s="150">
        <v>16608</v>
      </c>
      <c r="E1328" s="190"/>
      <c r="F1328" s="150">
        <v>16990</v>
      </c>
      <c r="G1328" s="101"/>
      <c r="H1328" s="37">
        <v>56.11</v>
      </c>
      <c r="I1328" s="15"/>
      <c r="J1328" s="14">
        <f t="shared" si="450"/>
        <v>281.71448939582962</v>
      </c>
      <c r="K1328" s="14">
        <f t="shared" si="451"/>
        <v>295.99001960434862</v>
      </c>
      <c r="L1328" s="14">
        <f t="shared" si="452"/>
        <v>302.79807520941011</v>
      </c>
      <c r="M1328" s="14"/>
      <c r="N1328" s="13">
        <f t="shared" si="447"/>
        <v>5.0673752135130075</v>
      </c>
      <c r="O1328" s="13">
        <f t="shared" si="448"/>
        <v>7.4840260644018581</v>
      </c>
      <c r="P1328" s="13">
        <f t="shared" si="449"/>
        <v>2.3000963391136837</v>
      </c>
    </row>
    <row r="1329" spans="1:16" s="27" customFormat="1" ht="15" customHeight="1" x14ac:dyDescent="0.2">
      <c r="A1329" s="18" t="s">
        <v>1097</v>
      </c>
      <c r="B1329" s="150">
        <v>81250</v>
      </c>
      <c r="C1329" s="159"/>
      <c r="D1329" s="150">
        <v>85560</v>
      </c>
      <c r="E1329" s="190"/>
      <c r="F1329" s="150">
        <v>87446</v>
      </c>
      <c r="G1329" s="101"/>
      <c r="H1329" s="37">
        <v>211.71</v>
      </c>
      <c r="I1329" s="15"/>
      <c r="J1329" s="14">
        <f t="shared" si="450"/>
        <v>383.77969864437199</v>
      </c>
      <c r="K1329" s="14">
        <f t="shared" si="451"/>
        <v>404.13773558169191</v>
      </c>
      <c r="L1329" s="14">
        <f t="shared" si="452"/>
        <v>413.04614803268623</v>
      </c>
      <c r="M1329" s="14"/>
      <c r="N1329" s="13">
        <f t="shared" si="447"/>
        <v>5.3046153846153858</v>
      </c>
      <c r="O1329" s="13">
        <f t="shared" si="448"/>
        <v>7.6258461538461653</v>
      </c>
      <c r="P1329" s="13">
        <f t="shared" si="449"/>
        <v>2.2043010752688259</v>
      </c>
    </row>
    <row r="1330" spans="1:16" s="27" customFormat="1" ht="12" customHeight="1" x14ac:dyDescent="0.2">
      <c r="A1330" s="11"/>
      <c r="B1330" s="11"/>
      <c r="C1330" s="11"/>
      <c r="D1330" s="11"/>
      <c r="E1330" s="120"/>
      <c r="F1330" s="11"/>
      <c r="G1330" s="120"/>
      <c r="H1330" s="11"/>
      <c r="I1330" s="11"/>
      <c r="J1330" s="11"/>
      <c r="K1330" s="11"/>
      <c r="L1330" s="11"/>
      <c r="M1330" s="11"/>
      <c r="N1330" s="11"/>
      <c r="O1330" s="11"/>
      <c r="P1330" s="11"/>
    </row>
    <row r="1331" spans="1:16" s="27" customFormat="1" ht="15" customHeight="1" x14ac:dyDescent="0.2">
      <c r="A1331" s="133" t="s">
        <v>1599</v>
      </c>
      <c r="B1331" s="20">
        <f>B1333+B1362+B1391+B1393+B1411</f>
        <v>3407353</v>
      </c>
      <c r="C1331" s="160"/>
      <c r="D1331" s="20">
        <f>D1333+D1362+D1391+D1393+D1411</f>
        <v>3629783</v>
      </c>
      <c r="E1331" s="117"/>
      <c r="F1331" s="20">
        <f>F1333+F1362+F1391+F1393+F1411</f>
        <v>3875576</v>
      </c>
      <c r="G1331" s="116"/>
      <c r="H1331" s="33">
        <f>H1333+H1362+H1391+H1393+H1411</f>
        <v>16904.03</v>
      </c>
      <c r="I1331" s="15"/>
      <c r="J1331" s="20">
        <f>B1331/$H1331</f>
        <v>201.57045390951154</v>
      </c>
      <c r="K1331" s="20">
        <f>D1331/$H1331</f>
        <v>214.72885459857798</v>
      </c>
      <c r="L1331" s="20">
        <f>F1331/$H1331</f>
        <v>229.26935174629958</v>
      </c>
      <c r="M1331" s="20"/>
      <c r="N1331" s="19">
        <f>(K1331-J1331)/J1331*100</f>
        <v>6.5279411907131353</v>
      </c>
      <c r="O1331" s="19">
        <f>(L1331-J1331)/J1331*100</f>
        <v>13.741546590564582</v>
      </c>
      <c r="P1331" s="19">
        <f>(L1331-K1331)/K1331*100</f>
        <v>6.7715618261477415</v>
      </c>
    </row>
    <row r="1332" spans="1:16" s="27" customFormat="1" ht="12" customHeight="1" x14ac:dyDescent="0.2">
      <c r="A1332" s="133"/>
      <c r="B1332" s="20"/>
      <c r="C1332" s="160"/>
      <c r="D1332" s="20"/>
      <c r="E1332" s="117"/>
      <c r="F1332" s="20"/>
      <c r="G1332" s="116"/>
      <c r="H1332" s="33"/>
      <c r="I1332" s="15"/>
      <c r="J1332" s="20"/>
      <c r="K1332" s="20"/>
      <c r="L1332" s="20"/>
      <c r="M1332" s="20"/>
      <c r="N1332" s="19"/>
      <c r="O1332" s="19"/>
      <c r="P1332" s="19"/>
    </row>
    <row r="1333" spans="1:16" s="27" customFormat="1" ht="15" customHeight="1" x14ac:dyDescent="0.2">
      <c r="A1333" s="136" t="s">
        <v>17</v>
      </c>
      <c r="B1333" s="35">
        <v>957997</v>
      </c>
      <c r="C1333" s="39"/>
      <c r="D1333" s="35">
        <v>1011393</v>
      </c>
      <c r="E1333" s="117"/>
      <c r="F1333" s="35">
        <v>1047455</v>
      </c>
      <c r="G1333" s="116"/>
      <c r="H1333" s="33">
        <f>SUM(H1334:H1360)</f>
        <v>7300.1099999999988</v>
      </c>
      <c r="I1333" s="15"/>
      <c r="J1333" s="20">
        <f t="shared" ref="J1333:J1338" si="453">B1333/$H1333</f>
        <v>131.23048830771046</v>
      </c>
      <c r="K1333" s="20">
        <f t="shared" ref="K1333:K1338" si="454">D1333/$H1333</f>
        <v>138.5448986385137</v>
      </c>
      <c r="L1333" s="20">
        <f t="shared" ref="L1333:L1338" si="455">F1333/$H1333</f>
        <v>143.4848242012792</v>
      </c>
      <c r="M1333" s="20"/>
      <c r="N1333" s="19">
        <f>(K1333-J1333)/J1333*100</f>
        <v>5.5737126525448453</v>
      </c>
      <c r="O1333" s="19">
        <f>(L1333-J1333)/J1333*100</f>
        <v>9.3380250668843487</v>
      </c>
      <c r="P1333" s="19">
        <f>(L1333-K1333)/K1333*100</f>
        <v>3.5655773769444723</v>
      </c>
    </row>
    <row r="1334" spans="1:16" s="27" customFormat="1" ht="15" customHeight="1" x14ac:dyDescent="0.2">
      <c r="A1334" s="18" t="s">
        <v>1498</v>
      </c>
      <c r="B1334" s="30">
        <v>24643</v>
      </c>
      <c r="C1334" s="127"/>
      <c r="D1334" s="30">
        <v>26221</v>
      </c>
      <c r="E1334" s="126"/>
      <c r="F1334" s="30">
        <v>27639</v>
      </c>
      <c r="G1334" s="101"/>
      <c r="H1334" s="34">
        <v>255.5</v>
      </c>
      <c r="I1334" s="15"/>
      <c r="J1334" s="14">
        <f t="shared" si="453"/>
        <v>96.450097847358123</v>
      </c>
      <c r="K1334" s="14">
        <f t="shared" si="454"/>
        <v>102.62622309197651</v>
      </c>
      <c r="L1334" s="14">
        <f t="shared" si="455"/>
        <v>108.17612524461839</v>
      </c>
      <c r="M1334" s="14"/>
      <c r="N1334" s="13">
        <f t="shared" ref="N1334:N1360" si="456">((K1334-J1334)/J1334)*100</f>
        <v>6.4034411394716493</v>
      </c>
      <c r="O1334" s="13">
        <f t="shared" ref="O1334:O1360" si="457">((L1334-J1334)/J1334)*100</f>
        <v>12.157610680517788</v>
      </c>
      <c r="P1334" s="13">
        <f t="shared" ref="P1334:P1360" si="458">((L1334-K1334)/K1334)*100</f>
        <v>5.4078791808092737</v>
      </c>
    </row>
    <row r="1335" spans="1:16" s="11" customFormat="1" ht="15" customHeight="1" x14ac:dyDescent="0.2">
      <c r="A1335" s="18" t="s">
        <v>1504</v>
      </c>
      <c r="B1335" s="30">
        <v>21190</v>
      </c>
      <c r="C1335" s="127"/>
      <c r="D1335" s="30">
        <v>22588</v>
      </c>
      <c r="E1335" s="126"/>
      <c r="F1335" s="30">
        <v>23771</v>
      </c>
      <c r="G1335" s="101"/>
      <c r="H1335" s="34">
        <v>439.26</v>
      </c>
      <c r="I1335" s="15"/>
      <c r="J1335" s="14">
        <f t="shared" si="453"/>
        <v>48.240222191868142</v>
      </c>
      <c r="K1335" s="14">
        <f t="shared" si="454"/>
        <v>51.422847516277379</v>
      </c>
      <c r="L1335" s="14">
        <f t="shared" si="455"/>
        <v>54.116013295087193</v>
      </c>
      <c r="M1335" s="14"/>
      <c r="N1335" s="13">
        <f t="shared" si="456"/>
        <v>6.597451628126481</v>
      </c>
      <c r="O1335" s="13">
        <f t="shared" si="457"/>
        <v>12.180273714016046</v>
      </c>
      <c r="P1335" s="13">
        <f t="shared" si="458"/>
        <v>5.2372941384806033</v>
      </c>
    </row>
    <row r="1336" spans="1:16" s="27" customFormat="1" ht="15" customHeight="1" x14ac:dyDescent="0.2">
      <c r="A1336" s="18" t="s">
        <v>1166</v>
      </c>
      <c r="B1336" s="30">
        <v>17788</v>
      </c>
      <c r="C1336" s="127"/>
      <c r="D1336" s="30">
        <v>17424</v>
      </c>
      <c r="E1336" s="126"/>
      <c r="F1336" s="30">
        <v>17510</v>
      </c>
      <c r="G1336" s="101"/>
      <c r="H1336" s="34">
        <v>190</v>
      </c>
      <c r="I1336" s="15"/>
      <c r="J1336" s="14">
        <f t="shared" si="453"/>
        <v>93.621052631578948</v>
      </c>
      <c r="K1336" s="14">
        <f t="shared" si="454"/>
        <v>91.705263157894734</v>
      </c>
      <c r="L1336" s="14">
        <f t="shared" si="455"/>
        <v>92.15789473684211</v>
      </c>
      <c r="M1336" s="14"/>
      <c r="N1336" s="13">
        <f t="shared" si="456"/>
        <v>-2.0463233640656657</v>
      </c>
      <c r="O1336" s="13">
        <f t="shared" si="457"/>
        <v>-1.562851360467727</v>
      </c>
      <c r="P1336" s="13">
        <f t="shared" si="458"/>
        <v>0.49357208448118328</v>
      </c>
    </row>
    <row r="1337" spans="1:16" s="27" customFormat="1" ht="15" customHeight="1" x14ac:dyDescent="0.2">
      <c r="A1337" s="18" t="s">
        <v>1165</v>
      </c>
      <c r="B1337" s="30">
        <v>32153</v>
      </c>
      <c r="C1337" s="127"/>
      <c r="D1337" s="30">
        <v>34654</v>
      </c>
      <c r="E1337" s="126"/>
      <c r="F1337" s="30">
        <v>36090</v>
      </c>
      <c r="G1337" s="101"/>
      <c r="H1337" s="34">
        <v>492.86</v>
      </c>
      <c r="I1337" s="15"/>
      <c r="J1337" s="14">
        <f t="shared" si="453"/>
        <v>65.23759282554883</v>
      </c>
      <c r="K1337" s="14">
        <f t="shared" si="454"/>
        <v>70.312056161993269</v>
      </c>
      <c r="L1337" s="14">
        <f t="shared" si="455"/>
        <v>73.225662459927761</v>
      </c>
      <c r="M1337" s="14"/>
      <c r="N1337" s="13">
        <f t="shared" si="456"/>
        <v>7.7784343607128603</v>
      </c>
      <c r="O1337" s="13">
        <f t="shared" si="457"/>
        <v>12.24458059901098</v>
      </c>
      <c r="P1337" s="13">
        <f t="shared" si="458"/>
        <v>4.1438217810353608</v>
      </c>
    </row>
    <row r="1338" spans="1:16" s="27" customFormat="1" ht="15" customHeight="1" x14ac:dyDescent="0.2">
      <c r="A1338" s="18" t="s">
        <v>1164</v>
      </c>
      <c r="B1338" s="30">
        <v>27033</v>
      </c>
      <c r="C1338" s="127"/>
      <c r="D1338" s="30">
        <v>27388</v>
      </c>
      <c r="E1338" s="126"/>
      <c r="F1338" s="30">
        <v>28881</v>
      </c>
      <c r="G1338" s="101"/>
      <c r="H1338" s="34">
        <v>135</v>
      </c>
      <c r="I1338" s="15"/>
      <c r="J1338" s="14">
        <f t="shared" si="453"/>
        <v>200.24444444444444</v>
      </c>
      <c r="K1338" s="14">
        <f t="shared" si="454"/>
        <v>202.87407407407409</v>
      </c>
      <c r="L1338" s="14">
        <f t="shared" si="455"/>
        <v>213.93333333333334</v>
      </c>
      <c r="M1338" s="14"/>
      <c r="N1338" s="13">
        <f t="shared" si="456"/>
        <v>1.3132097806384877</v>
      </c>
      <c r="O1338" s="13">
        <f t="shared" si="457"/>
        <v>6.8360892242814391</v>
      </c>
      <c r="P1338" s="13">
        <f t="shared" si="458"/>
        <v>5.4512925368774594</v>
      </c>
    </row>
    <row r="1339" spans="1:16" s="27" customFormat="1" ht="15" customHeight="1" x14ac:dyDescent="0.2">
      <c r="A1339" s="18" t="s">
        <v>1167</v>
      </c>
      <c r="B1339" s="30">
        <v>22157</v>
      </c>
      <c r="C1339" s="127"/>
      <c r="D1339" s="30">
        <v>23633</v>
      </c>
      <c r="E1339" s="126"/>
      <c r="F1339" s="30">
        <v>23812</v>
      </c>
      <c r="G1339" s="101"/>
      <c r="H1339" s="34">
        <v>217.89</v>
      </c>
      <c r="I1339" s="15"/>
      <c r="J1339" s="14">
        <f t="shared" ref="J1339:J1360" si="459">B1339/$H1339</f>
        <v>101.68892560466291</v>
      </c>
      <c r="K1339" s="14">
        <f t="shared" ref="K1339:K1360" si="460">D1339/$H1339</f>
        <v>108.46298591032173</v>
      </c>
      <c r="L1339" s="14">
        <f t="shared" ref="L1339:L1360" si="461">F1339/$H1339</f>
        <v>109.28450135389417</v>
      </c>
      <c r="M1339" s="14"/>
      <c r="N1339" s="13">
        <f t="shared" si="456"/>
        <v>6.6615516541047999</v>
      </c>
      <c r="O1339" s="13">
        <f t="shared" si="457"/>
        <v>7.4694227557882327</v>
      </c>
      <c r="P1339" s="13">
        <f t="shared" si="458"/>
        <v>0.75741547835652823</v>
      </c>
    </row>
    <row r="1340" spans="1:16" s="27" customFormat="1" ht="15" customHeight="1" x14ac:dyDescent="0.2">
      <c r="A1340" s="18" t="s">
        <v>1146</v>
      </c>
      <c r="B1340" s="30">
        <v>43339</v>
      </c>
      <c r="C1340" s="127"/>
      <c r="D1340" s="30">
        <v>45577</v>
      </c>
      <c r="E1340" s="126"/>
      <c r="F1340" s="30">
        <v>44661</v>
      </c>
      <c r="G1340" s="101"/>
      <c r="H1340" s="34">
        <v>244.12</v>
      </c>
      <c r="I1340" s="15"/>
      <c r="J1340" s="14">
        <f t="shared" si="459"/>
        <v>177.53154186465673</v>
      </c>
      <c r="K1340" s="14">
        <f t="shared" si="460"/>
        <v>186.69916434540389</v>
      </c>
      <c r="L1340" s="14">
        <f t="shared" si="461"/>
        <v>182.94691135507128</v>
      </c>
      <c r="M1340" s="14"/>
      <c r="N1340" s="13">
        <f t="shared" si="456"/>
        <v>5.1639401001407403</v>
      </c>
      <c r="O1340" s="13">
        <f t="shared" si="457"/>
        <v>3.0503703361868051</v>
      </c>
      <c r="P1340" s="13">
        <f t="shared" si="458"/>
        <v>-2.0097856374925867</v>
      </c>
    </row>
    <row r="1341" spans="1:16" s="27" customFormat="1" ht="15" customHeight="1" x14ac:dyDescent="0.2">
      <c r="A1341" s="18" t="s">
        <v>1147</v>
      </c>
      <c r="B1341" s="30">
        <v>7771</v>
      </c>
      <c r="C1341" s="39"/>
      <c r="D1341" s="30">
        <v>8406</v>
      </c>
      <c r="E1341" s="117"/>
      <c r="F1341" s="30">
        <v>8119</v>
      </c>
      <c r="G1341" s="101"/>
      <c r="H1341" s="34">
        <v>69.510000000000005</v>
      </c>
      <c r="I1341" s="15"/>
      <c r="J1341" s="14">
        <f t="shared" si="459"/>
        <v>111.79686376060998</v>
      </c>
      <c r="K1341" s="14">
        <f t="shared" si="460"/>
        <v>120.93223996547259</v>
      </c>
      <c r="L1341" s="14">
        <f t="shared" si="461"/>
        <v>116.80333764925909</v>
      </c>
      <c r="M1341" s="14"/>
      <c r="N1341" s="13">
        <f t="shared" si="456"/>
        <v>8.1714065113884953</v>
      </c>
      <c r="O1341" s="13">
        <f t="shared" si="457"/>
        <v>4.4781881353751096</v>
      </c>
      <c r="P1341" s="13">
        <f t="shared" si="458"/>
        <v>-3.4142279324292204</v>
      </c>
    </row>
    <row r="1342" spans="1:16" s="27" customFormat="1" ht="15" customHeight="1" x14ac:dyDescent="0.2">
      <c r="A1342" s="18" t="s">
        <v>1148</v>
      </c>
      <c r="B1342" s="30">
        <v>40375</v>
      </c>
      <c r="C1342" s="127"/>
      <c r="D1342" s="30">
        <v>41357</v>
      </c>
      <c r="E1342" s="126"/>
      <c r="F1342" s="30">
        <v>43934</v>
      </c>
      <c r="G1342" s="101"/>
      <c r="H1342" s="34">
        <v>169.58</v>
      </c>
      <c r="I1342" s="15"/>
      <c r="J1342" s="14">
        <f t="shared" si="459"/>
        <v>238.08821795022996</v>
      </c>
      <c r="K1342" s="14">
        <f t="shared" si="460"/>
        <v>243.8789951645241</v>
      </c>
      <c r="L1342" s="14">
        <f t="shared" si="461"/>
        <v>259.0753626606911</v>
      </c>
      <c r="M1342" s="14"/>
      <c r="N1342" s="13">
        <f t="shared" si="456"/>
        <v>2.4321981424148609</v>
      </c>
      <c r="O1342" s="13">
        <f t="shared" si="457"/>
        <v>8.8148606811145509</v>
      </c>
      <c r="P1342" s="13">
        <f t="shared" si="458"/>
        <v>6.231109606596223</v>
      </c>
    </row>
    <row r="1343" spans="1:16" s="27" customFormat="1" ht="15" customHeight="1" x14ac:dyDescent="0.2">
      <c r="A1343" s="18" t="s">
        <v>1149</v>
      </c>
      <c r="B1343" s="30">
        <v>39015</v>
      </c>
      <c r="C1343" s="127"/>
      <c r="D1343" s="30">
        <v>39812</v>
      </c>
      <c r="E1343" s="126"/>
      <c r="F1343" s="30">
        <v>42213</v>
      </c>
      <c r="G1343" s="101"/>
      <c r="H1343" s="34">
        <v>126.9</v>
      </c>
      <c r="I1343" s="15"/>
      <c r="J1343" s="14">
        <f t="shared" si="459"/>
        <v>307.44680851063828</v>
      </c>
      <c r="K1343" s="14">
        <f t="shared" si="460"/>
        <v>313.72734436564224</v>
      </c>
      <c r="L1343" s="14">
        <f t="shared" si="461"/>
        <v>332.64775413711584</v>
      </c>
      <c r="M1343" s="14"/>
      <c r="N1343" s="13">
        <f t="shared" si="456"/>
        <v>2.0428040497244719</v>
      </c>
      <c r="O1343" s="13">
        <f t="shared" si="457"/>
        <v>8.196847366397547</v>
      </c>
      <c r="P1343" s="13">
        <f t="shared" si="458"/>
        <v>6.0308449713654166</v>
      </c>
    </row>
    <row r="1344" spans="1:16" s="27" customFormat="1" ht="15" customHeight="1" x14ac:dyDescent="0.2">
      <c r="A1344" s="18" t="s">
        <v>1150</v>
      </c>
      <c r="B1344" s="30">
        <v>35589</v>
      </c>
      <c r="C1344" s="127"/>
      <c r="D1344" s="30">
        <v>36526</v>
      </c>
      <c r="E1344" s="126"/>
      <c r="F1344" s="30">
        <v>36887</v>
      </c>
      <c r="G1344" s="101"/>
      <c r="H1344" s="34">
        <v>246.35</v>
      </c>
      <c r="I1344" s="15"/>
      <c r="J1344" s="14">
        <f t="shared" si="459"/>
        <v>144.46519180028415</v>
      </c>
      <c r="K1344" s="14">
        <f t="shared" si="460"/>
        <v>148.26872336107164</v>
      </c>
      <c r="L1344" s="14">
        <f t="shared" si="461"/>
        <v>149.73411812461944</v>
      </c>
      <c r="M1344" s="14"/>
      <c r="N1344" s="13">
        <f t="shared" si="456"/>
        <v>2.6328359886481731</v>
      </c>
      <c r="O1344" s="13">
        <f t="shared" si="457"/>
        <v>3.647194357807189</v>
      </c>
      <c r="P1344" s="13">
        <f t="shared" si="458"/>
        <v>0.98833707496030798</v>
      </c>
    </row>
    <row r="1345" spans="1:16" s="27" customFormat="1" ht="15" customHeight="1" x14ac:dyDescent="0.2">
      <c r="A1345" s="18" t="s">
        <v>1151</v>
      </c>
      <c r="B1345" s="30">
        <v>11975</v>
      </c>
      <c r="C1345" s="127"/>
      <c r="D1345" s="30">
        <v>12675</v>
      </c>
      <c r="E1345" s="126"/>
      <c r="F1345" s="30">
        <v>11726</v>
      </c>
      <c r="G1345" s="101"/>
      <c r="H1345" s="34">
        <v>73.58</v>
      </c>
      <c r="I1345" s="15"/>
      <c r="J1345" s="14">
        <f t="shared" si="459"/>
        <v>162.7480293558032</v>
      </c>
      <c r="K1345" s="14">
        <f t="shared" si="460"/>
        <v>172.26148409893995</v>
      </c>
      <c r="L1345" s="14">
        <f t="shared" si="461"/>
        <v>159.36395759717314</v>
      </c>
      <c r="M1345" s="14"/>
      <c r="N1345" s="13">
        <f t="shared" si="456"/>
        <v>5.8455114822547136</v>
      </c>
      <c r="O1345" s="13">
        <f t="shared" si="457"/>
        <v>-2.0793319415448819</v>
      </c>
      <c r="P1345" s="13">
        <f t="shared" si="458"/>
        <v>-7.4871794871794988</v>
      </c>
    </row>
    <row r="1346" spans="1:16" s="27" customFormat="1" ht="15" customHeight="1" x14ac:dyDescent="0.2">
      <c r="A1346" s="18" t="s">
        <v>1152</v>
      </c>
      <c r="B1346" s="30">
        <v>20088</v>
      </c>
      <c r="C1346" s="127"/>
      <c r="D1346" s="30">
        <v>20161</v>
      </c>
      <c r="E1346" s="126"/>
      <c r="F1346" s="30">
        <v>20221</v>
      </c>
      <c r="G1346" s="101"/>
      <c r="H1346" s="34">
        <v>93.75</v>
      </c>
      <c r="I1346" s="15"/>
      <c r="J1346" s="14">
        <f t="shared" si="459"/>
        <v>214.27199999999999</v>
      </c>
      <c r="K1346" s="14">
        <f t="shared" si="460"/>
        <v>215.05066666666667</v>
      </c>
      <c r="L1346" s="14">
        <f t="shared" si="461"/>
        <v>215.69066666666666</v>
      </c>
      <c r="M1346" s="14"/>
      <c r="N1346" s="13">
        <f t="shared" si="456"/>
        <v>0.36340103544405261</v>
      </c>
      <c r="O1346" s="13">
        <f t="shared" si="457"/>
        <v>0.6620868180007965</v>
      </c>
      <c r="P1346" s="13">
        <f t="shared" si="458"/>
        <v>0.29760428550170487</v>
      </c>
    </row>
    <row r="1347" spans="1:16" s="27" customFormat="1" ht="15" customHeight="1" x14ac:dyDescent="0.2">
      <c r="A1347" s="18" t="s">
        <v>1153</v>
      </c>
      <c r="B1347" s="30">
        <v>37472</v>
      </c>
      <c r="C1347" s="127"/>
      <c r="D1347" s="30">
        <v>39347</v>
      </c>
      <c r="E1347" s="126"/>
      <c r="F1347" s="30">
        <v>42265</v>
      </c>
      <c r="G1347" s="101"/>
      <c r="H1347" s="34">
        <v>206.88</v>
      </c>
      <c r="I1347" s="15"/>
      <c r="J1347" s="14">
        <f t="shared" si="459"/>
        <v>181.12915699922661</v>
      </c>
      <c r="K1347" s="14">
        <f t="shared" si="460"/>
        <v>190.19238205723124</v>
      </c>
      <c r="L1347" s="14">
        <f t="shared" si="461"/>
        <v>204.29717710750194</v>
      </c>
      <c r="M1347" s="14"/>
      <c r="N1347" s="13">
        <f t="shared" si="456"/>
        <v>5.0037361229718149</v>
      </c>
      <c r="O1347" s="13">
        <f t="shared" si="457"/>
        <v>12.790883859948762</v>
      </c>
      <c r="P1347" s="13">
        <f t="shared" si="458"/>
        <v>7.4160672986504723</v>
      </c>
    </row>
    <row r="1348" spans="1:16" s="27" customFormat="1" ht="15" customHeight="1" x14ac:dyDescent="0.2">
      <c r="A1348" s="18" t="s">
        <v>1154</v>
      </c>
      <c r="B1348" s="30">
        <v>37611</v>
      </c>
      <c r="C1348" s="127"/>
      <c r="D1348" s="30">
        <v>39323</v>
      </c>
      <c r="E1348" s="126"/>
      <c r="F1348" s="30">
        <v>39198</v>
      </c>
      <c r="G1348" s="101"/>
      <c r="H1348" s="34">
        <v>206.25</v>
      </c>
      <c r="I1348" s="15"/>
      <c r="J1348" s="14">
        <f t="shared" si="459"/>
        <v>182.35636363636362</v>
      </c>
      <c r="K1348" s="14">
        <f t="shared" si="460"/>
        <v>190.6569696969697</v>
      </c>
      <c r="L1348" s="14">
        <f t="shared" si="461"/>
        <v>190.0509090909091</v>
      </c>
      <c r="M1348" s="14"/>
      <c r="N1348" s="13">
        <f t="shared" si="456"/>
        <v>4.551859828241744</v>
      </c>
      <c r="O1348" s="13">
        <f t="shared" si="457"/>
        <v>4.219510249661016</v>
      </c>
      <c r="P1348" s="13">
        <f t="shared" si="458"/>
        <v>-0.31788012104874425</v>
      </c>
    </row>
    <row r="1349" spans="1:16" s="27" customFormat="1" ht="15" customHeight="1" x14ac:dyDescent="0.2">
      <c r="A1349" s="18" t="s">
        <v>324</v>
      </c>
      <c r="B1349" s="30">
        <v>14111</v>
      </c>
      <c r="C1349" s="127"/>
      <c r="D1349" s="30">
        <v>14021</v>
      </c>
      <c r="E1349" s="126"/>
      <c r="F1349" s="30">
        <v>15052</v>
      </c>
      <c r="G1349" s="101"/>
      <c r="H1349" s="34">
        <v>80.03</v>
      </c>
      <c r="I1349" s="15"/>
      <c r="J1349" s="14">
        <f t="shared" si="459"/>
        <v>176.321379482694</v>
      </c>
      <c r="K1349" s="14">
        <f t="shared" si="460"/>
        <v>175.19680119955018</v>
      </c>
      <c r="L1349" s="14">
        <f t="shared" si="461"/>
        <v>188.07947019867549</v>
      </c>
      <c r="M1349" s="14"/>
      <c r="N1349" s="13">
        <f t="shared" si="456"/>
        <v>-0.63780029764013779</v>
      </c>
      <c r="O1349" s="13">
        <f t="shared" si="457"/>
        <v>6.6685564453263346</v>
      </c>
      <c r="P1349" s="13">
        <f t="shared" si="458"/>
        <v>7.3532558305398972</v>
      </c>
    </row>
    <row r="1350" spans="1:16" s="27" customFormat="1" ht="15" customHeight="1" x14ac:dyDescent="0.2">
      <c r="A1350" s="18" t="s">
        <v>1155</v>
      </c>
      <c r="B1350" s="30">
        <v>31157</v>
      </c>
      <c r="C1350" s="127"/>
      <c r="D1350" s="30">
        <v>32204</v>
      </c>
      <c r="E1350" s="126"/>
      <c r="F1350" s="30">
        <v>32134</v>
      </c>
      <c r="G1350" s="101"/>
      <c r="H1350" s="34">
        <v>206.6</v>
      </c>
      <c r="I1350" s="15"/>
      <c r="J1350" s="14">
        <f t="shared" si="459"/>
        <v>150.80832526621492</v>
      </c>
      <c r="K1350" s="14">
        <f t="shared" si="460"/>
        <v>155.87608906098743</v>
      </c>
      <c r="L1350" s="14">
        <f t="shared" si="461"/>
        <v>155.53727008712488</v>
      </c>
      <c r="M1350" s="14"/>
      <c r="N1350" s="13">
        <f t="shared" si="456"/>
        <v>3.360400552042877</v>
      </c>
      <c r="O1350" s="13">
        <f t="shared" si="457"/>
        <v>3.1357319382482185</v>
      </c>
      <c r="P1350" s="13">
        <f t="shared" si="458"/>
        <v>-0.21736430257111428</v>
      </c>
    </row>
    <row r="1351" spans="1:16" s="27" customFormat="1" ht="15" customHeight="1" x14ac:dyDescent="0.2">
      <c r="A1351" s="18" t="s">
        <v>1156</v>
      </c>
      <c r="B1351" s="30">
        <v>29453</v>
      </c>
      <c r="C1351" s="127"/>
      <c r="D1351" s="30">
        <v>30220</v>
      </c>
      <c r="E1351" s="126"/>
      <c r="F1351" s="30">
        <v>31942</v>
      </c>
      <c r="G1351" s="101"/>
      <c r="H1351" s="34">
        <v>557.08000000000004</v>
      </c>
      <c r="I1351" s="15"/>
      <c r="J1351" s="14">
        <f t="shared" si="459"/>
        <v>52.870323831406616</v>
      </c>
      <c r="K1351" s="14">
        <f t="shared" si="460"/>
        <v>54.247145831837436</v>
      </c>
      <c r="L1351" s="14">
        <f t="shared" si="461"/>
        <v>57.338263804121489</v>
      </c>
      <c r="M1351" s="14"/>
      <c r="N1351" s="13">
        <f t="shared" si="456"/>
        <v>2.604148983125663</v>
      </c>
      <c r="O1351" s="13">
        <f t="shared" si="457"/>
        <v>8.4507520456320311</v>
      </c>
      <c r="P1351" s="13">
        <f t="shared" si="458"/>
        <v>5.6982131039046999</v>
      </c>
    </row>
    <row r="1352" spans="1:16" s="27" customFormat="1" ht="15" customHeight="1" x14ac:dyDescent="0.2">
      <c r="A1352" s="18" t="s">
        <v>1157</v>
      </c>
      <c r="B1352" s="30">
        <v>34989</v>
      </c>
      <c r="C1352" s="127"/>
      <c r="D1352" s="30">
        <v>34966</v>
      </c>
      <c r="E1352" s="126"/>
      <c r="F1352" s="30">
        <v>36236</v>
      </c>
      <c r="G1352" s="101"/>
      <c r="H1352" s="34">
        <v>494.75</v>
      </c>
      <c r="I1352" s="15"/>
      <c r="J1352" s="14">
        <f t="shared" si="459"/>
        <v>70.720565942395154</v>
      </c>
      <c r="K1352" s="14">
        <f t="shared" si="460"/>
        <v>70.674077817079336</v>
      </c>
      <c r="L1352" s="14">
        <f t="shared" si="461"/>
        <v>73.241030823648302</v>
      </c>
      <c r="M1352" s="14"/>
      <c r="N1352" s="13">
        <f t="shared" si="456"/>
        <v>-6.5734945268516046E-2</v>
      </c>
      <c r="O1352" s="13">
        <f t="shared" si="457"/>
        <v>3.5639772499928393</v>
      </c>
      <c r="P1352" s="13">
        <f t="shared" si="458"/>
        <v>3.6320997540467763</v>
      </c>
    </row>
    <row r="1353" spans="1:16" s="27" customFormat="1" ht="15" customHeight="1" x14ac:dyDescent="0.2">
      <c r="A1353" s="18" t="s">
        <v>1158</v>
      </c>
      <c r="B1353" s="30">
        <v>31982</v>
      </c>
      <c r="C1353" s="127"/>
      <c r="D1353" s="30">
        <v>34620</v>
      </c>
      <c r="E1353" s="126"/>
      <c r="F1353" s="30">
        <v>36049</v>
      </c>
      <c r="G1353" s="101"/>
      <c r="H1353" s="34">
        <v>782.54</v>
      </c>
      <c r="I1353" s="15"/>
      <c r="J1353" s="14">
        <f t="shared" si="459"/>
        <v>40.869476320699263</v>
      </c>
      <c r="K1353" s="14">
        <f t="shared" si="460"/>
        <v>44.240550003833675</v>
      </c>
      <c r="L1353" s="14">
        <f t="shared" si="461"/>
        <v>46.066654739693817</v>
      </c>
      <c r="M1353" s="14"/>
      <c r="N1353" s="13">
        <f t="shared" si="456"/>
        <v>8.2483897192170677</v>
      </c>
      <c r="O1353" s="13">
        <f t="shared" si="457"/>
        <v>12.716528047026445</v>
      </c>
      <c r="P1353" s="13">
        <f t="shared" si="458"/>
        <v>4.1276718659734115</v>
      </c>
    </row>
    <row r="1354" spans="1:16" s="27" customFormat="1" ht="15" customHeight="1" x14ac:dyDescent="0.2">
      <c r="A1354" s="18" t="s">
        <v>1159</v>
      </c>
      <c r="B1354" s="30">
        <v>16783</v>
      </c>
      <c r="C1354" s="127"/>
      <c r="D1354" s="30">
        <v>17645</v>
      </c>
      <c r="E1354" s="126"/>
      <c r="F1354" s="30">
        <v>17453</v>
      </c>
      <c r="G1354" s="101"/>
      <c r="H1354" s="34">
        <v>65.569999999999993</v>
      </c>
      <c r="I1354" s="15"/>
      <c r="J1354" s="14">
        <f t="shared" si="459"/>
        <v>255.9554674393778</v>
      </c>
      <c r="K1354" s="14">
        <f t="shared" si="460"/>
        <v>269.10172334909259</v>
      </c>
      <c r="L1354" s="14">
        <f t="shared" si="461"/>
        <v>266.17355497941134</v>
      </c>
      <c r="M1354" s="14"/>
      <c r="N1354" s="13">
        <f t="shared" si="456"/>
        <v>5.1361496752666334</v>
      </c>
      <c r="O1354" s="13">
        <f t="shared" si="457"/>
        <v>3.9921348984090979</v>
      </c>
      <c r="P1354" s="13">
        <f t="shared" si="458"/>
        <v>-1.0881269481439511</v>
      </c>
    </row>
    <row r="1355" spans="1:16" s="27" customFormat="1" ht="15" customHeight="1" x14ac:dyDescent="0.2">
      <c r="A1355" s="18" t="s">
        <v>1160</v>
      </c>
      <c r="B1355" s="30">
        <v>94146</v>
      </c>
      <c r="C1355" s="127"/>
      <c r="D1355" s="30">
        <v>99435</v>
      </c>
      <c r="E1355" s="126"/>
      <c r="F1355" s="30">
        <v>103952</v>
      </c>
      <c r="G1355" s="101"/>
      <c r="H1355" s="34">
        <v>451</v>
      </c>
      <c r="I1355" s="15"/>
      <c r="J1355" s="14">
        <f t="shared" si="459"/>
        <v>208.74944567627495</v>
      </c>
      <c r="K1355" s="14">
        <f t="shared" si="460"/>
        <v>220.47671840354766</v>
      </c>
      <c r="L1355" s="14">
        <f t="shared" si="461"/>
        <v>230.49223946784923</v>
      </c>
      <c r="M1355" s="14"/>
      <c r="N1355" s="13">
        <f t="shared" si="456"/>
        <v>5.6178701166273628</v>
      </c>
      <c r="O1355" s="13">
        <f t="shared" si="457"/>
        <v>10.415737259150685</v>
      </c>
      <c r="P1355" s="13">
        <f t="shared" si="458"/>
        <v>4.5426660632574114</v>
      </c>
    </row>
    <row r="1356" spans="1:16" s="27" customFormat="1" ht="15" customHeight="1" x14ac:dyDescent="0.2">
      <c r="A1356" s="18" t="s">
        <v>1161</v>
      </c>
      <c r="B1356" s="30">
        <v>41637</v>
      </c>
      <c r="C1356" s="127"/>
      <c r="D1356" s="30">
        <v>46907</v>
      </c>
      <c r="E1356" s="126"/>
      <c r="F1356" s="30">
        <v>48524</v>
      </c>
      <c r="G1356" s="101"/>
      <c r="H1356" s="34">
        <v>503.2</v>
      </c>
      <c r="I1356" s="15"/>
      <c r="J1356" s="14">
        <f t="shared" si="459"/>
        <v>82.744435612082668</v>
      </c>
      <c r="K1356" s="14">
        <f t="shared" si="460"/>
        <v>93.217408585055651</v>
      </c>
      <c r="L1356" s="14">
        <f t="shared" si="461"/>
        <v>96.430842607313195</v>
      </c>
      <c r="M1356" s="14"/>
      <c r="N1356" s="13">
        <f t="shared" si="456"/>
        <v>12.657011792396197</v>
      </c>
      <c r="O1356" s="13">
        <f t="shared" si="457"/>
        <v>16.540576890746213</v>
      </c>
      <c r="P1356" s="13">
        <f t="shared" si="458"/>
        <v>3.4472466796000516</v>
      </c>
    </row>
    <row r="1357" spans="1:16" s="27" customFormat="1" ht="15" customHeight="1" x14ac:dyDescent="0.2">
      <c r="A1357" s="18" t="s">
        <v>1162</v>
      </c>
      <c r="B1357" s="30">
        <v>24583</v>
      </c>
      <c r="C1357" s="127"/>
      <c r="D1357" s="30">
        <v>28799</v>
      </c>
      <c r="E1357" s="126"/>
      <c r="F1357" s="30">
        <v>31163</v>
      </c>
      <c r="G1357" s="101"/>
      <c r="H1357" s="34">
        <v>222.5</v>
      </c>
      <c r="I1357" s="15"/>
      <c r="J1357" s="14">
        <f t="shared" si="459"/>
        <v>110.48539325842697</v>
      </c>
      <c r="K1357" s="14">
        <f t="shared" si="460"/>
        <v>129.43370786516854</v>
      </c>
      <c r="L1357" s="14">
        <f t="shared" si="461"/>
        <v>140.05842696629213</v>
      </c>
      <c r="M1357" s="14"/>
      <c r="N1357" s="13">
        <f t="shared" si="456"/>
        <v>17.1500630517024</v>
      </c>
      <c r="O1357" s="13">
        <f t="shared" si="457"/>
        <v>26.766464630028882</v>
      </c>
      <c r="P1357" s="13">
        <f t="shared" si="458"/>
        <v>8.2086183548039795</v>
      </c>
    </row>
    <row r="1358" spans="1:16" s="27" customFormat="1" ht="15" customHeight="1" x14ac:dyDescent="0.2">
      <c r="A1358" s="18" t="s">
        <v>1163</v>
      </c>
      <c r="B1358" s="30">
        <v>23056</v>
      </c>
      <c r="C1358" s="127"/>
      <c r="D1358" s="30">
        <v>24307</v>
      </c>
      <c r="E1358" s="126"/>
      <c r="F1358" s="30">
        <v>24680</v>
      </c>
      <c r="G1358" s="101"/>
      <c r="H1358" s="34">
        <v>137.75</v>
      </c>
      <c r="I1358" s="15"/>
      <c r="J1358" s="14">
        <f t="shared" si="459"/>
        <v>167.37568058076226</v>
      </c>
      <c r="K1358" s="14">
        <f t="shared" si="460"/>
        <v>176.4573502722323</v>
      </c>
      <c r="L1358" s="14">
        <f t="shared" si="461"/>
        <v>179.16515426497278</v>
      </c>
      <c r="M1358" s="14"/>
      <c r="N1358" s="13">
        <f t="shared" si="456"/>
        <v>5.4259195003469722</v>
      </c>
      <c r="O1358" s="13">
        <f t="shared" si="457"/>
        <v>7.043719639139483</v>
      </c>
      <c r="P1358" s="13">
        <f t="shared" si="458"/>
        <v>1.5345373760645129</v>
      </c>
    </row>
    <row r="1359" spans="1:16" s="27" customFormat="1" ht="15" customHeight="1" x14ac:dyDescent="0.2">
      <c r="A1359" s="80" t="s">
        <v>1582</v>
      </c>
      <c r="B1359" s="30">
        <v>77441</v>
      </c>
      <c r="C1359" s="127"/>
      <c r="D1359" s="30">
        <v>82418</v>
      </c>
      <c r="E1359" s="126"/>
      <c r="F1359" s="30">
        <v>85202</v>
      </c>
      <c r="G1359" s="101"/>
      <c r="H1359" s="34">
        <v>390.53</v>
      </c>
      <c r="I1359" s="15"/>
      <c r="J1359" s="14">
        <f t="shared" si="459"/>
        <v>198.29718587560495</v>
      </c>
      <c r="K1359" s="14">
        <f t="shared" si="460"/>
        <v>211.04140526976161</v>
      </c>
      <c r="L1359" s="14">
        <f t="shared" si="461"/>
        <v>218.17017898752979</v>
      </c>
      <c r="M1359" s="14"/>
      <c r="N1359" s="13">
        <f t="shared" si="456"/>
        <v>6.4268281659586011</v>
      </c>
      <c r="O1359" s="13">
        <f t="shared" si="457"/>
        <v>10.021823065301337</v>
      </c>
      <c r="P1359" s="13">
        <f t="shared" si="458"/>
        <v>3.3779028852920585</v>
      </c>
    </row>
    <row r="1360" spans="1:16" s="27" customFormat="1" ht="15" customHeight="1" x14ac:dyDescent="0.2">
      <c r="A1360" s="18" t="s">
        <v>1581</v>
      </c>
      <c r="B1360" s="30">
        <v>120460</v>
      </c>
      <c r="C1360" s="127"/>
      <c r="D1360" s="30">
        <v>130759</v>
      </c>
      <c r="E1360" s="126"/>
      <c r="F1360" s="30">
        <v>138141</v>
      </c>
      <c r="G1360" s="101"/>
      <c r="H1360" s="34">
        <v>241.13</v>
      </c>
      <c r="I1360" s="15"/>
      <c r="J1360" s="14">
        <f t="shared" si="459"/>
        <v>499.56455024260771</v>
      </c>
      <c r="K1360" s="14">
        <f t="shared" si="460"/>
        <v>542.27595073197028</v>
      </c>
      <c r="L1360" s="14">
        <f t="shared" si="461"/>
        <v>572.89014224692073</v>
      </c>
      <c r="M1360" s="14"/>
      <c r="N1360" s="13">
        <f t="shared" si="456"/>
        <v>8.549726050141123</v>
      </c>
      <c r="O1360" s="13">
        <f t="shared" si="457"/>
        <v>14.677901378050805</v>
      </c>
      <c r="P1360" s="13">
        <f t="shared" si="458"/>
        <v>5.6455005009215444</v>
      </c>
    </row>
    <row r="1361" spans="1:16" s="27" customFormat="1" ht="12" customHeight="1" x14ac:dyDescent="0.2">
      <c r="A1361" s="18"/>
      <c r="B1361" s="30"/>
      <c r="C1361" s="127"/>
      <c r="D1361" s="30"/>
      <c r="E1361" s="126"/>
      <c r="F1361" s="30"/>
      <c r="G1361" s="101"/>
      <c r="H1361" s="34"/>
      <c r="I1361" s="15"/>
      <c r="J1361" s="14"/>
      <c r="K1361" s="14"/>
      <c r="L1361" s="14"/>
      <c r="M1361" s="14"/>
      <c r="N1361" s="13"/>
      <c r="O1361" s="13"/>
      <c r="P1361" s="13"/>
    </row>
    <row r="1362" spans="1:16" s="27" customFormat="1" ht="15" customHeight="1" x14ac:dyDescent="0.2">
      <c r="A1362" s="136" t="s">
        <v>1705</v>
      </c>
      <c r="B1362" s="35">
        <v>959685</v>
      </c>
      <c r="C1362" s="39"/>
      <c r="D1362" s="35">
        <v>1010674</v>
      </c>
      <c r="E1362" s="117"/>
      <c r="F1362" s="35">
        <v>1050668</v>
      </c>
      <c r="G1362" s="116"/>
      <c r="H1362" s="33">
        <f>SUM(H1363:H1389)</f>
        <v>4484.21</v>
      </c>
      <c r="I1362" s="15"/>
      <c r="J1362" s="20">
        <f t="shared" ref="J1362:J1367" si="462">B1362/$H1362</f>
        <v>214.0142856824279</v>
      </c>
      <c r="K1362" s="20">
        <f t="shared" ref="K1362:K1367" si="463">D1362/$H1362</f>
        <v>225.38507340200391</v>
      </c>
      <c r="L1362" s="20">
        <f t="shared" ref="L1362:L1367" si="464">F1362/$H1362</f>
        <v>234.30392421407561</v>
      </c>
      <c r="M1362" s="20"/>
      <c r="N1362" s="19">
        <f>(K1362-J1362)/J1362*100</f>
        <v>5.3130975267926415</v>
      </c>
      <c r="O1362" s="19">
        <f>(L1362-J1362)/J1362*100</f>
        <v>9.480506624569518</v>
      </c>
      <c r="P1362" s="19">
        <f>(L1362-K1362)/K1362*100</f>
        <v>3.9571612607032556</v>
      </c>
    </row>
    <row r="1363" spans="1:16" s="27" customFormat="1" ht="15" customHeight="1" x14ac:dyDescent="0.2">
      <c r="A1363" s="18" t="s">
        <v>335</v>
      </c>
      <c r="B1363" s="30">
        <v>48434</v>
      </c>
      <c r="C1363" s="127"/>
      <c r="D1363" s="30">
        <v>50755</v>
      </c>
      <c r="E1363" s="126"/>
      <c r="F1363" s="30">
        <v>52995</v>
      </c>
      <c r="G1363" s="101"/>
      <c r="H1363" s="37">
        <v>180.95</v>
      </c>
      <c r="I1363" s="15"/>
      <c r="J1363" s="14">
        <f t="shared" si="462"/>
        <v>267.66510085659024</v>
      </c>
      <c r="K1363" s="14">
        <f t="shared" si="463"/>
        <v>280.49184857695496</v>
      </c>
      <c r="L1363" s="14">
        <f t="shared" si="464"/>
        <v>292.87095882840566</v>
      </c>
      <c r="M1363" s="14"/>
      <c r="N1363" s="13">
        <f t="shared" ref="N1363:N1389" si="465">((K1363-J1363)/J1363)*100</f>
        <v>4.7920882025023666</v>
      </c>
      <c r="O1363" s="13">
        <f t="shared" ref="O1363:O1389" si="466">((L1363-J1363)/J1363)*100</f>
        <v>9.4169385142668371</v>
      </c>
      <c r="P1363" s="13">
        <f t="shared" ref="P1363:P1389" si="467">((L1363-K1363)/K1363)*100</f>
        <v>4.4133582898236696</v>
      </c>
    </row>
    <row r="1364" spans="1:16" s="11" customFormat="1" ht="15" customHeight="1" x14ac:dyDescent="0.2">
      <c r="A1364" s="18" t="s">
        <v>1107</v>
      </c>
      <c r="B1364" s="30">
        <v>30048</v>
      </c>
      <c r="C1364" s="127"/>
      <c r="D1364" s="30">
        <v>33591</v>
      </c>
      <c r="E1364" s="126"/>
      <c r="F1364" s="30">
        <v>34519</v>
      </c>
      <c r="G1364" s="101"/>
      <c r="H1364" s="37">
        <v>356.4</v>
      </c>
      <c r="I1364" s="15"/>
      <c r="J1364" s="14">
        <f t="shared" si="462"/>
        <v>84.309764309764319</v>
      </c>
      <c r="K1364" s="14">
        <f t="shared" si="463"/>
        <v>94.250841750841758</v>
      </c>
      <c r="L1364" s="14">
        <f t="shared" si="464"/>
        <v>96.854657687991022</v>
      </c>
      <c r="M1364" s="14"/>
      <c r="N1364" s="13">
        <f t="shared" si="465"/>
        <v>11.791134185303513</v>
      </c>
      <c r="O1364" s="13">
        <f t="shared" si="466"/>
        <v>14.879526091586785</v>
      </c>
      <c r="P1364" s="13">
        <f t="shared" si="467"/>
        <v>2.762644756035836</v>
      </c>
    </row>
    <row r="1365" spans="1:16" s="27" customFormat="1" ht="15" customHeight="1" x14ac:dyDescent="0.2">
      <c r="A1365" s="18" t="s">
        <v>1108</v>
      </c>
      <c r="B1365" s="30">
        <v>27715</v>
      </c>
      <c r="C1365" s="127"/>
      <c r="D1365" s="30">
        <v>30081</v>
      </c>
      <c r="E1365" s="126"/>
      <c r="F1365" s="30">
        <v>31340</v>
      </c>
      <c r="G1365" s="101"/>
      <c r="H1365" s="37">
        <v>141.80000000000001</v>
      </c>
      <c r="I1365" s="15"/>
      <c r="J1365" s="14">
        <f t="shared" si="462"/>
        <v>195.45133991537375</v>
      </c>
      <c r="K1365" s="14">
        <f t="shared" si="463"/>
        <v>212.13681241184764</v>
      </c>
      <c r="L1365" s="14">
        <f t="shared" si="464"/>
        <v>221.01551480959097</v>
      </c>
      <c r="M1365" s="14"/>
      <c r="N1365" s="13">
        <f t="shared" si="465"/>
        <v>8.5368933790366164</v>
      </c>
      <c r="O1365" s="13">
        <f t="shared" si="466"/>
        <v>13.079559805159665</v>
      </c>
      <c r="P1365" s="13">
        <f t="shared" si="467"/>
        <v>4.1853661779861167</v>
      </c>
    </row>
    <row r="1366" spans="1:16" s="27" customFormat="1" ht="15" customHeight="1" x14ac:dyDescent="0.2">
      <c r="A1366" s="18" t="s">
        <v>1109</v>
      </c>
      <c r="B1366" s="30">
        <v>34768</v>
      </c>
      <c r="C1366" s="127"/>
      <c r="D1366" s="30">
        <v>35504</v>
      </c>
      <c r="E1366" s="126"/>
      <c r="F1366" s="30">
        <v>36291</v>
      </c>
      <c r="G1366" s="101"/>
      <c r="H1366" s="37">
        <v>121.1</v>
      </c>
      <c r="I1366" s="15"/>
      <c r="J1366" s="14">
        <f t="shared" si="462"/>
        <v>287.10156895127994</v>
      </c>
      <c r="K1366" s="14">
        <f t="shared" si="463"/>
        <v>293.17919075144511</v>
      </c>
      <c r="L1366" s="14">
        <f t="shared" si="464"/>
        <v>299.67795210569778</v>
      </c>
      <c r="M1366" s="14"/>
      <c r="N1366" s="13">
        <f t="shared" si="465"/>
        <v>2.116889093419239</v>
      </c>
      <c r="O1366" s="13">
        <f t="shared" si="466"/>
        <v>4.3804647952139915</v>
      </c>
      <c r="P1366" s="13">
        <f t="shared" si="467"/>
        <v>2.2166516448850815</v>
      </c>
    </row>
    <row r="1367" spans="1:16" s="27" customFormat="1" ht="15" customHeight="1" x14ac:dyDescent="0.2">
      <c r="A1367" s="18" t="s">
        <v>1110</v>
      </c>
      <c r="B1367" s="30">
        <v>30691</v>
      </c>
      <c r="C1367" s="39"/>
      <c r="D1367" s="30">
        <v>32013</v>
      </c>
      <c r="E1367" s="117"/>
      <c r="F1367" s="30">
        <v>32928</v>
      </c>
      <c r="G1367" s="101"/>
      <c r="H1367" s="37">
        <v>117.64</v>
      </c>
      <c r="I1367" s="15"/>
      <c r="J1367" s="14">
        <f t="shared" si="462"/>
        <v>260.88915334920097</v>
      </c>
      <c r="K1367" s="14">
        <f t="shared" si="463"/>
        <v>272.12682760965657</v>
      </c>
      <c r="L1367" s="14">
        <f t="shared" si="464"/>
        <v>279.90479428765724</v>
      </c>
      <c r="M1367" s="14"/>
      <c r="N1367" s="13">
        <f t="shared" si="465"/>
        <v>4.3074516959369111</v>
      </c>
      <c r="O1367" s="13">
        <f t="shared" si="466"/>
        <v>7.2887817275422622</v>
      </c>
      <c r="P1367" s="13">
        <f t="shared" si="467"/>
        <v>2.8582138506231791</v>
      </c>
    </row>
    <row r="1368" spans="1:16" s="27" customFormat="1" ht="15" customHeight="1" x14ac:dyDescent="0.2">
      <c r="A1368" s="18" t="s">
        <v>1111</v>
      </c>
      <c r="B1368" s="30">
        <v>46500</v>
      </c>
      <c r="C1368" s="127"/>
      <c r="D1368" s="30">
        <v>47485</v>
      </c>
      <c r="E1368" s="126"/>
      <c r="F1368" s="30">
        <v>48881</v>
      </c>
      <c r="G1368" s="101"/>
      <c r="H1368" s="37">
        <v>297.75</v>
      </c>
      <c r="I1368" s="15"/>
      <c r="J1368" s="14">
        <f t="shared" ref="J1368:J1391" si="468">B1368/$H1368</f>
        <v>156.1712846347607</v>
      </c>
      <c r="K1368" s="14">
        <f t="shared" ref="K1368:K1391" si="469">D1368/$H1368</f>
        <v>159.47942905121747</v>
      </c>
      <c r="L1368" s="14">
        <f t="shared" ref="L1368:L1391" si="470">F1368/$H1368</f>
        <v>164.16792611251049</v>
      </c>
      <c r="M1368" s="14"/>
      <c r="N1368" s="13">
        <f t="shared" si="465"/>
        <v>2.1182795698924801</v>
      </c>
      <c r="O1368" s="13">
        <f t="shared" si="466"/>
        <v>5.1204301075268823</v>
      </c>
      <c r="P1368" s="13">
        <f t="shared" si="467"/>
        <v>2.9398757502369102</v>
      </c>
    </row>
    <row r="1369" spans="1:16" s="27" customFormat="1" ht="15" customHeight="1" x14ac:dyDescent="0.2">
      <c r="A1369" s="18" t="s">
        <v>1112</v>
      </c>
      <c r="B1369" s="30">
        <v>19771</v>
      </c>
      <c r="C1369" s="127"/>
      <c r="D1369" s="30">
        <v>20729</v>
      </c>
      <c r="E1369" s="126"/>
      <c r="F1369" s="30">
        <v>21738</v>
      </c>
      <c r="G1369" s="101"/>
      <c r="H1369" s="37">
        <v>90.53</v>
      </c>
      <c r="I1369" s="15"/>
      <c r="J1369" s="14">
        <f t="shared" si="468"/>
        <v>218.3916933613167</v>
      </c>
      <c r="K1369" s="14">
        <f t="shared" si="469"/>
        <v>228.97382083287309</v>
      </c>
      <c r="L1369" s="14">
        <f t="shared" si="470"/>
        <v>240.11929747045178</v>
      </c>
      <c r="M1369" s="14"/>
      <c r="N1369" s="13">
        <f t="shared" si="465"/>
        <v>4.8454807546406355</v>
      </c>
      <c r="O1369" s="13">
        <f t="shared" si="466"/>
        <v>9.9489150776389632</v>
      </c>
      <c r="P1369" s="13">
        <f t="shared" si="467"/>
        <v>4.8675768247382862</v>
      </c>
    </row>
    <row r="1370" spans="1:16" s="27" customFormat="1" ht="15" customHeight="1" x14ac:dyDescent="0.2">
      <c r="A1370" s="18" t="s">
        <v>1113</v>
      </c>
      <c r="B1370" s="30">
        <v>10826</v>
      </c>
      <c r="C1370" s="127"/>
      <c r="D1370" s="30">
        <v>11799</v>
      </c>
      <c r="E1370" s="126"/>
      <c r="F1370" s="30">
        <v>12205</v>
      </c>
      <c r="G1370" s="101"/>
      <c r="H1370" s="37">
        <v>56.35</v>
      </c>
      <c r="I1370" s="15"/>
      <c r="J1370" s="14">
        <f t="shared" si="468"/>
        <v>192.1206743566992</v>
      </c>
      <c r="K1370" s="14">
        <f t="shared" si="469"/>
        <v>209.38775510204081</v>
      </c>
      <c r="L1370" s="14">
        <f t="shared" si="470"/>
        <v>216.59272404614018</v>
      </c>
      <c r="M1370" s="14"/>
      <c r="N1370" s="13">
        <f t="shared" si="465"/>
        <v>8.98762239054129</v>
      </c>
      <c r="O1370" s="13">
        <f t="shared" si="466"/>
        <v>12.737853316090886</v>
      </c>
      <c r="P1370" s="13">
        <f t="shared" si="467"/>
        <v>3.4409695736926782</v>
      </c>
    </row>
    <row r="1371" spans="1:16" s="27" customFormat="1" ht="15" customHeight="1" x14ac:dyDescent="0.2">
      <c r="A1371" s="18" t="s">
        <v>1114</v>
      </c>
      <c r="B1371" s="30">
        <v>28210</v>
      </c>
      <c r="C1371" s="127"/>
      <c r="D1371" s="30">
        <v>28469</v>
      </c>
      <c r="E1371" s="126"/>
      <c r="F1371" s="30">
        <v>29479</v>
      </c>
      <c r="G1371" s="101"/>
      <c r="H1371" s="37">
        <v>151.49</v>
      </c>
      <c r="I1371" s="15"/>
      <c r="J1371" s="14">
        <f t="shared" si="468"/>
        <v>186.2169120073932</v>
      </c>
      <c r="K1371" s="14">
        <f t="shared" si="469"/>
        <v>187.92659581490526</v>
      </c>
      <c r="L1371" s="14">
        <f t="shared" si="470"/>
        <v>194.59370255462406</v>
      </c>
      <c r="M1371" s="14"/>
      <c r="N1371" s="13">
        <f t="shared" si="465"/>
        <v>0.91811414392059743</v>
      </c>
      <c r="O1371" s="13">
        <f t="shared" si="466"/>
        <v>4.4984048209854741</v>
      </c>
      <c r="P1371" s="13">
        <f t="shared" si="467"/>
        <v>3.5477185710773185</v>
      </c>
    </row>
    <row r="1372" spans="1:16" s="27" customFormat="1" ht="15" customHeight="1" x14ac:dyDescent="0.2">
      <c r="A1372" s="18" t="s">
        <v>1117</v>
      </c>
      <c r="B1372" s="30">
        <v>39168</v>
      </c>
      <c r="C1372" s="127"/>
      <c r="D1372" s="30">
        <v>41790</v>
      </c>
      <c r="E1372" s="126"/>
      <c r="F1372" s="30">
        <v>44262</v>
      </c>
      <c r="G1372" s="101"/>
      <c r="H1372" s="37">
        <v>157.9</v>
      </c>
      <c r="I1372" s="15"/>
      <c r="J1372" s="14">
        <f t="shared" si="468"/>
        <v>248.05573147561748</v>
      </c>
      <c r="K1372" s="14">
        <f t="shared" si="469"/>
        <v>264.66117796073462</v>
      </c>
      <c r="L1372" s="14">
        <f t="shared" si="470"/>
        <v>280.31665611146292</v>
      </c>
      <c r="M1372" s="14"/>
      <c r="N1372" s="13">
        <f t="shared" si="465"/>
        <v>6.6942401960784226</v>
      </c>
      <c r="O1372" s="13">
        <f t="shared" si="466"/>
        <v>13.005514705882341</v>
      </c>
      <c r="P1372" s="13">
        <f t="shared" si="467"/>
        <v>5.915290739411339</v>
      </c>
    </row>
    <row r="1373" spans="1:16" s="27" customFormat="1" ht="15" customHeight="1" x14ac:dyDescent="0.2">
      <c r="A1373" s="18" t="s">
        <v>1116</v>
      </c>
      <c r="B1373" s="30">
        <v>19645</v>
      </c>
      <c r="C1373" s="127"/>
      <c r="D1373" s="30">
        <v>20374</v>
      </c>
      <c r="E1373" s="126"/>
      <c r="F1373" s="30">
        <v>21559</v>
      </c>
      <c r="G1373" s="101"/>
      <c r="H1373" s="37">
        <v>201.3</v>
      </c>
      <c r="I1373" s="15"/>
      <c r="J1373" s="14">
        <f t="shared" si="468"/>
        <v>97.590660705414791</v>
      </c>
      <c r="K1373" s="14">
        <f t="shared" si="469"/>
        <v>101.2121212121212</v>
      </c>
      <c r="L1373" s="14">
        <f t="shared" si="470"/>
        <v>107.09885742672627</v>
      </c>
      <c r="M1373" s="14"/>
      <c r="N1373" s="13">
        <f t="shared" si="465"/>
        <v>3.7108679053194247</v>
      </c>
      <c r="O1373" s="13">
        <f t="shared" si="466"/>
        <v>9.7429371341308268</v>
      </c>
      <c r="P1373" s="13">
        <f t="shared" si="467"/>
        <v>5.8162363796996157</v>
      </c>
    </row>
    <row r="1374" spans="1:16" s="27" customFormat="1" ht="15" customHeight="1" x14ac:dyDescent="0.2">
      <c r="A1374" s="18" t="s">
        <v>1115</v>
      </c>
      <c r="B1374" s="30">
        <v>26175</v>
      </c>
      <c r="C1374" s="127"/>
      <c r="D1374" s="30">
        <v>27264</v>
      </c>
      <c r="E1374" s="126"/>
      <c r="F1374" s="30">
        <v>27737</v>
      </c>
      <c r="G1374" s="101"/>
      <c r="H1374" s="37">
        <v>329</v>
      </c>
      <c r="I1374" s="15"/>
      <c r="J1374" s="14">
        <f t="shared" si="468"/>
        <v>79.559270516717319</v>
      </c>
      <c r="K1374" s="14">
        <f t="shared" si="469"/>
        <v>82.869300911854097</v>
      </c>
      <c r="L1374" s="14">
        <f t="shared" si="470"/>
        <v>84.306990881458972</v>
      </c>
      <c r="M1374" s="14"/>
      <c r="N1374" s="13">
        <f t="shared" si="465"/>
        <v>4.1604584527220627</v>
      </c>
      <c r="O1374" s="13">
        <f t="shared" si="466"/>
        <v>5.9675262655205499</v>
      </c>
      <c r="P1374" s="13">
        <f t="shared" si="467"/>
        <v>1.7348884976525969</v>
      </c>
    </row>
    <row r="1375" spans="1:16" s="27" customFormat="1" ht="15" customHeight="1" x14ac:dyDescent="0.2">
      <c r="A1375" s="18" t="s">
        <v>1118</v>
      </c>
      <c r="B1375" s="30">
        <v>45015</v>
      </c>
      <c r="C1375" s="127"/>
      <c r="D1375" s="30">
        <v>46516</v>
      </c>
      <c r="E1375" s="126"/>
      <c r="F1375" s="30">
        <v>48258</v>
      </c>
      <c r="G1375" s="101"/>
      <c r="H1375" s="37">
        <v>194.9</v>
      </c>
      <c r="I1375" s="15"/>
      <c r="J1375" s="14">
        <f t="shared" si="468"/>
        <v>230.96459722934839</v>
      </c>
      <c r="K1375" s="14">
        <f t="shared" si="469"/>
        <v>238.66598255515649</v>
      </c>
      <c r="L1375" s="14">
        <f t="shared" si="470"/>
        <v>247.60389943560799</v>
      </c>
      <c r="M1375" s="14"/>
      <c r="N1375" s="13">
        <f t="shared" si="465"/>
        <v>3.3344440741974886</v>
      </c>
      <c r="O1375" s="13">
        <f t="shared" si="466"/>
        <v>7.2042652449183526</v>
      </c>
      <c r="P1375" s="13">
        <f t="shared" si="467"/>
        <v>3.7449479748903531</v>
      </c>
    </row>
    <row r="1376" spans="1:16" s="27" customFormat="1" ht="15" customHeight="1" x14ac:dyDescent="0.2">
      <c r="A1376" s="18" t="s">
        <v>1119</v>
      </c>
      <c r="B1376" s="30">
        <v>35596</v>
      </c>
      <c r="C1376" s="127"/>
      <c r="D1376" s="30">
        <v>37873</v>
      </c>
      <c r="E1376" s="126"/>
      <c r="F1376" s="30">
        <v>38660</v>
      </c>
      <c r="G1376" s="101"/>
      <c r="H1376" s="37">
        <v>111.69</v>
      </c>
      <c r="I1376" s="15"/>
      <c r="J1376" s="14">
        <f t="shared" si="468"/>
        <v>318.70355448115322</v>
      </c>
      <c r="K1376" s="14">
        <f t="shared" si="469"/>
        <v>339.09033933207985</v>
      </c>
      <c r="L1376" s="14">
        <f t="shared" si="470"/>
        <v>346.13662816724866</v>
      </c>
      <c r="M1376" s="14"/>
      <c r="N1376" s="13">
        <f t="shared" si="465"/>
        <v>6.3967861557478232</v>
      </c>
      <c r="O1376" s="13">
        <f t="shared" si="466"/>
        <v>8.6077087313181249</v>
      </c>
      <c r="P1376" s="13">
        <f t="shared" si="467"/>
        <v>2.0779975180207648</v>
      </c>
    </row>
    <row r="1377" spans="1:16" s="27" customFormat="1" ht="15" customHeight="1" x14ac:dyDescent="0.2">
      <c r="A1377" s="18" t="s">
        <v>1120</v>
      </c>
      <c r="B1377" s="30">
        <v>31467</v>
      </c>
      <c r="C1377" s="127"/>
      <c r="D1377" s="30">
        <v>32075</v>
      </c>
      <c r="E1377" s="126"/>
      <c r="F1377" s="30">
        <v>33711</v>
      </c>
      <c r="G1377" s="101"/>
      <c r="H1377" s="37">
        <v>161.56</v>
      </c>
      <c r="I1377" s="15"/>
      <c r="J1377" s="14">
        <f t="shared" si="468"/>
        <v>194.76974498638276</v>
      </c>
      <c r="K1377" s="14">
        <f t="shared" si="469"/>
        <v>198.53305273582569</v>
      </c>
      <c r="L1377" s="14">
        <f t="shared" si="470"/>
        <v>208.65932161426096</v>
      </c>
      <c r="M1377" s="14"/>
      <c r="N1377" s="13">
        <f t="shared" si="465"/>
        <v>1.932182921791082</v>
      </c>
      <c r="O1377" s="13">
        <f t="shared" si="466"/>
        <v>7.1312803889789365</v>
      </c>
      <c r="P1377" s="13">
        <f t="shared" si="467"/>
        <v>5.1005455962587751</v>
      </c>
    </row>
    <row r="1378" spans="1:16" s="27" customFormat="1" ht="15" customHeight="1" x14ac:dyDescent="0.2">
      <c r="A1378" s="18" t="s">
        <v>1121</v>
      </c>
      <c r="B1378" s="30">
        <v>48939</v>
      </c>
      <c r="C1378" s="127"/>
      <c r="D1378" s="30">
        <v>52006</v>
      </c>
      <c r="E1378" s="126"/>
      <c r="F1378" s="30">
        <v>53140</v>
      </c>
      <c r="G1378" s="101"/>
      <c r="H1378" s="37">
        <v>251.5</v>
      </c>
      <c r="I1378" s="15"/>
      <c r="J1378" s="14">
        <f t="shared" si="468"/>
        <v>194.58846918489067</v>
      </c>
      <c r="K1378" s="14">
        <f t="shared" si="469"/>
        <v>206.78330019880715</v>
      </c>
      <c r="L1378" s="14">
        <f t="shared" si="470"/>
        <v>211.29224652087476</v>
      </c>
      <c r="M1378" s="14"/>
      <c r="N1378" s="13">
        <f t="shared" si="465"/>
        <v>6.2669854308424684</v>
      </c>
      <c r="O1378" s="13">
        <f t="shared" si="466"/>
        <v>8.5841557857741204</v>
      </c>
      <c r="P1378" s="13">
        <f t="shared" si="467"/>
        <v>2.1805176325808593</v>
      </c>
    </row>
    <row r="1379" spans="1:16" s="27" customFormat="1" ht="15" customHeight="1" x14ac:dyDescent="0.2">
      <c r="A1379" s="18" t="s">
        <v>1122</v>
      </c>
      <c r="B1379" s="30">
        <v>25502</v>
      </c>
      <c r="C1379" s="127"/>
      <c r="D1379" s="30">
        <v>27057</v>
      </c>
      <c r="E1379" s="126"/>
      <c r="F1379" s="30">
        <v>27516</v>
      </c>
      <c r="G1379" s="101"/>
      <c r="H1379" s="37">
        <v>95.94</v>
      </c>
      <c r="I1379" s="15"/>
      <c r="J1379" s="14">
        <f t="shared" si="468"/>
        <v>265.81196581196582</v>
      </c>
      <c r="K1379" s="14">
        <f t="shared" si="469"/>
        <v>282.0200125078174</v>
      </c>
      <c r="L1379" s="14">
        <f t="shared" si="470"/>
        <v>286.80425265791121</v>
      </c>
      <c r="M1379" s="14"/>
      <c r="N1379" s="13">
        <f t="shared" si="465"/>
        <v>6.0975609756097571</v>
      </c>
      <c r="O1379" s="13">
        <f t="shared" si="466"/>
        <v>7.8974198102109652</v>
      </c>
      <c r="P1379" s="13">
        <f t="shared" si="467"/>
        <v>1.696418671693092</v>
      </c>
    </row>
    <row r="1380" spans="1:16" s="27" customFormat="1" ht="15" customHeight="1" x14ac:dyDescent="0.2">
      <c r="A1380" s="18" t="s">
        <v>1123</v>
      </c>
      <c r="B1380" s="30">
        <v>26194</v>
      </c>
      <c r="C1380" s="127"/>
      <c r="D1380" s="30">
        <v>26606</v>
      </c>
      <c r="E1380" s="126"/>
      <c r="F1380" s="30">
        <v>27280</v>
      </c>
      <c r="G1380" s="101"/>
      <c r="H1380" s="37">
        <v>113.7</v>
      </c>
      <c r="I1380" s="15"/>
      <c r="J1380" s="14">
        <f t="shared" si="468"/>
        <v>230.37818821459982</v>
      </c>
      <c r="K1380" s="14">
        <f t="shared" si="469"/>
        <v>234.00175901495163</v>
      </c>
      <c r="L1380" s="14">
        <f t="shared" si="470"/>
        <v>239.92963940193491</v>
      </c>
      <c r="M1380" s="14"/>
      <c r="N1380" s="13">
        <f t="shared" si="465"/>
        <v>1.572879285332524</v>
      </c>
      <c r="O1380" s="13">
        <f t="shared" si="466"/>
        <v>4.1459876307551342</v>
      </c>
      <c r="P1380" s="13">
        <f t="shared" si="467"/>
        <v>2.5332631737202074</v>
      </c>
    </row>
    <row r="1381" spans="1:16" s="27" customFormat="1" ht="15" customHeight="1" x14ac:dyDescent="0.2">
      <c r="A1381" s="18" t="s">
        <v>735</v>
      </c>
      <c r="B1381" s="30">
        <v>18258</v>
      </c>
      <c r="C1381" s="127"/>
      <c r="D1381" s="30">
        <v>19205</v>
      </c>
      <c r="E1381" s="126"/>
      <c r="F1381" s="30">
        <v>19838</v>
      </c>
      <c r="G1381" s="101"/>
      <c r="H1381" s="37">
        <v>181.59</v>
      </c>
      <c r="I1381" s="15"/>
      <c r="J1381" s="14">
        <f t="shared" si="468"/>
        <v>100.54518420617875</v>
      </c>
      <c r="K1381" s="14">
        <f t="shared" si="469"/>
        <v>105.76022908750481</v>
      </c>
      <c r="L1381" s="14">
        <f t="shared" si="470"/>
        <v>109.24610386034473</v>
      </c>
      <c r="M1381" s="14"/>
      <c r="N1381" s="13">
        <f t="shared" si="465"/>
        <v>5.1867674444079324</v>
      </c>
      <c r="O1381" s="13">
        <f t="shared" si="466"/>
        <v>8.6537408259393231</v>
      </c>
      <c r="P1381" s="13">
        <f t="shared" si="467"/>
        <v>3.2960166623275255</v>
      </c>
    </row>
    <row r="1382" spans="1:16" s="27" customFormat="1" ht="15" customHeight="1" x14ac:dyDescent="0.2">
      <c r="A1382" s="18" t="s">
        <v>358</v>
      </c>
      <c r="B1382" s="30">
        <v>26500</v>
      </c>
      <c r="C1382" s="127"/>
      <c r="D1382" s="30">
        <v>26106</v>
      </c>
      <c r="E1382" s="126"/>
      <c r="F1382" s="30">
        <v>26648</v>
      </c>
      <c r="G1382" s="101"/>
      <c r="H1382" s="37">
        <v>149.9</v>
      </c>
      <c r="I1382" s="15"/>
      <c r="J1382" s="14">
        <f t="shared" si="468"/>
        <v>176.78452301534355</v>
      </c>
      <c r="K1382" s="14">
        <f t="shared" si="469"/>
        <v>174.15610406937958</v>
      </c>
      <c r="L1382" s="14">
        <f t="shared" si="470"/>
        <v>177.77184789859905</v>
      </c>
      <c r="M1382" s="14"/>
      <c r="N1382" s="13">
        <f t="shared" si="465"/>
        <v>-1.4867924528301866</v>
      </c>
      <c r="O1382" s="13">
        <f t="shared" si="466"/>
        <v>0.55849056603773173</v>
      </c>
      <c r="P1382" s="13">
        <f t="shared" si="467"/>
        <v>2.0761510763809023</v>
      </c>
    </row>
    <row r="1383" spans="1:16" s="27" customFormat="1" ht="15" customHeight="1" x14ac:dyDescent="0.2">
      <c r="A1383" s="18" t="s">
        <v>1124</v>
      </c>
      <c r="B1383" s="30">
        <v>16652</v>
      </c>
      <c r="C1383" s="127"/>
      <c r="D1383" s="30">
        <v>18537</v>
      </c>
      <c r="E1383" s="126"/>
      <c r="F1383" s="30">
        <v>19061</v>
      </c>
      <c r="G1383" s="101"/>
      <c r="H1383" s="37">
        <v>111.52</v>
      </c>
      <c r="I1383" s="15"/>
      <c r="J1383" s="14">
        <f t="shared" si="468"/>
        <v>149.31850789096126</v>
      </c>
      <c r="K1383" s="14">
        <f t="shared" si="469"/>
        <v>166.22130559540889</v>
      </c>
      <c r="L1383" s="14">
        <f t="shared" si="470"/>
        <v>170.92001434720231</v>
      </c>
      <c r="M1383" s="14"/>
      <c r="N1383" s="13">
        <f t="shared" si="465"/>
        <v>11.31996156617824</v>
      </c>
      <c r="O1383" s="13">
        <f t="shared" si="466"/>
        <v>14.466730723036287</v>
      </c>
      <c r="P1383" s="13">
        <f t="shared" si="467"/>
        <v>2.8267788746830771</v>
      </c>
    </row>
    <row r="1384" spans="1:16" s="27" customFormat="1" ht="15" customHeight="1" x14ac:dyDescent="0.2">
      <c r="A1384" s="18" t="s">
        <v>1129</v>
      </c>
      <c r="B1384" s="30">
        <v>24110</v>
      </c>
      <c r="C1384" s="127"/>
      <c r="D1384" s="30">
        <v>25061</v>
      </c>
      <c r="E1384" s="126"/>
      <c r="F1384" s="30">
        <v>25734</v>
      </c>
      <c r="G1384" s="101"/>
      <c r="H1384" s="37">
        <v>71.650000000000006</v>
      </c>
      <c r="I1384" s="15"/>
      <c r="J1384" s="14">
        <f t="shared" si="468"/>
        <v>336.49685973482201</v>
      </c>
      <c r="K1384" s="14">
        <f t="shared" si="469"/>
        <v>349.7697138869504</v>
      </c>
      <c r="L1384" s="14">
        <f t="shared" si="470"/>
        <v>359.16259595254706</v>
      </c>
      <c r="M1384" s="14"/>
      <c r="N1384" s="13">
        <f t="shared" si="465"/>
        <v>3.9444214019079187</v>
      </c>
      <c r="O1384" s="13">
        <f t="shared" si="466"/>
        <v>6.7357942762339293</v>
      </c>
      <c r="P1384" s="13">
        <f t="shared" si="467"/>
        <v>2.6854475080802893</v>
      </c>
    </row>
    <row r="1385" spans="1:16" s="27" customFormat="1" ht="15" customHeight="1" x14ac:dyDescent="0.2">
      <c r="A1385" s="18" t="s">
        <v>1127</v>
      </c>
      <c r="B1385" s="30">
        <v>34883</v>
      </c>
      <c r="C1385" s="127"/>
      <c r="D1385" s="30">
        <v>36160</v>
      </c>
      <c r="E1385" s="126"/>
      <c r="F1385" s="30">
        <v>37480</v>
      </c>
      <c r="G1385" s="101"/>
      <c r="H1385" s="37">
        <v>130.65</v>
      </c>
      <c r="I1385" s="15"/>
      <c r="J1385" s="14">
        <f t="shared" si="468"/>
        <v>266.99579027937233</v>
      </c>
      <c r="K1385" s="14">
        <f t="shared" si="469"/>
        <v>276.76999617298122</v>
      </c>
      <c r="L1385" s="14">
        <f t="shared" si="470"/>
        <v>286.87332567929582</v>
      </c>
      <c r="M1385" s="14"/>
      <c r="N1385" s="13">
        <f t="shared" si="465"/>
        <v>3.6608089900524674</v>
      </c>
      <c r="O1385" s="13">
        <f t="shared" si="466"/>
        <v>7.4448871943353616</v>
      </c>
      <c r="P1385" s="13">
        <f t="shared" si="467"/>
        <v>3.6504424778761111</v>
      </c>
    </row>
    <row r="1386" spans="1:16" s="27" customFormat="1" ht="15" customHeight="1" x14ac:dyDescent="0.2">
      <c r="A1386" s="18" t="s">
        <v>1126</v>
      </c>
      <c r="B1386" s="30">
        <v>19300</v>
      </c>
      <c r="C1386" s="127"/>
      <c r="D1386" s="30">
        <v>20979</v>
      </c>
      <c r="E1386" s="126"/>
      <c r="F1386" s="30">
        <v>21675</v>
      </c>
      <c r="G1386" s="101"/>
      <c r="H1386" s="37">
        <v>120.69</v>
      </c>
      <c r="I1386" s="15"/>
      <c r="J1386" s="14">
        <f t="shared" si="468"/>
        <v>159.91382881763195</v>
      </c>
      <c r="K1386" s="14">
        <f t="shared" si="469"/>
        <v>173.82550335570471</v>
      </c>
      <c r="L1386" s="14">
        <f t="shared" si="470"/>
        <v>179.59234402187423</v>
      </c>
      <c r="M1386" s="14"/>
      <c r="N1386" s="13">
        <f t="shared" si="465"/>
        <v>8.6994818652849801</v>
      </c>
      <c r="O1386" s="13">
        <f t="shared" si="466"/>
        <v>12.305699481865284</v>
      </c>
      <c r="P1386" s="13">
        <f t="shared" si="467"/>
        <v>3.3176033176033113</v>
      </c>
    </row>
    <row r="1387" spans="1:16" s="27" customFormat="1" ht="15" customHeight="1" x14ac:dyDescent="0.2">
      <c r="A1387" s="18" t="s">
        <v>1125</v>
      </c>
      <c r="B1387" s="30">
        <v>37883</v>
      </c>
      <c r="C1387" s="127"/>
      <c r="D1387" s="30">
        <v>39820</v>
      </c>
      <c r="E1387" s="126"/>
      <c r="F1387" s="30">
        <v>42429</v>
      </c>
      <c r="G1387" s="101"/>
      <c r="H1387" s="34">
        <v>144.91</v>
      </c>
      <c r="I1387" s="15"/>
      <c r="J1387" s="14">
        <f t="shared" si="468"/>
        <v>261.42433234421367</v>
      </c>
      <c r="K1387" s="14">
        <f t="shared" si="469"/>
        <v>274.79124974121868</v>
      </c>
      <c r="L1387" s="14">
        <f t="shared" si="470"/>
        <v>292.79552825891932</v>
      </c>
      <c r="M1387" s="14"/>
      <c r="N1387" s="13">
        <f t="shared" si="465"/>
        <v>5.1131114220098617</v>
      </c>
      <c r="O1387" s="13">
        <f t="shared" si="466"/>
        <v>12.000105588258576</v>
      </c>
      <c r="P1387" s="13">
        <f t="shared" si="467"/>
        <v>6.5519839276745362</v>
      </c>
    </row>
    <row r="1388" spans="1:16" s="27" customFormat="1" ht="15" customHeight="1" x14ac:dyDescent="0.2">
      <c r="A1388" s="18" t="s">
        <v>1128</v>
      </c>
      <c r="B1388" s="30">
        <v>20583</v>
      </c>
      <c r="C1388" s="127"/>
      <c r="D1388" s="30">
        <v>23759</v>
      </c>
      <c r="E1388" s="126"/>
      <c r="F1388" s="30">
        <v>24852</v>
      </c>
      <c r="G1388" s="101"/>
      <c r="H1388" s="37">
        <v>63</v>
      </c>
      <c r="I1388" s="15"/>
      <c r="J1388" s="14">
        <f t="shared" si="468"/>
        <v>326.71428571428572</v>
      </c>
      <c r="K1388" s="14">
        <f t="shared" si="469"/>
        <v>377.12698412698415</v>
      </c>
      <c r="L1388" s="14">
        <f t="shared" si="470"/>
        <v>394.47619047619048</v>
      </c>
      <c r="M1388" s="14"/>
      <c r="N1388" s="13">
        <f t="shared" si="465"/>
        <v>15.430209396103587</v>
      </c>
      <c r="O1388" s="13">
        <f t="shared" si="466"/>
        <v>20.740416848855851</v>
      </c>
      <c r="P1388" s="13">
        <f t="shared" si="467"/>
        <v>4.6003619680962942</v>
      </c>
    </row>
    <row r="1389" spans="1:16" s="27" customFormat="1" ht="15" customHeight="1" x14ac:dyDescent="0.2">
      <c r="A1389" s="18" t="s">
        <v>1583</v>
      </c>
      <c r="B1389" s="30">
        <v>186852</v>
      </c>
      <c r="C1389" s="127"/>
      <c r="D1389" s="30">
        <v>199060</v>
      </c>
      <c r="E1389" s="126"/>
      <c r="F1389" s="30">
        <v>210452</v>
      </c>
      <c r="G1389" s="101"/>
      <c r="H1389" s="37">
        <v>378.8</v>
      </c>
      <c r="I1389" s="15"/>
      <c r="J1389" s="14">
        <f t="shared" si="468"/>
        <v>493.27349524815202</v>
      </c>
      <c r="K1389" s="14">
        <f t="shared" si="469"/>
        <v>525.50158394931361</v>
      </c>
      <c r="L1389" s="14">
        <f t="shared" si="470"/>
        <v>555.57550158394929</v>
      </c>
      <c r="M1389" s="14"/>
      <c r="N1389" s="13">
        <f t="shared" si="465"/>
        <v>6.5335131547963163</v>
      </c>
      <c r="O1389" s="13">
        <f t="shared" si="466"/>
        <v>12.630317042365085</v>
      </c>
      <c r="P1389" s="13">
        <f t="shared" si="467"/>
        <v>5.7228976188083962</v>
      </c>
    </row>
    <row r="1390" spans="1:16" s="27" customFormat="1" ht="12" customHeight="1" x14ac:dyDescent="0.2">
      <c r="A1390" s="18"/>
      <c r="B1390" s="30"/>
      <c r="C1390" s="127"/>
      <c r="D1390" s="30"/>
      <c r="E1390" s="126"/>
      <c r="F1390" s="30"/>
      <c r="G1390" s="101"/>
      <c r="H1390" s="37"/>
      <c r="I1390" s="15"/>
      <c r="J1390" s="14"/>
      <c r="K1390" s="14"/>
      <c r="L1390" s="14"/>
      <c r="M1390" s="14"/>
      <c r="N1390" s="13"/>
      <c r="O1390" s="13"/>
      <c r="P1390" s="13"/>
    </row>
    <row r="1391" spans="1:16" s="27" customFormat="1" ht="15" customHeight="1" x14ac:dyDescent="0.2">
      <c r="A1391" s="79" t="s">
        <v>1584</v>
      </c>
      <c r="B1391" s="35">
        <v>807129</v>
      </c>
      <c r="C1391" s="39"/>
      <c r="D1391" s="35">
        <v>861799</v>
      </c>
      <c r="E1391" s="117"/>
      <c r="F1391" s="35">
        <v>977234</v>
      </c>
      <c r="G1391" s="116"/>
      <c r="H1391" s="33">
        <v>1414.7</v>
      </c>
      <c r="I1391" s="15"/>
      <c r="J1391" s="20">
        <f t="shared" si="468"/>
        <v>570.53014773450195</v>
      </c>
      <c r="K1391" s="20">
        <f t="shared" si="469"/>
        <v>609.17438326146885</v>
      </c>
      <c r="L1391" s="20">
        <f t="shared" si="470"/>
        <v>690.77118823778892</v>
      </c>
      <c r="M1391" s="20"/>
      <c r="N1391" s="19">
        <f>(K1391-J1391)/J1391*100</f>
        <v>6.773390622812471</v>
      </c>
      <c r="O1391" s="19">
        <f>(L1391-J1391)/J1391*100</f>
        <v>21.075317576248665</v>
      </c>
      <c r="P1391" s="19">
        <f>(L1391-K1391)/K1391*100</f>
        <v>13.394654670056477</v>
      </c>
    </row>
    <row r="1392" spans="1:16" s="27" customFormat="1" ht="12" customHeight="1" x14ac:dyDescent="0.2">
      <c r="A1392" s="79"/>
      <c r="B1392" s="35"/>
      <c r="C1392" s="39"/>
      <c r="D1392" s="35"/>
      <c r="E1392" s="117"/>
      <c r="F1392" s="35"/>
      <c r="G1392" s="116"/>
      <c r="H1392" s="33"/>
      <c r="I1392" s="15"/>
      <c r="J1392" s="20"/>
      <c r="K1392" s="20"/>
      <c r="L1392" s="20"/>
      <c r="M1392" s="20"/>
      <c r="N1392" s="19"/>
      <c r="O1392" s="19"/>
      <c r="P1392" s="19"/>
    </row>
    <row r="1393" spans="1:16" s="27" customFormat="1" ht="15" customHeight="1" x14ac:dyDescent="0.2">
      <c r="A1393" s="136" t="s">
        <v>1706</v>
      </c>
      <c r="B1393" s="35">
        <v>584685</v>
      </c>
      <c r="C1393" s="39"/>
      <c r="D1393" s="35">
        <v>633129</v>
      </c>
      <c r="E1393" s="201"/>
      <c r="F1393" s="35">
        <v>669840</v>
      </c>
      <c r="G1393" s="116"/>
      <c r="H1393" s="33">
        <f>SUM(H1394:H1409)</f>
        <v>3481.2799999999997</v>
      </c>
      <c r="I1393" s="15"/>
      <c r="J1393" s="20">
        <f t="shared" ref="J1393:J1398" si="471">B1393/$H1393</f>
        <v>167.95115589668168</v>
      </c>
      <c r="K1393" s="20">
        <f t="shared" ref="K1393:K1398" si="472">D1393/$H1393</f>
        <v>181.86672718080706</v>
      </c>
      <c r="L1393" s="20">
        <f t="shared" ref="L1393:L1398" si="473">F1393/$H1393</f>
        <v>192.41198639580844</v>
      </c>
      <c r="M1393" s="20"/>
      <c r="N1393" s="19">
        <f>(K1393-J1393)/J1393*100</f>
        <v>8.2854870571333272</v>
      </c>
      <c r="O1393" s="19">
        <f>(L1393-J1393)/J1393*100</f>
        <v>14.564252546242848</v>
      </c>
      <c r="P1393" s="19">
        <f>(L1393-K1393)/K1393*100</f>
        <v>5.7983444132238455</v>
      </c>
    </row>
    <row r="1394" spans="1:16" s="27" customFormat="1" ht="15" customHeight="1" x14ac:dyDescent="0.2">
      <c r="A1394" s="18" t="s">
        <v>1130</v>
      </c>
      <c r="B1394" s="30">
        <v>34895</v>
      </c>
      <c r="C1394" s="39"/>
      <c r="D1394" s="30">
        <v>36013</v>
      </c>
      <c r="E1394" s="117"/>
      <c r="F1394" s="30">
        <v>39456</v>
      </c>
      <c r="G1394" s="101"/>
      <c r="H1394" s="37">
        <v>183.08</v>
      </c>
      <c r="I1394" s="15"/>
      <c r="J1394" s="14">
        <f t="shared" si="471"/>
        <v>190.59973781953244</v>
      </c>
      <c r="K1394" s="14">
        <f t="shared" si="472"/>
        <v>196.70635787633819</v>
      </c>
      <c r="L1394" s="14">
        <f t="shared" si="473"/>
        <v>215.51234433034736</v>
      </c>
      <c r="M1394" s="14"/>
      <c r="N1394" s="13">
        <f t="shared" ref="N1394:N1409" si="474">((K1394-J1394)/J1394)*100</f>
        <v>3.2038974065052219</v>
      </c>
      <c r="O1394" s="13">
        <f t="shared" ref="O1394:O1409" si="475">((L1394-J1394)/J1394)*100</f>
        <v>13.070640492907284</v>
      </c>
      <c r="P1394" s="13">
        <f t="shared" ref="P1394:P1409" si="476">((L1394-K1394)/K1394)*100</f>
        <v>9.5604365090384018</v>
      </c>
    </row>
    <row r="1395" spans="1:16" s="11" customFormat="1" ht="15" customHeight="1" x14ac:dyDescent="0.2">
      <c r="A1395" s="18" t="s">
        <v>1131</v>
      </c>
      <c r="B1395" s="30">
        <v>35969</v>
      </c>
      <c r="C1395" s="39"/>
      <c r="D1395" s="30">
        <v>36634</v>
      </c>
      <c r="E1395" s="117"/>
      <c r="F1395" s="30">
        <v>38425</v>
      </c>
      <c r="G1395" s="101"/>
      <c r="H1395" s="37">
        <v>134.06</v>
      </c>
      <c r="I1395" s="15"/>
      <c r="J1395" s="14">
        <f t="shared" si="471"/>
        <v>268.30523646128597</v>
      </c>
      <c r="K1395" s="14">
        <f t="shared" si="472"/>
        <v>273.2657019245114</v>
      </c>
      <c r="L1395" s="14">
        <f t="shared" si="473"/>
        <v>286.62539161569447</v>
      </c>
      <c r="M1395" s="14"/>
      <c r="N1395" s="13">
        <f t="shared" si="474"/>
        <v>1.8488142567210695</v>
      </c>
      <c r="O1395" s="13">
        <f t="shared" si="475"/>
        <v>6.8281019767021691</v>
      </c>
      <c r="P1395" s="13">
        <f t="shared" si="476"/>
        <v>4.8889010209095414</v>
      </c>
    </row>
    <row r="1396" spans="1:16" s="27" customFormat="1" ht="15" customHeight="1" x14ac:dyDescent="0.2">
      <c r="A1396" s="18" t="s">
        <v>1132</v>
      </c>
      <c r="B1396" s="30">
        <v>31215</v>
      </c>
      <c r="C1396" s="39"/>
      <c r="D1396" s="30">
        <v>32428</v>
      </c>
      <c r="E1396" s="117"/>
      <c r="F1396" s="30">
        <v>32585</v>
      </c>
      <c r="G1396" s="101"/>
      <c r="H1396" s="37">
        <v>255.51</v>
      </c>
      <c r="I1396" s="15"/>
      <c r="J1396" s="14">
        <f t="shared" si="471"/>
        <v>122.16742984618998</v>
      </c>
      <c r="K1396" s="14">
        <f t="shared" si="472"/>
        <v>126.91479785526985</v>
      </c>
      <c r="L1396" s="14">
        <f t="shared" si="473"/>
        <v>127.52925521506008</v>
      </c>
      <c r="M1396" s="14"/>
      <c r="N1396" s="13">
        <f t="shared" si="474"/>
        <v>3.885952266538522</v>
      </c>
      <c r="O1396" s="13">
        <f t="shared" si="475"/>
        <v>4.3889155854557087</v>
      </c>
      <c r="P1396" s="13">
        <f t="shared" si="476"/>
        <v>0.48414950043172472</v>
      </c>
    </row>
    <row r="1397" spans="1:16" s="27" customFormat="1" ht="15" customHeight="1" x14ac:dyDescent="0.2">
      <c r="A1397" s="18" t="s">
        <v>1133</v>
      </c>
      <c r="B1397" s="30">
        <v>27903</v>
      </c>
      <c r="C1397" s="39"/>
      <c r="D1397" s="30">
        <v>28018</v>
      </c>
      <c r="E1397" s="117"/>
      <c r="F1397" s="30">
        <v>26020</v>
      </c>
      <c r="G1397" s="101"/>
      <c r="H1397" s="37">
        <v>85.12</v>
      </c>
      <c r="I1397" s="15"/>
      <c r="J1397" s="14">
        <f t="shared" si="471"/>
        <v>327.80780075187965</v>
      </c>
      <c r="K1397" s="14">
        <f t="shared" si="472"/>
        <v>329.15883458646613</v>
      </c>
      <c r="L1397" s="14">
        <f t="shared" si="473"/>
        <v>305.68609022556387</v>
      </c>
      <c r="M1397" s="14"/>
      <c r="N1397" s="13">
        <f t="shared" si="474"/>
        <v>0.41214206357739547</v>
      </c>
      <c r="O1397" s="13">
        <f t="shared" si="475"/>
        <v>-6.7483783105759212</v>
      </c>
      <c r="P1397" s="13">
        <f t="shared" si="476"/>
        <v>-7.1311299878649441</v>
      </c>
    </row>
    <row r="1398" spans="1:16" s="27" customFormat="1" ht="15" customHeight="1" x14ac:dyDescent="0.2">
      <c r="A1398" s="18" t="s">
        <v>1134</v>
      </c>
      <c r="B1398" s="30">
        <v>64939</v>
      </c>
      <c r="C1398" s="39"/>
      <c r="D1398" s="30">
        <v>74656</v>
      </c>
      <c r="E1398" s="117"/>
      <c r="F1398" s="30">
        <v>89401</v>
      </c>
      <c r="G1398" s="101"/>
      <c r="H1398" s="37">
        <v>168.46</v>
      </c>
      <c r="I1398" s="15"/>
      <c r="J1398" s="14">
        <f t="shared" si="471"/>
        <v>385.48616882345954</v>
      </c>
      <c r="K1398" s="14">
        <f t="shared" si="472"/>
        <v>443.16751751157545</v>
      </c>
      <c r="L1398" s="14">
        <f t="shared" si="473"/>
        <v>530.69571411611059</v>
      </c>
      <c r="M1398" s="14"/>
      <c r="N1398" s="13">
        <f t="shared" si="474"/>
        <v>14.96327322564254</v>
      </c>
      <c r="O1398" s="13">
        <f t="shared" si="475"/>
        <v>37.669197246646853</v>
      </c>
      <c r="P1398" s="13">
        <f t="shared" si="476"/>
        <v>19.750589369909974</v>
      </c>
    </row>
    <row r="1399" spans="1:16" s="27" customFormat="1" ht="15" customHeight="1" x14ac:dyDescent="0.2">
      <c r="A1399" s="18" t="s">
        <v>1135</v>
      </c>
      <c r="B1399" s="30">
        <v>41421</v>
      </c>
      <c r="C1399" s="39"/>
      <c r="D1399" s="30">
        <v>44336</v>
      </c>
      <c r="E1399" s="117"/>
      <c r="F1399" s="30">
        <v>46884</v>
      </c>
      <c r="G1399" s="101"/>
      <c r="H1399" s="37">
        <v>289.2</v>
      </c>
      <c r="I1399" s="15"/>
      <c r="J1399" s="14">
        <f t="shared" ref="J1399:J1411" si="477">B1399/$H1399</f>
        <v>143.22614107883817</v>
      </c>
      <c r="K1399" s="14">
        <f t="shared" ref="K1399:K1411" si="478">D1399/$H1399</f>
        <v>153.30567081604426</v>
      </c>
      <c r="L1399" s="14">
        <f t="shared" ref="L1399:L1411" si="479">F1399/$H1399</f>
        <v>162.11618257261412</v>
      </c>
      <c r="M1399" s="14"/>
      <c r="N1399" s="13">
        <f t="shared" si="474"/>
        <v>7.0374930590763149</v>
      </c>
      <c r="O1399" s="13">
        <f t="shared" si="475"/>
        <v>13.188962120663447</v>
      </c>
      <c r="P1399" s="13">
        <f t="shared" si="476"/>
        <v>5.7470227354745704</v>
      </c>
    </row>
    <row r="1400" spans="1:16" s="27" customFormat="1" ht="15" customHeight="1" x14ac:dyDescent="0.2">
      <c r="A1400" s="18" t="s">
        <v>1136</v>
      </c>
      <c r="B1400" s="30">
        <v>33093</v>
      </c>
      <c r="C1400" s="39"/>
      <c r="D1400" s="30">
        <v>36870</v>
      </c>
      <c r="E1400" s="117"/>
      <c r="F1400" s="30">
        <v>37390</v>
      </c>
      <c r="G1400" s="101"/>
      <c r="H1400" s="37">
        <v>82.85</v>
      </c>
      <c r="I1400" s="15"/>
      <c r="J1400" s="14">
        <f t="shared" si="477"/>
        <v>399.43270971635491</v>
      </c>
      <c r="K1400" s="14">
        <f t="shared" si="478"/>
        <v>445.02112251056127</v>
      </c>
      <c r="L1400" s="14">
        <f t="shared" si="479"/>
        <v>451.29752564876287</v>
      </c>
      <c r="M1400" s="14"/>
      <c r="N1400" s="13">
        <f t="shared" si="474"/>
        <v>11.413289819599301</v>
      </c>
      <c r="O1400" s="13">
        <f t="shared" si="475"/>
        <v>12.984619103737948</v>
      </c>
      <c r="P1400" s="13">
        <f t="shared" si="476"/>
        <v>1.4103607268782281</v>
      </c>
    </row>
    <row r="1401" spans="1:16" s="27" customFormat="1" ht="15" customHeight="1" x14ac:dyDescent="0.2">
      <c r="A1401" s="18" t="s">
        <v>1137</v>
      </c>
      <c r="B1401" s="30">
        <v>31243</v>
      </c>
      <c r="C1401" s="39"/>
      <c r="D1401" s="30">
        <v>33380</v>
      </c>
      <c r="E1401" s="117"/>
      <c r="F1401" s="30">
        <v>32022</v>
      </c>
      <c r="G1401" s="101"/>
      <c r="H1401" s="37">
        <v>235.53</v>
      </c>
      <c r="I1401" s="15"/>
      <c r="J1401" s="14">
        <f t="shared" si="477"/>
        <v>132.64976860697152</v>
      </c>
      <c r="K1401" s="14">
        <f t="shared" si="478"/>
        <v>141.72292276992314</v>
      </c>
      <c r="L1401" s="14">
        <f t="shared" si="479"/>
        <v>135.95720290408866</v>
      </c>
      <c r="M1401" s="14"/>
      <c r="N1401" s="13">
        <f t="shared" si="474"/>
        <v>6.8399321448004216</v>
      </c>
      <c r="O1401" s="13">
        <f t="shared" si="475"/>
        <v>2.4933585123067568</v>
      </c>
      <c r="P1401" s="13">
        <f t="shared" si="476"/>
        <v>-4.0683043738765612</v>
      </c>
    </row>
    <row r="1402" spans="1:16" s="27" customFormat="1" ht="15" customHeight="1" x14ac:dyDescent="0.2">
      <c r="A1402" s="18" t="s">
        <v>1138</v>
      </c>
      <c r="B1402" s="30">
        <v>37814</v>
      </c>
      <c r="C1402" s="39"/>
      <c r="D1402" s="30">
        <v>38547</v>
      </c>
      <c r="E1402" s="117"/>
      <c r="F1402" s="30">
        <v>41743</v>
      </c>
      <c r="G1402" s="101"/>
      <c r="H1402" s="37">
        <v>246.3</v>
      </c>
      <c r="I1402" s="15"/>
      <c r="J1402" s="14">
        <f t="shared" si="477"/>
        <v>153.52821762078764</v>
      </c>
      <c r="K1402" s="14">
        <f t="shared" si="478"/>
        <v>156.50426309378807</v>
      </c>
      <c r="L1402" s="14">
        <f t="shared" si="479"/>
        <v>169.48030856678847</v>
      </c>
      <c r="M1402" s="14"/>
      <c r="N1402" s="13">
        <f t="shared" si="474"/>
        <v>1.9384355000793485</v>
      </c>
      <c r="O1402" s="13">
        <f t="shared" si="475"/>
        <v>10.390331623208343</v>
      </c>
      <c r="P1402" s="13">
        <f t="shared" si="476"/>
        <v>8.2911770046955606</v>
      </c>
    </row>
    <row r="1403" spans="1:16" s="27" customFormat="1" ht="15" customHeight="1" x14ac:dyDescent="0.2">
      <c r="A1403" s="18" t="s">
        <v>1139</v>
      </c>
      <c r="B1403" s="30">
        <v>28717</v>
      </c>
      <c r="C1403" s="39"/>
      <c r="D1403" s="30">
        <v>33671</v>
      </c>
      <c r="E1403" s="117"/>
      <c r="F1403" s="30">
        <v>38438</v>
      </c>
      <c r="G1403" s="101"/>
      <c r="H1403" s="37">
        <v>113.3</v>
      </c>
      <c r="I1403" s="15"/>
      <c r="J1403" s="14">
        <f t="shared" si="477"/>
        <v>253.45984112974404</v>
      </c>
      <c r="K1403" s="14">
        <f t="shared" si="478"/>
        <v>297.18446601941747</v>
      </c>
      <c r="L1403" s="14">
        <f t="shared" si="479"/>
        <v>339.2586054721977</v>
      </c>
      <c r="M1403" s="14"/>
      <c r="N1403" s="13">
        <f t="shared" si="474"/>
        <v>17.251105616881986</v>
      </c>
      <c r="O1403" s="13">
        <f t="shared" si="475"/>
        <v>33.851029007208275</v>
      </c>
      <c r="P1403" s="13">
        <f t="shared" si="476"/>
        <v>14.157583677348459</v>
      </c>
    </row>
    <row r="1404" spans="1:16" s="27" customFormat="1" ht="15" customHeight="1" x14ac:dyDescent="0.2">
      <c r="A1404" s="18" t="s">
        <v>1140</v>
      </c>
      <c r="B1404" s="30">
        <v>29755</v>
      </c>
      <c r="C1404" s="39"/>
      <c r="D1404" s="30">
        <v>31686</v>
      </c>
      <c r="E1404" s="117"/>
      <c r="F1404" s="30">
        <v>34952</v>
      </c>
      <c r="G1404" s="101"/>
      <c r="H1404" s="37">
        <v>192.33</v>
      </c>
      <c r="I1404" s="15"/>
      <c r="J1404" s="14">
        <f t="shared" si="477"/>
        <v>154.70805386575157</v>
      </c>
      <c r="K1404" s="14">
        <f t="shared" si="478"/>
        <v>164.74808922165028</v>
      </c>
      <c r="L1404" s="14">
        <f t="shared" si="479"/>
        <v>181.72931939894971</v>
      </c>
      <c r="M1404" s="14"/>
      <c r="N1404" s="13">
        <f t="shared" si="474"/>
        <v>6.4896656024197572</v>
      </c>
      <c r="O1404" s="13">
        <f t="shared" si="475"/>
        <v>17.465972105528483</v>
      </c>
      <c r="P1404" s="13">
        <f t="shared" si="476"/>
        <v>10.30739127690463</v>
      </c>
    </row>
    <row r="1405" spans="1:16" s="27" customFormat="1" ht="15" customHeight="1" x14ac:dyDescent="0.2">
      <c r="A1405" s="18" t="s">
        <v>1141</v>
      </c>
      <c r="B1405" s="30">
        <v>37216</v>
      </c>
      <c r="C1405" s="39"/>
      <c r="D1405" s="30">
        <v>43646</v>
      </c>
      <c r="E1405" s="117"/>
      <c r="F1405" s="30">
        <v>43575</v>
      </c>
      <c r="G1405" s="101"/>
      <c r="H1405" s="37">
        <v>300</v>
      </c>
      <c r="I1405" s="15"/>
      <c r="J1405" s="14">
        <f t="shared" si="477"/>
        <v>124.05333333333333</v>
      </c>
      <c r="K1405" s="14">
        <f t="shared" si="478"/>
        <v>145.48666666666668</v>
      </c>
      <c r="L1405" s="14">
        <f t="shared" si="479"/>
        <v>145.25</v>
      </c>
      <c r="M1405" s="14"/>
      <c r="N1405" s="13">
        <f t="shared" si="474"/>
        <v>17.277515047291502</v>
      </c>
      <c r="O1405" s="13">
        <f t="shared" si="475"/>
        <v>17.086736887360281</v>
      </c>
      <c r="P1405" s="13">
        <f t="shared" si="476"/>
        <v>-0.16267240984283471</v>
      </c>
    </row>
    <row r="1406" spans="1:16" s="27" customFormat="1" ht="15" customHeight="1" x14ac:dyDescent="0.2">
      <c r="A1406" s="18" t="s">
        <v>1142</v>
      </c>
      <c r="B1406" s="30">
        <v>38229</v>
      </c>
      <c r="C1406" s="39"/>
      <c r="D1406" s="30">
        <v>41572</v>
      </c>
      <c r="E1406" s="117"/>
      <c r="F1406" s="30">
        <v>40585</v>
      </c>
      <c r="G1406" s="101"/>
      <c r="H1406" s="37">
        <v>313.66000000000003</v>
      </c>
      <c r="I1406" s="15"/>
      <c r="J1406" s="14">
        <f t="shared" si="477"/>
        <v>121.88038002933111</v>
      </c>
      <c r="K1406" s="14">
        <f t="shared" si="478"/>
        <v>132.53841739463113</v>
      </c>
      <c r="L1406" s="14">
        <f t="shared" si="479"/>
        <v>129.39169801696104</v>
      </c>
      <c r="M1406" s="14"/>
      <c r="N1406" s="13">
        <f t="shared" si="474"/>
        <v>8.7446702764916804</v>
      </c>
      <c r="O1406" s="13">
        <f t="shared" si="475"/>
        <v>6.1628606555233105</v>
      </c>
      <c r="P1406" s="13">
        <f t="shared" si="476"/>
        <v>-2.3741941691523083</v>
      </c>
    </row>
    <row r="1407" spans="1:16" s="27" customFormat="1" ht="15" customHeight="1" x14ac:dyDescent="0.2">
      <c r="A1407" s="18" t="s">
        <v>1143</v>
      </c>
      <c r="B1407" s="30">
        <v>25268</v>
      </c>
      <c r="C1407" s="39"/>
      <c r="D1407" s="30">
        <v>29969</v>
      </c>
      <c r="E1407" s="117"/>
      <c r="F1407" s="30">
        <v>27873</v>
      </c>
      <c r="G1407" s="101"/>
      <c r="H1407" s="37">
        <v>58.16</v>
      </c>
      <c r="I1407" s="15"/>
      <c r="J1407" s="14">
        <f t="shared" si="477"/>
        <v>434.4566712517194</v>
      </c>
      <c r="K1407" s="14">
        <f t="shared" si="478"/>
        <v>515.28541953232468</v>
      </c>
      <c r="L1407" s="14">
        <f t="shared" si="479"/>
        <v>479.24690508940853</v>
      </c>
      <c r="M1407" s="14"/>
      <c r="N1407" s="13">
        <f t="shared" si="474"/>
        <v>18.604559126167498</v>
      </c>
      <c r="O1407" s="13">
        <f t="shared" si="475"/>
        <v>10.309482349216399</v>
      </c>
      <c r="P1407" s="13">
        <f t="shared" si="476"/>
        <v>-6.9938936901464954</v>
      </c>
    </row>
    <row r="1408" spans="1:16" s="27" customFormat="1" ht="15" customHeight="1" x14ac:dyDescent="0.2">
      <c r="A1408" s="18" t="s">
        <v>1144</v>
      </c>
      <c r="B1408" s="30">
        <v>46456</v>
      </c>
      <c r="C1408" s="39"/>
      <c r="D1408" s="30">
        <v>49673</v>
      </c>
      <c r="E1408" s="117"/>
      <c r="F1408" s="30">
        <v>53994</v>
      </c>
      <c r="G1408" s="101"/>
      <c r="H1408" s="37">
        <v>350.44</v>
      </c>
      <c r="I1408" s="15"/>
      <c r="J1408" s="14">
        <f t="shared" si="477"/>
        <v>132.56477571053532</v>
      </c>
      <c r="K1408" s="14">
        <f t="shared" si="478"/>
        <v>141.74466385115855</v>
      </c>
      <c r="L1408" s="14">
        <f t="shared" si="479"/>
        <v>154.07487729711221</v>
      </c>
      <c r="M1408" s="14"/>
      <c r="N1408" s="13">
        <f t="shared" si="474"/>
        <v>6.9248320991906462</v>
      </c>
      <c r="O1408" s="13">
        <f t="shared" si="475"/>
        <v>16.22610642328226</v>
      </c>
      <c r="P1408" s="13">
        <f t="shared" si="476"/>
        <v>8.6988907454754099</v>
      </c>
    </row>
    <row r="1409" spans="1:16" s="27" customFormat="1" ht="15" customHeight="1" x14ac:dyDescent="0.2">
      <c r="A1409" s="18" t="s">
        <v>1145</v>
      </c>
      <c r="B1409" s="30">
        <v>40552</v>
      </c>
      <c r="C1409" s="39"/>
      <c r="D1409" s="30">
        <v>42030</v>
      </c>
      <c r="E1409" s="117"/>
      <c r="F1409" s="30">
        <v>46497</v>
      </c>
      <c r="G1409" s="101"/>
      <c r="H1409" s="37">
        <v>473.28</v>
      </c>
      <c r="I1409" s="15"/>
      <c r="J1409" s="14">
        <f t="shared" si="477"/>
        <v>85.682893847194052</v>
      </c>
      <c r="K1409" s="14">
        <f t="shared" si="478"/>
        <v>88.805780933062891</v>
      </c>
      <c r="L1409" s="14">
        <f t="shared" si="479"/>
        <v>98.244168356997974</v>
      </c>
      <c r="M1409" s="14"/>
      <c r="N1409" s="13">
        <f t="shared" si="474"/>
        <v>3.6447030972578522</v>
      </c>
      <c r="O1409" s="13">
        <f t="shared" si="475"/>
        <v>14.66018938646676</v>
      </c>
      <c r="P1409" s="13">
        <f t="shared" si="476"/>
        <v>10.628122769450382</v>
      </c>
    </row>
    <row r="1410" spans="1:16" s="27" customFormat="1" ht="12" customHeight="1" x14ac:dyDescent="0.2">
      <c r="A1410" s="18"/>
      <c r="B1410" s="30"/>
      <c r="C1410" s="39"/>
      <c r="D1410" s="30"/>
      <c r="E1410" s="117"/>
      <c r="F1410" s="30"/>
      <c r="G1410" s="101"/>
      <c r="H1410" s="37"/>
      <c r="I1410" s="15"/>
      <c r="J1410" s="14"/>
      <c r="K1410" s="14"/>
      <c r="L1410" s="14"/>
      <c r="M1410" s="14"/>
      <c r="N1410" s="13"/>
      <c r="O1410" s="13"/>
      <c r="P1410" s="13"/>
    </row>
    <row r="1411" spans="1:16" s="27" customFormat="1" ht="15" customHeight="1" x14ac:dyDescent="0.2">
      <c r="A1411" s="25" t="s">
        <v>1623</v>
      </c>
      <c r="B1411" s="35">
        <v>97857</v>
      </c>
      <c r="C1411" s="39"/>
      <c r="D1411" s="35">
        <v>112788</v>
      </c>
      <c r="E1411" s="117"/>
      <c r="F1411" s="35">
        <v>130379</v>
      </c>
      <c r="G1411" s="116"/>
      <c r="H1411" s="33">
        <v>223.73</v>
      </c>
      <c r="I1411" s="15"/>
      <c r="J1411" s="20">
        <f t="shared" si="477"/>
        <v>437.38881687748625</v>
      </c>
      <c r="K1411" s="20">
        <f t="shared" si="478"/>
        <v>504.12550842533415</v>
      </c>
      <c r="L1411" s="20">
        <f t="shared" si="479"/>
        <v>582.75153086309399</v>
      </c>
      <c r="M1411" s="20"/>
      <c r="N1411" s="19">
        <f>(K1411-J1411)/J1411*100</f>
        <v>15.257978478800711</v>
      </c>
      <c r="O1411" s="19">
        <f>(L1411-J1411)/J1411*100</f>
        <v>33.234209101035205</v>
      </c>
      <c r="P1411" s="19">
        <f>(L1411-K1411)/K1411*100</f>
        <v>15.596517360002846</v>
      </c>
    </row>
    <row r="1412" spans="1:16" s="27" customFormat="1" ht="12" customHeight="1" x14ac:dyDescent="0.2">
      <c r="A1412" s="25"/>
      <c r="B1412" s="35"/>
      <c r="C1412" s="39"/>
      <c r="D1412" s="35"/>
      <c r="E1412" s="117"/>
      <c r="F1412" s="35"/>
      <c r="G1412" s="116"/>
      <c r="H1412" s="33"/>
      <c r="I1412" s="15"/>
      <c r="J1412" s="20"/>
      <c r="K1412" s="20"/>
      <c r="L1412" s="20"/>
      <c r="M1412" s="20"/>
      <c r="N1412" s="19"/>
      <c r="O1412" s="19"/>
      <c r="P1412" s="19"/>
    </row>
    <row r="1413" spans="1:16" s="11" customFormat="1" ht="15" customHeight="1" x14ac:dyDescent="0.2">
      <c r="A1413" s="133" t="s">
        <v>1600</v>
      </c>
      <c r="B1413" s="20">
        <f>B1415+B1439+B1446+B1470+B1472+B1491+B1518</f>
        <v>4297323</v>
      </c>
      <c r="C1413" s="39"/>
      <c r="D1413" s="20">
        <f>D1415+D1439+D1446+D1470+D1472+D1491+D1518</f>
        <v>4689302</v>
      </c>
      <c r="E1413" s="117"/>
      <c r="F1413" s="20">
        <f>F1415+F1439+F1446+F1470+F1472+F1491+F1518</f>
        <v>5022768</v>
      </c>
      <c r="G1413" s="116"/>
      <c r="H1413" s="33">
        <f>H1415+H1439+H1446+H1470+H1472+H1491+H1518</f>
        <v>20458.510000000002</v>
      </c>
      <c r="I1413" s="15"/>
      <c r="J1413" s="20">
        <f>B1413/$H1413</f>
        <v>210.05063418596953</v>
      </c>
      <c r="K1413" s="20">
        <f>D1413/$H1413</f>
        <v>229.21033838730187</v>
      </c>
      <c r="L1413" s="20">
        <f>F1413/$H1413</f>
        <v>245.50996138037419</v>
      </c>
      <c r="M1413" s="20"/>
      <c r="N1413" s="19">
        <f>(K1413-J1413)/J1413*100</f>
        <v>9.1214693426582052</v>
      </c>
      <c r="O1413" s="19">
        <f>(L1413-J1413)/J1413*100</f>
        <v>16.881323558876069</v>
      </c>
      <c r="P1413" s="19">
        <f>(L1413-K1413)/K1413*100</f>
        <v>7.11120759550142</v>
      </c>
    </row>
    <row r="1414" spans="1:16" s="11" customFormat="1" ht="12" customHeight="1" x14ac:dyDescent="0.2">
      <c r="A1414" s="133"/>
      <c r="B1414" s="20"/>
      <c r="C1414" s="39"/>
      <c r="D1414" s="20"/>
      <c r="E1414" s="117"/>
      <c r="F1414" s="20"/>
      <c r="G1414" s="116"/>
      <c r="H1414" s="33"/>
      <c r="I1414" s="15"/>
      <c r="J1414" s="20"/>
      <c r="K1414" s="20"/>
      <c r="L1414" s="20"/>
      <c r="M1414" s="20"/>
      <c r="N1414" s="19"/>
      <c r="O1414" s="19"/>
      <c r="P1414" s="19"/>
    </row>
    <row r="1415" spans="1:16" s="11" customFormat="1" ht="15" customHeight="1" x14ac:dyDescent="0.2">
      <c r="A1415" s="136" t="s">
        <v>14</v>
      </c>
      <c r="B1415" s="35">
        <v>1299192</v>
      </c>
      <c r="C1415" s="39"/>
      <c r="D1415" s="35">
        <v>1415226</v>
      </c>
      <c r="E1415" s="117"/>
      <c r="F1415" s="35">
        <v>1541308</v>
      </c>
      <c r="G1415" s="116"/>
      <c r="H1415" s="33">
        <f>SUM(H1416:H1437)</f>
        <v>10498.59</v>
      </c>
      <c r="I1415" s="15"/>
      <c r="J1415" s="20">
        <f t="shared" ref="J1415:J1420" si="480">B1415/$H1415</f>
        <v>123.74918917683232</v>
      </c>
      <c r="K1415" s="20">
        <f t="shared" ref="K1415:K1420" si="481">D1415/$H1415</f>
        <v>134.8015304912374</v>
      </c>
      <c r="L1415" s="20">
        <f t="shared" ref="L1415:L1420" si="482">F1415/$H1415</f>
        <v>146.81095270888758</v>
      </c>
      <c r="M1415" s="20"/>
      <c r="N1415" s="19">
        <f>(K1415-J1415)/J1415*100</f>
        <v>8.9312434189865755</v>
      </c>
      <c r="O1415" s="19">
        <f>(L1415-J1415)/J1415*100</f>
        <v>18.635890615090002</v>
      </c>
      <c r="P1415" s="19">
        <f>(L1415-K1415)/K1415*100</f>
        <v>8.9089657764908239</v>
      </c>
    </row>
    <row r="1416" spans="1:16" s="27" customFormat="1" ht="15" customHeight="1" x14ac:dyDescent="0.2">
      <c r="A1416" s="18" t="s">
        <v>1169</v>
      </c>
      <c r="B1416" s="30">
        <v>32868</v>
      </c>
      <c r="C1416" s="127"/>
      <c r="D1416" s="30">
        <v>34336</v>
      </c>
      <c r="E1416" s="126"/>
      <c r="F1416" s="30">
        <v>37111</v>
      </c>
      <c r="G1416" s="101"/>
      <c r="H1416" s="34">
        <v>328.34</v>
      </c>
      <c r="I1416" s="15"/>
      <c r="J1416" s="14">
        <f t="shared" si="480"/>
        <v>100.10355119693001</v>
      </c>
      <c r="K1416" s="14">
        <f t="shared" si="481"/>
        <v>104.57452640555522</v>
      </c>
      <c r="L1416" s="14">
        <f t="shared" si="482"/>
        <v>113.02613144910764</v>
      </c>
      <c r="M1416" s="14"/>
      <c r="N1416" s="13">
        <f t="shared" ref="N1416:N1437" si="483">((K1416-J1416)/J1416)*100</f>
        <v>4.4663502494827787</v>
      </c>
      <c r="O1416" s="13">
        <f t="shared" ref="O1416:O1437" si="484">((L1416-J1416)/J1416)*100</f>
        <v>12.909212608007792</v>
      </c>
      <c r="P1416" s="13">
        <f t="shared" ref="P1416:P1437" si="485">((L1416-K1416)/K1416)*100</f>
        <v>8.0818965517241423</v>
      </c>
    </row>
    <row r="1417" spans="1:16" s="11" customFormat="1" ht="15" customHeight="1" x14ac:dyDescent="0.2">
      <c r="A1417" s="18" t="s">
        <v>1168</v>
      </c>
      <c r="B1417" s="30">
        <v>32427</v>
      </c>
      <c r="C1417" s="127"/>
      <c r="D1417" s="30">
        <v>33997</v>
      </c>
      <c r="E1417" s="126"/>
      <c r="F1417" s="30">
        <v>36286</v>
      </c>
      <c r="G1417" s="101"/>
      <c r="H1417" s="34">
        <v>243.3</v>
      </c>
      <c r="I1417" s="15"/>
      <c r="J1417" s="14">
        <f t="shared" si="480"/>
        <v>133.27990135635017</v>
      </c>
      <c r="K1417" s="14">
        <f t="shared" si="481"/>
        <v>139.73284011508426</v>
      </c>
      <c r="L1417" s="14">
        <f t="shared" si="482"/>
        <v>149.14097821619399</v>
      </c>
      <c r="M1417" s="14"/>
      <c r="N1417" s="13">
        <f t="shared" si="483"/>
        <v>4.8416443087550647</v>
      </c>
      <c r="O1417" s="13">
        <f t="shared" si="484"/>
        <v>11.900576679927227</v>
      </c>
      <c r="P1417" s="13">
        <f t="shared" si="485"/>
        <v>6.7329470247374683</v>
      </c>
    </row>
    <row r="1418" spans="1:16" s="27" customFormat="1" ht="15" customHeight="1" x14ac:dyDescent="0.2">
      <c r="A1418" s="18" t="s">
        <v>1170</v>
      </c>
      <c r="B1418" s="30">
        <v>25538</v>
      </c>
      <c r="C1418" s="127"/>
      <c r="D1418" s="30">
        <v>30302</v>
      </c>
      <c r="E1418" s="126"/>
      <c r="F1418" s="30">
        <v>39322</v>
      </c>
      <c r="G1418" s="101"/>
      <c r="H1418" s="34">
        <v>244.19</v>
      </c>
      <c r="I1418" s="15"/>
      <c r="J1418" s="14">
        <f t="shared" si="480"/>
        <v>104.58249723575904</v>
      </c>
      <c r="K1418" s="14">
        <f t="shared" si="481"/>
        <v>124.09189565502273</v>
      </c>
      <c r="L1418" s="14">
        <f t="shared" si="482"/>
        <v>161.03034522298211</v>
      </c>
      <c r="M1418" s="14"/>
      <c r="N1418" s="13">
        <f t="shared" si="483"/>
        <v>18.65455399796382</v>
      </c>
      <c r="O1418" s="13">
        <f t="shared" si="484"/>
        <v>53.974469418122027</v>
      </c>
      <c r="P1418" s="13">
        <f t="shared" si="485"/>
        <v>29.767012078410669</v>
      </c>
    </row>
    <row r="1419" spans="1:16" s="27" customFormat="1" ht="15" customHeight="1" x14ac:dyDescent="0.2">
      <c r="A1419" s="18" t="s">
        <v>1171</v>
      </c>
      <c r="B1419" s="30">
        <v>22448</v>
      </c>
      <c r="C1419" s="127"/>
      <c r="D1419" s="30">
        <v>23723</v>
      </c>
      <c r="E1419" s="126"/>
      <c r="F1419" s="30">
        <v>26076</v>
      </c>
      <c r="G1419" s="101"/>
      <c r="H1419" s="34">
        <v>422.69</v>
      </c>
      <c r="I1419" s="15"/>
      <c r="J1419" s="14">
        <f t="shared" si="480"/>
        <v>53.107478293785043</v>
      </c>
      <c r="K1419" s="14">
        <f t="shared" si="481"/>
        <v>56.123873287752254</v>
      </c>
      <c r="L1419" s="14">
        <f t="shared" si="482"/>
        <v>61.6906006766188</v>
      </c>
      <c r="M1419" s="14"/>
      <c r="N1419" s="13">
        <f t="shared" si="483"/>
        <v>5.6797933000712773</v>
      </c>
      <c r="O1419" s="13">
        <f t="shared" si="484"/>
        <v>16.161796151104781</v>
      </c>
      <c r="P1419" s="13">
        <f t="shared" si="485"/>
        <v>9.9186443535809143</v>
      </c>
    </row>
    <row r="1420" spans="1:16" s="27" customFormat="1" ht="15" customHeight="1" x14ac:dyDescent="0.2">
      <c r="A1420" s="18" t="s">
        <v>1172</v>
      </c>
      <c r="B1420" s="30">
        <v>64334</v>
      </c>
      <c r="C1420" s="127"/>
      <c r="D1420" s="30">
        <v>66959</v>
      </c>
      <c r="E1420" s="126"/>
      <c r="F1420" s="30">
        <v>69273</v>
      </c>
      <c r="G1420" s="101"/>
      <c r="H1420" s="34">
        <v>213.72</v>
      </c>
      <c r="I1420" s="15"/>
      <c r="J1420" s="14">
        <f t="shared" si="480"/>
        <v>301.02002620250795</v>
      </c>
      <c r="K1420" s="14">
        <f t="shared" si="481"/>
        <v>313.30245180610143</v>
      </c>
      <c r="L1420" s="14">
        <f t="shared" si="482"/>
        <v>324.12970241437392</v>
      </c>
      <c r="M1420" s="14"/>
      <c r="N1420" s="13">
        <f t="shared" si="483"/>
        <v>4.0802685982528661</v>
      </c>
      <c r="O1420" s="13">
        <f t="shared" si="484"/>
        <v>7.6771225168651034</v>
      </c>
      <c r="P1420" s="13">
        <f t="shared" si="485"/>
        <v>3.4558461147866564</v>
      </c>
    </row>
    <row r="1421" spans="1:16" s="27" customFormat="1" ht="15" customHeight="1" x14ac:dyDescent="0.2">
      <c r="A1421" s="18" t="s">
        <v>1173</v>
      </c>
      <c r="B1421" s="30">
        <v>43587</v>
      </c>
      <c r="C1421" s="127"/>
      <c r="D1421" s="30">
        <v>47859</v>
      </c>
      <c r="E1421" s="126"/>
      <c r="F1421" s="30">
        <v>53863</v>
      </c>
      <c r="G1421" s="101"/>
      <c r="H1421" s="34">
        <v>1051.17</v>
      </c>
      <c r="I1421" s="15"/>
      <c r="J1421" s="14">
        <f t="shared" ref="J1421:J1437" si="486">B1421/$H1421</f>
        <v>41.465224464168493</v>
      </c>
      <c r="K1421" s="14">
        <f t="shared" ref="K1421:K1437" si="487">D1421/$H1421</f>
        <v>45.529267387767909</v>
      </c>
      <c r="L1421" s="14">
        <f t="shared" ref="L1421:L1437" si="488">F1421/$H1421</f>
        <v>51.240998125897804</v>
      </c>
      <c r="M1421" s="14"/>
      <c r="N1421" s="13">
        <f t="shared" si="483"/>
        <v>9.8010874802119865</v>
      </c>
      <c r="O1421" s="13">
        <f t="shared" si="484"/>
        <v>23.57583683208296</v>
      </c>
      <c r="P1421" s="13">
        <f t="shared" si="485"/>
        <v>12.545184813723651</v>
      </c>
    </row>
    <row r="1422" spans="1:16" s="11" customFormat="1" ht="15" customHeight="1" x14ac:dyDescent="0.2">
      <c r="A1422" s="18" t="s">
        <v>1174</v>
      </c>
      <c r="B1422" s="30">
        <v>31756</v>
      </c>
      <c r="C1422" s="127"/>
      <c r="D1422" s="30">
        <v>33778</v>
      </c>
      <c r="E1422" s="126"/>
      <c r="F1422" s="30">
        <v>33735</v>
      </c>
      <c r="G1422" s="101"/>
      <c r="H1422" s="34">
        <v>171.94</v>
      </c>
      <c r="I1422" s="15"/>
      <c r="J1422" s="14">
        <f t="shared" si="486"/>
        <v>184.69233453530302</v>
      </c>
      <c r="K1422" s="14">
        <f t="shared" si="487"/>
        <v>196.45225078515762</v>
      </c>
      <c r="L1422" s="14">
        <f t="shared" si="488"/>
        <v>196.20216354542282</v>
      </c>
      <c r="M1422" s="14"/>
      <c r="N1422" s="13">
        <f t="shared" si="483"/>
        <v>6.3673006675903752</v>
      </c>
      <c r="O1422" s="13">
        <f t="shared" si="484"/>
        <v>6.2318931855397368</v>
      </c>
      <c r="P1422" s="13">
        <f t="shared" si="485"/>
        <v>-0.12730179406714681</v>
      </c>
    </row>
    <row r="1423" spans="1:16" s="27" customFormat="1" ht="15" customHeight="1" x14ac:dyDescent="0.2">
      <c r="A1423" s="18" t="s">
        <v>1175</v>
      </c>
      <c r="B1423" s="30">
        <v>39847</v>
      </c>
      <c r="C1423" s="127"/>
      <c r="D1423" s="30">
        <v>41601</v>
      </c>
      <c r="E1423" s="126"/>
      <c r="F1423" s="30">
        <v>43711</v>
      </c>
      <c r="G1423" s="101"/>
      <c r="H1423" s="34">
        <v>251.43</v>
      </c>
      <c r="I1423" s="15"/>
      <c r="J1423" s="14">
        <f t="shared" si="486"/>
        <v>158.48148590064829</v>
      </c>
      <c r="K1423" s="14">
        <f t="shared" si="487"/>
        <v>165.45758262737144</v>
      </c>
      <c r="L1423" s="14">
        <f t="shared" si="488"/>
        <v>173.84958040011136</v>
      </c>
      <c r="M1423" s="14"/>
      <c r="N1423" s="13">
        <f t="shared" si="483"/>
        <v>4.4018370266268469</v>
      </c>
      <c r="O1423" s="13">
        <f t="shared" si="484"/>
        <v>9.6970913745074903</v>
      </c>
      <c r="P1423" s="13">
        <f t="shared" si="485"/>
        <v>5.0719934616956319</v>
      </c>
    </row>
    <row r="1424" spans="1:16" s="27" customFormat="1" ht="15" customHeight="1" x14ac:dyDescent="0.2">
      <c r="A1424" s="18" t="s">
        <v>1176</v>
      </c>
      <c r="B1424" s="30">
        <v>35767</v>
      </c>
      <c r="C1424" s="127"/>
      <c r="D1424" s="30">
        <v>39612</v>
      </c>
      <c r="E1424" s="126"/>
      <c r="F1424" s="30">
        <v>41897</v>
      </c>
      <c r="G1424" s="101"/>
      <c r="H1424" s="34">
        <v>304.13</v>
      </c>
      <c r="I1424" s="15"/>
      <c r="J1424" s="14">
        <f t="shared" si="486"/>
        <v>117.60431394469471</v>
      </c>
      <c r="K1424" s="14">
        <f t="shared" si="487"/>
        <v>130.24693387696053</v>
      </c>
      <c r="L1424" s="14">
        <f t="shared" si="488"/>
        <v>137.76016834906125</v>
      </c>
      <c r="M1424" s="14"/>
      <c r="N1424" s="13">
        <f t="shared" si="483"/>
        <v>10.750132803981332</v>
      </c>
      <c r="O1424" s="13">
        <f t="shared" si="484"/>
        <v>17.138703273967611</v>
      </c>
      <c r="P1424" s="13">
        <f t="shared" si="485"/>
        <v>5.7684540038372001</v>
      </c>
    </row>
    <row r="1425" spans="1:16" s="27" customFormat="1" ht="15" customHeight="1" x14ac:dyDescent="0.2">
      <c r="A1425" s="18" t="s">
        <v>1177</v>
      </c>
      <c r="B1425" s="30">
        <v>49488</v>
      </c>
      <c r="C1425" s="127"/>
      <c r="D1425" s="30">
        <v>50260</v>
      </c>
      <c r="E1425" s="126"/>
      <c r="F1425" s="30">
        <v>53796</v>
      </c>
      <c r="G1425" s="101"/>
      <c r="H1425" s="34">
        <v>788.78</v>
      </c>
      <c r="I1425" s="15"/>
      <c r="J1425" s="14">
        <f t="shared" si="486"/>
        <v>62.739927482948353</v>
      </c>
      <c r="K1425" s="14">
        <f t="shared" si="487"/>
        <v>63.718654124090371</v>
      </c>
      <c r="L1425" s="14">
        <f t="shared" si="488"/>
        <v>68.201526407870389</v>
      </c>
      <c r="M1425" s="14"/>
      <c r="N1425" s="13">
        <f t="shared" si="483"/>
        <v>1.5599741351438747</v>
      </c>
      <c r="O1425" s="13">
        <f t="shared" si="484"/>
        <v>8.7051406401551965</v>
      </c>
      <c r="P1425" s="13">
        <f t="shared" si="485"/>
        <v>7.0354158376442557</v>
      </c>
    </row>
    <row r="1426" spans="1:16" s="27" customFormat="1" ht="15" customHeight="1" x14ac:dyDescent="0.2">
      <c r="A1426" s="18" t="s">
        <v>1178</v>
      </c>
      <c r="B1426" s="30">
        <v>55934</v>
      </c>
      <c r="C1426" s="127"/>
      <c r="D1426" s="30">
        <v>61776</v>
      </c>
      <c r="E1426" s="126"/>
      <c r="F1426" s="30">
        <v>65974</v>
      </c>
      <c r="G1426" s="101"/>
      <c r="H1426" s="34">
        <v>328.35</v>
      </c>
      <c r="I1426" s="15"/>
      <c r="J1426" s="14">
        <f t="shared" si="486"/>
        <v>170.34871326328613</v>
      </c>
      <c r="K1426" s="14">
        <f t="shared" si="487"/>
        <v>188.14070351758792</v>
      </c>
      <c r="L1426" s="14">
        <f t="shared" si="488"/>
        <v>200.92584132785137</v>
      </c>
      <c r="M1426" s="14"/>
      <c r="N1426" s="13">
        <f t="shared" si="483"/>
        <v>10.444452390317149</v>
      </c>
      <c r="O1426" s="13">
        <f t="shared" si="484"/>
        <v>17.949726463331782</v>
      </c>
      <c r="P1426" s="13">
        <f t="shared" si="485"/>
        <v>6.795519295519302</v>
      </c>
    </row>
    <row r="1427" spans="1:16" s="11" customFormat="1" ht="15" customHeight="1" x14ac:dyDescent="0.2">
      <c r="A1427" s="18" t="s">
        <v>1179</v>
      </c>
      <c r="B1427" s="30">
        <v>39393</v>
      </c>
      <c r="C1427" s="127"/>
      <c r="D1427" s="30">
        <v>43969</v>
      </c>
      <c r="E1427" s="126"/>
      <c r="F1427" s="30">
        <v>48965</v>
      </c>
      <c r="G1427" s="101"/>
      <c r="H1427" s="34">
        <v>374.37</v>
      </c>
      <c r="I1427" s="15"/>
      <c r="J1427" s="14">
        <f t="shared" si="486"/>
        <v>105.22477762641238</v>
      </c>
      <c r="K1427" s="14">
        <f t="shared" si="487"/>
        <v>117.44797927184337</v>
      </c>
      <c r="L1427" s="14">
        <f t="shared" si="488"/>
        <v>130.79306568368193</v>
      </c>
      <c r="M1427" s="14"/>
      <c r="N1427" s="13">
        <f t="shared" si="483"/>
        <v>11.616277003528545</v>
      </c>
      <c r="O1427" s="13">
        <f t="shared" si="484"/>
        <v>24.298733277485855</v>
      </c>
      <c r="P1427" s="13">
        <f t="shared" si="485"/>
        <v>11.362550888125734</v>
      </c>
    </row>
    <row r="1428" spans="1:16" s="27" customFormat="1" ht="15" customHeight="1" x14ac:dyDescent="0.2">
      <c r="A1428" s="18" t="s">
        <v>1180</v>
      </c>
      <c r="B1428" s="30">
        <v>22880</v>
      </c>
      <c r="C1428" s="127"/>
      <c r="D1428" s="30">
        <v>24453</v>
      </c>
      <c r="E1428" s="126"/>
      <c r="F1428" s="30">
        <v>26741</v>
      </c>
      <c r="G1428" s="101"/>
      <c r="H1428" s="34">
        <v>581.85</v>
      </c>
      <c r="I1428" s="15"/>
      <c r="J1428" s="14">
        <f t="shared" si="486"/>
        <v>39.322849531666236</v>
      </c>
      <c r="K1428" s="14">
        <f t="shared" si="487"/>
        <v>42.02629543696829</v>
      </c>
      <c r="L1428" s="14">
        <f t="shared" si="488"/>
        <v>45.958580390134912</v>
      </c>
      <c r="M1428" s="14"/>
      <c r="N1428" s="13">
        <f t="shared" si="483"/>
        <v>6.8750000000000009</v>
      </c>
      <c r="O1428" s="13">
        <f t="shared" si="484"/>
        <v>16.875</v>
      </c>
      <c r="P1428" s="13">
        <f t="shared" si="485"/>
        <v>9.3567251461988263</v>
      </c>
    </row>
    <row r="1429" spans="1:16" s="27" customFormat="1" ht="15" customHeight="1" x14ac:dyDescent="0.2">
      <c r="A1429" s="18" t="s">
        <v>1181</v>
      </c>
      <c r="B1429" s="30">
        <v>91026</v>
      </c>
      <c r="C1429" s="127"/>
      <c r="D1429" s="30">
        <v>100210</v>
      </c>
      <c r="E1429" s="126"/>
      <c r="F1429" s="30">
        <v>113200</v>
      </c>
      <c r="G1429" s="101"/>
      <c r="H1429" s="34">
        <v>413.6</v>
      </c>
      <c r="I1429" s="15"/>
      <c r="J1429" s="14">
        <f t="shared" si="486"/>
        <v>220.08220502901352</v>
      </c>
      <c r="K1429" s="14">
        <f t="shared" si="487"/>
        <v>242.28723404255317</v>
      </c>
      <c r="L1429" s="14">
        <f t="shared" si="488"/>
        <v>273.69439071566728</v>
      </c>
      <c r="M1429" s="14"/>
      <c r="N1429" s="13">
        <f t="shared" si="483"/>
        <v>10.089424999450705</v>
      </c>
      <c r="O1429" s="13">
        <f t="shared" si="484"/>
        <v>24.360072946191195</v>
      </c>
      <c r="P1429" s="13">
        <f t="shared" si="485"/>
        <v>12.962778165851709</v>
      </c>
    </row>
    <row r="1430" spans="1:16" s="27" customFormat="1" ht="15" customHeight="1" x14ac:dyDescent="0.2">
      <c r="A1430" s="18" t="s">
        <v>1182</v>
      </c>
      <c r="B1430" s="30">
        <v>90901</v>
      </c>
      <c r="C1430" s="127"/>
      <c r="D1430" s="30">
        <v>102089</v>
      </c>
      <c r="E1430" s="126"/>
      <c r="F1430" s="30">
        <v>108293</v>
      </c>
      <c r="G1430" s="101"/>
      <c r="H1430" s="34">
        <v>447.26</v>
      </c>
      <c r="I1430" s="15"/>
      <c r="J1430" s="14">
        <f t="shared" si="486"/>
        <v>203.23972633367617</v>
      </c>
      <c r="K1430" s="14">
        <f t="shared" si="487"/>
        <v>228.25425926754014</v>
      </c>
      <c r="L1430" s="14">
        <f t="shared" si="488"/>
        <v>242.1253856817064</v>
      </c>
      <c r="M1430" s="14"/>
      <c r="N1430" s="13">
        <f t="shared" si="483"/>
        <v>12.307895402690834</v>
      </c>
      <c r="O1430" s="13">
        <f t="shared" si="484"/>
        <v>19.132902828351721</v>
      </c>
      <c r="P1430" s="13">
        <f t="shared" si="485"/>
        <v>6.0770504167931954</v>
      </c>
    </row>
    <row r="1431" spans="1:16" s="27" customFormat="1" ht="15" customHeight="1" x14ac:dyDescent="0.2">
      <c r="A1431" s="18" t="s">
        <v>1183</v>
      </c>
      <c r="B1431" s="30">
        <v>48775</v>
      </c>
      <c r="C1431" s="127"/>
      <c r="D1431" s="30">
        <v>53126</v>
      </c>
      <c r="E1431" s="126"/>
      <c r="F1431" s="30">
        <v>56580</v>
      </c>
      <c r="G1431" s="101"/>
      <c r="H1431" s="34">
        <v>461.72</v>
      </c>
      <c r="I1431" s="15"/>
      <c r="J1431" s="14">
        <f t="shared" si="486"/>
        <v>105.6376158710907</v>
      </c>
      <c r="K1431" s="14">
        <f t="shared" si="487"/>
        <v>115.06107597678246</v>
      </c>
      <c r="L1431" s="14">
        <f t="shared" si="488"/>
        <v>122.54180022524473</v>
      </c>
      <c r="M1431" s="14"/>
      <c r="N1431" s="13">
        <f t="shared" si="483"/>
        <v>8.9205535622757548</v>
      </c>
      <c r="O1431" s="13">
        <f t="shared" si="484"/>
        <v>16.002050230650941</v>
      </c>
      <c r="P1431" s="13">
        <f t="shared" si="485"/>
        <v>6.5015246771825419</v>
      </c>
    </row>
    <row r="1432" spans="1:16" s="27" customFormat="1" ht="15" customHeight="1" x14ac:dyDescent="0.2">
      <c r="A1432" s="18" t="s">
        <v>349</v>
      </c>
      <c r="B1432" s="30">
        <v>94584</v>
      </c>
      <c r="C1432" s="127"/>
      <c r="D1432" s="30">
        <v>104116</v>
      </c>
      <c r="E1432" s="126"/>
      <c r="F1432" s="30">
        <v>109624</v>
      </c>
      <c r="G1432" s="101"/>
      <c r="H1432" s="34">
        <v>626.86</v>
      </c>
      <c r="I1432" s="15"/>
      <c r="J1432" s="14">
        <f t="shared" si="486"/>
        <v>150.88536515330375</v>
      </c>
      <c r="K1432" s="14">
        <f t="shared" si="487"/>
        <v>166.09131225472993</v>
      </c>
      <c r="L1432" s="14">
        <f t="shared" si="488"/>
        <v>174.87796318157163</v>
      </c>
      <c r="M1432" s="14"/>
      <c r="N1432" s="13">
        <f t="shared" si="483"/>
        <v>10.077814429501833</v>
      </c>
      <c r="O1432" s="13">
        <f t="shared" si="484"/>
        <v>15.901209506893347</v>
      </c>
      <c r="P1432" s="13">
        <f t="shared" si="485"/>
        <v>5.290253179146327</v>
      </c>
    </row>
    <row r="1433" spans="1:16" s="27" customFormat="1" ht="15" customHeight="1" x14ac:dyDescent="0.2">
      <c r="A1433" s="18" t="s">
        <v>724</v>
      </c>
      <c r="B1433" s="30">
        <v>50207</v>
      </c>
      <c r="C1433" s="127"/>
      <c r="D1433" s="30">
        <v>56138</v>
      </c>
      <c r="E1433" s="126"/>
      <c r="F1433" s="30">
        <v>63045</v>
      </c>
      <c r="G1433" s="101"/>
      <c r="H1433" s="34">
        <v>705.06</v>
      </c>
      <c r="I1433" s="15"/>
      <c r="J1433" s="14">
        <f t="shared" si="486"/>
        <v>71.209542450287927</v>
      </c>
      <c r="K1433" s="14">
        <f t="shared" si="487"/>
        <v>79.621592488582536</v>
      </c>
      <c r="L1433" s="14">
        <f t="shared" si="488"/>
        <v>89.417921878989034</v>
      </c>
      <c r="M1433" s="14"/>
      <c r="N1433" s="13">
        <f t="shared" si="483"/>
        <v>11.813093791702345</v>
      </c>
      <c r="O1433" s="13">
        <f t="shared" si="484"/>
        <v>25.570139621965065</v>
      </c>
      <c r="P1433" s="13">
        <f t="shared" si="485"/>
        <v>12.303608963625361</v>
      </c>
    </row>
    <row r="1434" spans="1:16" s="27" customFormat="1" ht="15" customHeight="1" x14ac:dyDescent="0.2">
      <c r="A1434" s="18" t="s">
        <v>1184</v>
      </c>
      <c r="B1434" s="30">
        <v>25668</v>
      </c>
      <c r="C1434" s="127"/>
      <c r="D1434" s="30">
        <v>27660</v>
      </c>
      <c r="E1434" s="126"/>
      <c r="F1434" s="30">
        <v>29531</v>
      </c>
      <c r="G1434" s="101"/>
      <c r="H1434" s="34">
        <v>196.95</v>
      </c>
      <c r="I1434" s="15"/>
      <c r="J1434" s="14">
        <f t="shared" si="486"/>
        <v>130.32749428789035</v>
      </c>
      <c r="K1434" s="14">
        <f t="shared" si="487"/>
        <v>140.44173648134046</v>
      </c>
      <c r="L1434" s="14">
        <f t="shared" si="488"/>
        <v>149.94160954556995</v>
      </c>
      <c r="M1434" s="14"/>
      <c r="N1434" s="13">
        <f t="shared" si="483"/>
        <v>7.76063581112669</v>
      </c>
      <c r="O1434" s="13">
        <f t="shared" si="484"/>
        <v>15.049867539348593</v>
      </c>
      <c r="P1434" s="13">
        <f t="shared" si="485"/>
        <v>6.7642805495299996</v>
      </c>
    </row>
    <row r="1435" spans="1:16" s="27" customFormat="1" ht="15" customHeight="1" x14ac:dyDescent="0.2">
      <c r="A1435" s="18" t="s">
        <v>1185</v>
      </c>
      <c r="B1435" s="30">
        <v>67123</v>
      </c>
      <c r="C1435" s="127"/>
      <c r="D1435" s="30">
        <v>71644</v>
      </c>
      <c r="E1435" s="126"/>
      <c r="F1435" s="30">
        <v>77027</v>
      </c>
      <c r="G1435" s="101"/>
      <c r="H1435" s="34">
        <v>786.4</v>
      </c>
      <c r="I1435" s="15"/>
      <c r="J1435" s="14">
        <f t="shared" si="486"/>
        <v>85.354781281790437</v>
      </c>
      <c r="K1435" s="14">
        <f t="shared" si="487"/>
        <v>91.103763987792476</v>
      </c>
      <c r="L1435" s="14">
        <f t="shared" si="488"/>
        <v>97.94888097660224</v>
      </c>
      <c r="M1435" s="14"/>
      <c r="N1435" s="13">
        <f t="shared" si="483"/>
        <v>6.7353962129225504</v>
      </c>
      <c r="O1435" s="13">
        <f t="shared" si="484"/>
        <v>14.755002011233112</v>
      </c>
      <c r="P1435" s="13">
        <f t="shared" si="485"/>
        <v>7.5135391658757156</v>
      </c>
    </row>
    <row r="1436" spans="1:16" s="27" customFormat="1" ht="15" customHeight="1" x14ac:dyDescent="0.2">
      <c r="A1436" s="18" t="s">
        <v>1186</v>
      </c>
      <c r="B1436" s="30">
        <v>153085</v>
      </c>
      <c r="C1436" s="127"/>
      <c r="D1436" s="30">
        <v>174625</v>
      </c>
      <c r="E1436" s="126"/>
      <c r="F1436" s="30">
        <v>190712</v>
      </c>
      <c r="G1436" s="101"/>
      <c r="H1436" s="34">
        <v>969.19</v>
      </c>
      <c r="I1436" s="15"/>
      <c r="J1436" s="14">
        <f t="shared" si="486"/>
        <v>157.95148526088795</v>
      </c>
      <c r="K1436" s="14">
        <f t="shared" si="487"/>
        <v>180.17622963505607</v>
      </c>
      <c r="L1436" s="14">
        <f t="shared" si="488"/>
        <v>196.77462623427809</v>
      </c>
      <c r="M1436" s="14"/>
      <c r="N1436" s="13">
        <f t="shared" si="483"/>
        <v>14.070614364568707</v>
      </c>
      <c r="O1436" s="13">
        <f t="shared" si="484"/>
        <v>24.579155371199001</v>
      </c>
      <c r="P1436" s="13">
        <f t="shared" si="485"/>
        <v>9.2123120973514574</v>
      </c>
    </row>
    <row r="1437" spans="1:16" s="27" customFormat="1" ht="15" customHeight="1" x14ac:dyDescent="0.2">
      <c r="A1437" s="80" t="s">
        <v>1187</v>
      </c>
      <c r="B1437" s="30">
        <v>181556</v>
      </c>
      <c r="C1437" s="127"/>
      <c r="D1437" s="30">
        <v>192993</v>
      </c>
      <c r="E1437" s="126"/>
      <c r="F1437" s="30">
        <v>216546</v>
      </c>
      <c r="G1437" s="101"/>
      <c r="H1437" s="34">
        <v>587.29</v>
      </c>
      <c r="I1437" s="15"/>
      <c r="J1437" s="14">
        <f t="shared" si="486"/>
        <v>309.14199117982599</v>
      </c>
      <c r="K1437" s="14">
        <f t="shared" si="487"/>
        <v>328.61618621124148</v>
      </c>
      <c r="L1437" s="14">
        <f t="shared" si="488"/>
        <v>368.72073421989137</v>
      </c>
      <c r="M1437" s="14"/>
      <c r="N1437" s="13">
        <f t="shared" si="483"/>
        <v>6.2994337835158314</v>
      </c>
      <c r="O1437" s="13">
        <f t="shared" si="484"/>
        <v>19.272290643107358</v>
      </c>
      <c r="P1437" s="13">
        <f t="shared" si="485"/>
        <v>12.204069577653071</v>
      </c>
    </row>
    <row r="1438" spans="1:16" s="27" customFormat="1" ht="12" customHeight="1" x14ac:dyDescent="0.2">
      <c r="A1438" s="18" t="s">
        <v>1</v>
      </c>
      <c r="B1438" s="35"/>
      <c r="C1438" s="39"/>
      <c r="D1438" s="35"/>
      <c r="E1438" s="117"/>
      <c r="F1438" s="35"/>
      <c r="G1438" s="101"/>
      <c r="H1438" s="34"/>
      <c r="I1438" s="15"/>
      <c r="J1438" s="14"/>
      <c r="K1438" s="14"/>
      <c r="L1438" s="14"/>
      <c r="M1438" s="14"/>
      <c r="N1438" s="13"/>
      <c r="O1438" s="13"/>
      <c r="P1438" s="13"/>
    </row>
    <row r="1439" spans="1:16" s="27" customFormat="1" ht="15" customHeight="1" x14ac:dyDescent="0.2">
      <c r="A1439" s="136" t="s">
        <v>13</v>
      </c>
      <c r="B1439" s="35">
        <v>83807</v>
      </c>
      <c r="C1439" s="39"/>
      <c r="D1439" s="35">
        <v>88478</v>
      </c>
      <c r="E1439" s="117"/>
      <c r="F1439" s="35">
        <v>92808</v>
      </c>
      <c r="G1439" s="116"/>
      <c r="H1439" s="33">
        <f>SUM(H1440:H1444)</f>
        <v>241.44</v>
      </c>
      <c r="I1439" s="15"/>
      <c r="J1439" s="20">
        <f t="shared" ref="J1439:J1444" si="489">B1439/$H1439</f>
        <v>347.11315440689197</v>
      </c>
      <c r="K1439" s="20">
        <f t="shared" ref="K1439:K1444" si="490">D1439/$H1439</f>
        <v>366.45957587806492</v>
      </c>
      <c r="L1439" s="20">
        <f t="shared" ref="L1439:L1444" si="491">F1439/$H1439</f>
        <v>384.39363817097416</v>
      </c>
      <c r="M1439" s="20"/>
      <c r="N1439" s="19">
        <f>(K1439-J1439)/J1439*100</f>
        <v>5.5735201116851814</v>
      </c>
      <c r="O1439" s="19">
        <f>(L1439-J1439)/J1439*100</f>
        <v>10.740152970515595</v>
      </c>
      <c r="P1439" s="19">
        <f>(L1439-K1439)/K1439*100</f>
        <v>4.8938719229639061</v>
      </c>
    </row>
    <row r="1440" spans="1:16" s="27" customFormat="1" ht="15" customHeight="1" x14ac:dyDescent="0.2">
      <c r="A1440" s="18" t="s">
        <v>1188</v>
      </c>
      <c r="B1440" s="30">
        <v>16388</v>
      </c>
      <c r="C1440" s="127"/>
      <c r="D1440" s="30">
        <v>16798</v>
      </c>
      <c r="E1440" s="126"/>
      <c r="F1440" s="30">
        <v>17569</v>
      </c>
      <c r="G1440" s="101"/>
      <c r="H1440" s="34">
        <v>53.75</v>
      </c>
      <c r="I1440" s="15"/>
      <c r="J1440" s="14">
        <f t="shared" si="489"/>
        <v>304.89302325581394</v>
      </c>
      <c r="K1440" s="14">
        <f t="shared" si="490"/>
        <v>312.52093023255816</v>
      </c>
      <c r="L1440" s="14">
        <f t="shared" si="491"/>
        <v>326.86511627906975</v>
      </c>
      <c r="M1440" s="14"/>
      <c r="N1440" s="13">
        <f>((K1440-J1440)/J1440)*100</f>
        <v>2.5018306077617862</v>
      </c>
      <c r="O1440" s="13">
        <f>((L1440-J1440)/J1440)*100</f>
        <v>7.2064925555284338</v>
      </c>
      <c r="P1440" s="13">
        <f>((L1440-K1440)/K1440)*100</f>
        <v>4.5898321228717602</v>
      </c>
    </row>
    <row r="1441" spans="1:16" s="11" customFormat="1" ht="15" customHeight="1" x14ac:dyDescent="0.2">
      <c r="A1441" s="18" t="s">
        <v>1189</v>
      </c>
      <c r="B1441" s="30">
        <v>5580</v>
      </c>
      <c r="C1441" s="127"/>
      <c r="D1441" s="30">
        <v>6281</v>
      </c>
      <c r="E1441" s="126"/>
      <c r="F1441" s="30">
        <v>6685</v>
      </c>
      <c r="G1441" s="101"/>
      <c r="H1441" s="34">
        <v>18.52</v>
      </c>
      <c r="I1441" s="15"/>
      <c r="J1441" s="14">
        <f t="shared" si="489"/>
        <v>301.29589632829374</v>
      </c>
      <c r="K1441" s="14">
        <f t="shared" si="490"/>
        <v>339.14686825053997</v>
      </c>
      <c r="L1441" s="14">
        <f t="shared" si="491"/>
        <v>360.96112311015122</v>
      </c>
      <c r="M1441" s="14"/>
      <c r="N1441" s="13">
        <f>((K1441-J1441)/J1441)*100</f>
        <v>12.56272401433692</v>
      </c>
      <c r="O1441" s="13">
        <f>((L1441-J1441)/J1441)*100</f>
        <v>19.802867383512556</v>
      </c>
      <c r="P1441" s="13">
        <f>((L1441-K1441)/K1441)*100</f>
        <v>6.4320967998726388</v>
      </c>
    </row>
    <row r="1442" spans="1:16" s="27" customFormat="1" ht="15" customHeight="1" x14ac:dyDescent="0.2">
      <c r="A1442" s="18" t="s">
        <v>1190</v>
      </c>
      <c r="B1442" s="30">
        <v>13531</v>
      </c>
      <c r="C1442" s="127"/>
      <c r="D1442" s="30">
        <v>14038</v>
      </c>
      <c r="E1442" s="126"/>
      <c r="F1442" s="30">
        <v>14634</v>
      </c>
      <c r="G1442" s="101"/>
      <c r="H1442" s="34">
        <v>36.04</v>
      </c>
      <c r="I1442" s="15"/>
      <c r="J1442" s="14">
        <f t="shared" si="489"/>
        <v>375.4439511653718</v>
      </c>
      <c r="K1442" s="14">
        <f t="shared" si="490"/>
        <v>389.511653718091</v>
      </c>
      <c r="L1442" s="14">
        <f t="shared" si="491"/>
        <v>406.04883462819089</v>
      </c>
      <c r="M1442" s="14"/>
      <c r="N1442" s="13">
        <f>((K1442-J1442)/J1442)*100</f>
        <v>3.7469514448303882</v>
      </c>
      <c r="O1442" s="13">
        <f>((L1442-J1442)/J1442)*100</f>
        <v>8.1516517626191707</v>
      </c>
      <c r="P1442" s="13">
        <f>((L1442-K1442)/K1442)*100</f>
        <v>4.2456190340504349</v>
      </c>
    </row>
    <row r="1443" spans="1:16" s="27" customFormat="1" ht="15" customHeight="1" x14ac:dyDescent="0.2">
      <c r="A1443" s="18" t="s">
        <v>1191</v>
      </c>
      <c r="B1443" s="30">
        <v>36435</v>
      </c>
      <c r="C1443" s="127"/>
      <c r="D1443" s="30">
        <v>38735</v>
      </c>
      <c r="E1443" s="126"/>
      <c r="F1443" s="30">
        <v>41094</v>
      </c>
      <c r="G1443" s="101"/>
      <c r="H1443" s="34">
        <v>89</v>
      </c>
      <c r="I1443" s="15"/>
      <c r="J1443" s="14">
        <f t="shared" si="489"/>
        <v>409.38202247191009</v>
      </c>
      <c r="K1443" s="14">
        <f t="shared" si="490"/>
        <v>435.22471910112358</v>
      </c>
      <c r="L1443" s="14">
        <f t="shared" si="491"/>
        <v>461.7303370786517</v>
      </c>
      <c r="M1443" s="14"/>
      <c r="N1443" s="13">
        <f>((K1443-J1443)/J1443)*100</f>
        <v>6.3126114999313865</v>
      </c>
      <c r="O1443" s="13">
        <f>((L1443-J1443)/J1443)*100</f>
        <v>12.787155207904496</v>
      </c>
      <c r="P1443" s="13">
        <f>((L1443-K1443)/K1443)*100</f>
        <v>6.0900993933135474</v>
      </c>
    </row>
    <row r="1444" spans="1:16" s="27" customFormat="1" ht="15" customHeight="1" x14ac:dyDescent="0.2">
      <c r="A1444" s="18" t="s">
        <v>1192</v>
      </c>
      <c r="B1444" s="30">
        <v>11873</v>
      </c>
      <c r="C1444" s="127"/>
      <c r="D1444" s="30">
        <v>12626</v>
      </c>
      <c r="E1444" s="126"/>
      <c r="F1444" s="30">
        <v>12826</v>
      </c>
      <c r="G1444" s="101"/>
      <c r="H1444" s="34">
        <v>44.13</v>
      </c>
      <c r="I1444" s="15"/>
      <c r="J1444" s="14">
        <f t="shared" si="489"/>
        <v>269.04600045320643</v>
      </c>
      <c r="K1444" s="14">
        <f t="shared" si="490"/>
        <v>286.10922275096306</v>
      </c>
      <c r="L1444" s="14">
        <f t="shared" si="491"/>
        <v>290.64128710627688</v>
      </c>
      <c r="M1444" s="14"/>
      <c r="N1444" s="13">
        <f>((K1444-J1444)/J1444)*100</f>
        <v>6.3421207782363336</v>
      </c>
      <c r="O1444" s="13">
        <f>((L1444-J1444)/J1444)*100</f>
        <v>8.026615008843585</v>
      </c>
      <c r="P1444" s="13">
        <f>((L1444-K1444)/K1444)*100</f>
        <v>1.5840329478853075</v>
      </c>
    </row>
    <row r="1445" spans="1:16" s="27" customFormat="1" ht="12" customHeight="1" x14ac:dyDescent="0.2">
      <c r="A1445" s="18"/>
      <c r="B1445" s="30"/>
      <c r="C1445" s="127"/>
      <c r="D1445" s="30"/>
      <c r="E1445" s="126"/>
      <c r="F1445" s="30"/>
      <c r="G1445" s="101"/>
      <c r="H1445" s="34"/>
      <c r="I1445" s="15"/>
      <c r="J1445" s="14"/>
      <c r="K1445" s="14"/>
      <c r="L1445" s="14"/>
      <c r="M1445" s="14"/>
      <c r="N1445" s="13"/>
      <c r="O1445" s="13"/>
      <c r="P1445" s="13"/>
    </row>
    <row r="1446" spans="1:16" s="27" customFormat="1" ht="15" customHeight="1" x14ac:dyDescent="0.2">
      <c r="A1446" s="136" t="s">
        <v>1707</v>
      </c>
      <c r="B1446" s="35">
        <v>607917</v>
      </c>
      <c r="C1446" s="39"/>
      <c r="D1446" s="35">
        <v>676395</v>
      </c>
      <c r="E1446" s="117"/>
      <c r="F1446" s="35">
        <v>722902</v>
      </c>
      <c r="G1446" s="116"/>
      <c r="H1446" s="33">
        <f>SUM(H1447:H1468)</f>
        <v>3354.16</v>
      </c>
      <c r="I1446" s="15"/>
      <c r="J1446" s="20">
        <f t="shared" ref="J1446:J1451" si="492">B1446/$H1446</f>
        <v>181.24269563765594</v>
      </c>
      <c r="K1446" s="20">
        <f t="shared" ref="K1446:K1451" si="493">D1446/$H1446</f>
        <v>201.65853745796267</v>
      </c>
      <c r="L1446" s="20">
        <f t="shared" ref="L1446:L1451" si="494">F1446/$H1446</f>
        <v>215.52400601044673</v>
      </c>
      <c r="M1446" s="20"/>
      <c r="N1446" s="19">
        <f>(K1446-J1446)/J1446*100</f>
        <v>11.264366681635815</v>
      </c>
      <c r="O1446" s="19">
        <f>(L1446-J1446)/J1446*100</f>
        <v>18.914588669176865</v>
      </c>
      <c r="P1446" s="19">
        <f>(L1446-K1446)/K1446*100</f>
        <v>6.8757161126264874</v>
      </c>
    </row>
    <row r="1447" spans="1:16" s="27" customFormat="1" ht="15" customHeight="1" x14ac:dyDescent="0.2">
      <c r="A1447" s="18" t="s">
        <v>1193</v>
      </c>
      <c r="B1447" s="30">
        <v>21818</v>
      </c>
      <c r="C1447" s="127"/>
      <c r="D1447" s="30">
        <v>23034</v>
      </c>
      <c r="E1447" s="126"/>
      <c r="F1447" s="30">
        <v>24367</v>
      </c>
      <c r="G1447" s="101"/>
      <c r="H1447" s="34">
        <v>104.1</v>
      </c>
      <c r="I1447" s="15"/>
      <c r="J1447" s="14">
        <f t="shared" si="492"/>
        <v>209.58693563880885</v>
      </c>
      <c r="K1447" s="14">
        <f t="shared" si="493"/>
        <v>221.26801152737752</v>
      </c>
      <c r="L1447" s="14">
        <f t="shared" si="494"/>
        <v>234.07300672430355</v>
      </c>
      <c r="M1447" s="14"/>
      <c r="N1447" s="13">
        <f t="shared" ref="N1447:N1468" si="495">((K1447-J1447)/J1447)*100</f>
        <v>5.5733797781648118</v>
      </c>
      <c r="O1447" s="13">
        <f t="shared" ref="O1447:O1468" si="496">((L1447-J1447)/J1447)*100</f>
        <v>11.683014025116867</v>
      </c>
      <c r="P1447" s="13">
        <f t="shared" ref="P1447:P1468" si="497">((L1447-K1447)/K1447)*100</f>
        <v>5.7870973343752699</v>
      </c>
    </row>
    <row r="1448" spans="1:16" s="11" customFormat="1" ht="15" customHeight="1" x14ac:dyDescent="0.2">
      <c r="A1448" s="18" t="s">
        <v>1194</v>
      </c>
      <c r="B1448" s="30">
        <v>50387</v>
      </c>
      <c r="C1448" s="127"/>
      <c r="D1448" s="30">
        <v>58383</v>
      </c>
      <c r="E1448" s="126"/>
      <c r="F1448" s="30">
        <v>68465</v>
      </c>
      <c r="G1448" s="101"/>
      <c r="H1448" s="34">
        <v>90.98</v>
      </c>
      <c r="I1448" s="15"/>
      <c r="J1448" s="14">
        <f t="shared" si="492"/>
        <v>553.82501648714003</v>
      </c>
      <c r="K1448" s="14">
        <f t="shared" si="493"/>
        <v>641.71246427786321</v>
      </c>
      <c r="L1448" s="14">
        <f t="shared" si="494"/>
        <v>752.52802813805226</v>
      </c>
      <c r="M1448" s="14"/>
      <c r="N1448" s="13">
        <f t="shared" si="495"/>
        <v>15.869172604044682</v>
      </c>
      <c r="O1448" s="13">
        <f t="shared" si="496"/>
        <v>35.878301942961464</v>
      </c>
      <c r="P1448" s="13">
        <f t="shared" si="497"/>
        <v>17.268725485158352</v>
      </c>
    </row>
    <row r="1449" spans="1:16" s="27" customFormat="1" ht="15" customHeight="1" x14ac:dyDescent="0.2">
      <c r="A1449" s="18" t="s">
        <v>1195</v>
      </c>
      <c r="B1449" s="30">
        <v>20948</v>
      </c>
      <c r="C1449" s="127"/>
      <c r="D1449" s="30">
        <v>22600</v>
      </c>
      <c r="E1449" s="126"/>
      <c r="F1449" s="30">
        <v>24683</v>
      </c>
      <c r="G1449" s="101"/>
      <c r="H1449" s="34">
        <v>72.349999999999994</v>
      </c>
      <c r="I1449" s="15"/>
      <c r="J1449" s="14">
        <f t="shared" si="492"/>
        <v>289.53697304768491</v>
      </c>
      <c r="K1449" s="14">
        <f t="shared" si="493"/>
        <v>312.37042156185214</v>
      </c>
      <c r="L1449" s="14">
        <f t="shared" si="494"/>
        <v>341.16102280580515</v>
      </c>
      <c r="M1449" s="14"/>
      <c r="N1449" s="13">
        <f t="shared" si="495"/>
        <v>7.8861943860989063</v>
      </c>
      <c r="O1449" s="13">
        <f t="shared" si="496"/>
        <v>17.829864426198196</v>
      </c>
      <c r="P1449" s="13">
        <f t="shared" si="497"/>
        <v>9.216814159292035</v>
      </c>
    </row>
    <row r="1450" spans="1:16" s="27" customFormat="1" ht="15" customHeight="1" x14ac:dyDescent="0.2">
      <c r="A1450" s="18" t="s">
        <v>1196</v>
      </c>
      <c r="B1450" s="30">
        <v>53916</v>
      </c>
      <c r="C1450" s="127"/>
      <c r="D1450" s="30">
        <v>62853</v>
      </c>
      <c r="E1450" s="126"/>
      <c r="F1450" s="30">
        <v>62571</v>
      </c>
      <c r="G1450" s="101"/>
      <c r="H1450" s="34">
        <v>250.48</v>
      </c>
      <c r="I1450" s="15"/>
      <c r="J1450" s="14">
        <f t="shared" si="492"/>
        <v>215.25071862024913</v>
      </c>
      <c r="K1450" s="14">
        <f t="shared" si="493"/>
        <v>250.93021398914087</v>
      </c>
      <c r="L1450" s="14">
        <f t="shared" si="494"/>
        <v>249.80437559885021</v>
      </c>
      <c r="M1450" s="14"/>
      <c r="N1450" s="13">
        <f t="shared" si="495"/>
        <v>16.575784553750282</v>
      </c>
      <c r="O1450" s="13">
        <f t="shared" si="496"/>
        <v>16.05274872023147</v>
      </c>
      <c r="P1450" s="13">
        <f t="shared" si="497"/>
        <v>-0.44866593480025257</v>
      </c>
    </row>
    <row r="1451" spans="1:16" s="27" customFormat="1" ht="15" customHeight="1" x14ac:dyDescent="0.2">
      <c r="A1451" s="18" t="s">
        <v>1197</v>
      </c>
      <c r="B1451" s="30">
        <v>24006</v>
      </c>
      <c r="C1451" s="127"/>
      <c r="D1451" s="30">
        <v>26278</v>
      </c>
      <c r="E1451" s="126"/>
      <c r="F1451" s="30">
        <v>24193</v>
      </c>
      <c r="G1451" s="101"/>
      <c r="H1451" s="34">
        <v>60.37</v>
      </c>
      <c r="I1451" s="15"/>
      <c r="J1451" s="14">
        <f t="shared" si="492"/>
        <v>397.64783833029651</v>
      </c>
      <c r="K1451" s="14">
        <f t="shared" si="493"/>
        <v>435.28242504555243</v>
      </c>
      <c r="L1451" s="14">
        <f t="shared" si="494"/>
        <v>400.74540334603279</v>
      </c>
      <c r="M1451" s="14"/>
      <c r="N1451" s="13">
        <f t="shared" si="495"/>
        <v>9.4643005915187874</v>
      </c>
      <c r="O1451" s="13">
        <f t="shared" si="496"/>
        <v>0.77897192368574175</v>
      </c>
      <c r="P1451" s="13">
        <f t="shared" si="497"/>
        <v>-7.9343937894816987</v>
      </c>
    </row>
    <row r="1452" spans="1:16" s="27" customFormat="1" ht="15" customHeight="1" x14ac:dyDescent="0.2">
      <c r="A1452" s="18" t="s">
        <v>1198</v>
      </c>
      <c r="B1452" s="30">
        <v>26445</v>
      </c>
      <c r="C1452" s="127"/>
      <c r="D1452" s="30">
        <v>27005</v>
      </c>
      <c r="E1452" s="126"/>
      <c r="F1452" s="30">
        <v>28265</v>
      </c>
      <c r="G1452" s="101"/>
      <c r="H1452" s="34">
        <v>134.55000000000001</v>
      </c>
      <c r="I1452" s="15"/>
      <c r="J1452" s="14">
        <f t="shared" ref="J1452:J1470" si="498">B1452/$H1452</f>
        <v>196.54403567447045</v>
      </c>
      <c r="K1452" s="14">
        <f t="shared" ref="K1452:K1470" si="499">D1452/$H1452</f>
        <v>200.70605722779635</v>
      </c>
      <c r="L1452" s="14">
        <f t="shared" ref="L1452:L1470" si="500">F1452/$H1452</f>
        <v>210.07060572277962</v>
      </c>
      <c r="M1452" s="14"/>
      <c r="N1452" s="13">
        <f t="shared" si="495"/>
        <v>2.1176025713745505</v>
      </c>
      <c r="O1452" s="13">
        <f t="shared" si="496"/>
        <v>6.8822083569672854</v>
      </c>
      <c r="P1452" s="13">
        <f t="shared" si="497"/>
        <v>4.6658026291427461</v>
      </c>
    </row>
    <row r="1453" spans="1:16" s="27" customFormat="1" ht="15" customHeight="1" x14ac:dyDescent="0.2">
      <c r="A1453" s="18" t="s">
        <v>1199</v>
      </c>
      <c r="B1453" s="30">
        <v>65355</v>
      </c>
      <c r="C1453" s="127"/>
      <c r="D1453" s="30">
        <v>67727</v>
      </c>
      <c r="E1453" s="126"/>
      <c r="F1453" s="30">
        <v>73425</v>
      </c>
      <c r="G1453" s="101"/>
      <c r="H1453" s="34">
        <v>140.25</v>
      </c>
      <c r="I1453" s="15"/>
      <c r="J1453" s="14">
        <f t="shared" si="498"/>
        <v>465.98930481283423</v>
      </c>
      <c r="K1453" s="14">
        <f t="shared" si="499"/>
        <v>482.9019607843137</v>
      </c>
      <c r="L1453" s="14">
        <f t="shared" si="500"/>
        <v>523.52941176470586</v>
      </c>
      <c r="M1453" s="14"/>
      <c r="N1453" s="13">
        <f t="shared" si="495"/>
        <v>3.6294086144900852</v>
      </c>
      <c r="O1453" s="13">
        <f t="shared" si="496"/>
        <v>12.347945834289641</v>
      </c>
      <c r="P1453" s="13">
        <f t="shared" si="497"/>
        <v>8.4131882410264751</v>
      </c>
    </row>
    <row r="1454" spans="1:16" s="27" customFormat="1" ht="15" customHeight="1" x14ac:dyDescent="0.2">
      <c r="A1454" s="18" t="s">
        <v>1200</v>
      </c>
      <c r="B1454" s="30">
        <v>17484</v>
      </c>
      <c r="C1454" s="127"/>
      <c r="D1454" s="30">
        <v>20341</v>
      </c>
      <c r="E1454" s="126"/>
      <c r="F1454" s="30">
        <v>21269</v>
      </c>
      <c r="G1454" s="101"/>
      <c r="H1454" s="34">
        <v>76.38</v>
      </c>
      <c r="I1454" s="15"/>
      <c r="J1454" s="14">
        <f t="shared" si="498"/>
        <v>228.90809112333073</v>
      </c>
      <c r="K1454" s="14">
        <f t="shared" si="499"/>
        <v>266.31317098716943</v>
      </c>
      <c r="L1454" s="14">
        <f t="shared" si="500"/>
        <v>278.46294841581567</v>
      </c>
      <c r="M1454" s="14"/>
      <c r="N1454" s="13">
        <f t="shared" si="495"/>
        <v>16.340654312514292</v>
      </c>
      <c r="O1454" s="13">
        <f t="shared" si="496"/>
        <v>21.648364218714249</v>
      </c>
      <c r="P1454" s="13">
        <f t="shared" si="497"/>
        <v>4.5622142470871649</v>
      </c>
    </row>
    <row r="1455" spans="1:16" s="27" customFormat="1" ht="15" customHeight="1" x14ac:dyDescent="0.2">
      <c r="A1455" s="18" t="s">
        <v>652</v>
      </c>
      <c r="B1455" s="30">
        <v>16442</v>
      </c>
      <c r="C1455" s="127"/>
      <c r="D1455" s="30">
        <v>19019</v>
      </c>
      <c r="E1455" s="126"/>
      <c r="F1455" s="30">
        <v>20463</v>
      </c>
      <c r="G1455" s="101"/>
      <c r="H1455" s="34">
        <v>151.83000000000001</v>
      </c>
      <c r="I1455" s="15"/>
      <c r="J1455" s="14">
        <f t="shared" si="498"/>
        <v>108.29216887308172</v>
      </c>
      <c r="K1455" s="14">
        <f t="shared" si="499"/>
        <v>125.26509912402028</v>
      </c>
      <c r="L1455" s="14">
        <f t="shared" si="500"/>
        <v>134.77573602054929</v>
      </c>
      <c r="M1455" s="14"/>
      <c r="N1455" s="13">
        <f t="shared" si="495"/>
        <v>15.673275757207165</v>
      </c>
      <c r="O1455" s="13">
        <f t="shared" si="496"/>
        <v>24.455662328183926</v>
      </c>
      <c r="P1455" s="13">
        <f t="shared" si="497"/>
        <v>7.5924075924075876</v>
      </c>
    </row>
    <row r="1456" spans="1:16" s="27" customFormat="1" ht="15" customHeight="1" x14ac:dyDescent="0.2">
      <c r="A1456" s="18" t="s">
        <v>1201</v>
      </c>
      <c r="B1456" s="30">
        <v>20131</v>
      </c>
      <c r="C1456" s="127"/>
      <c r="D1456" s="30">
        <v>21666</v>
      </c>
      <c r="E1456" s="126"/>
      <c r="F1456" s="30">
        <v>23337</v>
      </c>
      <c r="G1456" s="101"/>
      <c r="H1456" s="34">
        <v>121.45</v>
      </c>
      <c r="I1456" s="15"/>
      <c r="J1456" s="14">
        <f t="shared" si="498"/>
        <v>165.75545491972005</v>
      </c>
      <c r="K1456" s="14">
        <f t="shared" si="499"/>
        <v>178.39440098806094</v>
      </c>
      <c r="L1456" s="14">
        <f t="shared" si="500"/>
        <v>192.15314944421573</v>
      </c>
      <c r="M1456" s="14"/>
      <c r="N1456" s="13">
        <f t="shared" si="495"/>
        <v>7.6250558839600648</v>
      </c>
      <c r="O1456" s="13">
        <f t="shared" si="496"/>
        <v>15.925686751775867</v>
      </c>
      <c r="P1456" s="13">
        <f t="shared" si="497"/>
        <v>7.7125450013846546</v>
      </c>
    </row>
    <row r="1457" spans="1:16" s="27" customFormat="1" ht="15" customHeight="1" x14ac:dyDescent="0.2">
      <c r="A1457" s="18" t="s">
        <v>1202</v>
      </c>
      <c r="B1457" s="30">
        <v>12217</v>
      </c>
      <c r="C1457" s="127"/>
      <c r="D1457" s="30">
        <v>13975</v>
      </c>
      <c r="E1457" s="126"/>
      <c r="F1457" s="30">
        <v>14756</v>
      </c>
      <c r="G1457" s="101"/>
      <c r="H1457" s="34">
        <v>45.74</v>
      </c>
      <c r="I1457" s="15"/>
      <c r="J1457" s="14">
        <f t="shared" si="498"/>
        <v>267.09663314385659</v>
      </c>
      <c r="K1457" s="14">
        <f t="shared" si="499"/>
        <v>305.53126366418888</v>
      </c>
      <c r="L1457" s="14">
        <f t="shared" si="500"/>
        <v>322.60603410581547</v>
      </c>
      <c r="M1457" s="14"/>
      <c r="N1457" s="13">
        <f t="shared" si="495"/>
        <v>14.389784726201185</v>
      </c>
      <c r="O1457" s="13">
        <f t="shared" si="496"/>
        <v>20.782516165998189</v>
      </c>
      <c r="P1457" s="13">
        <f t="shared" si="497"/>
        <v>5.58855098389982</v>
      </c>
    </row>
    <row r="1458" spans="1:16" s="27" customFormat="1" ht="15" customHeight="1" x14ac:dyDescent="0.2">
      <c r="A1458" s="18" t="s">
        <v>1203</v>
      </c>
      <c r="B1458" s="30">
        <v>27600</v>
      </c>
      <c r="C1458" s="127"/>
      <c r="D1458" s="30">
        <v>32973</v>
      </c>
      <c r="E1458" s="126"/>
      <c r="F1458" s="30">
        <v>35020</v>
      </c>
      <c r="G1458" s="101"/>
      <c r="H1458" s="34">
        <v>197.5</v>
      </c>
      <c r="I1458" s="15"/>
      <c r="J1458" s="14">
        <f t="shared" si="498"/>
        <v>139.74683544303798</v>
      </c>
      <c r="K1458" s="14">
        <f t="shared" si="499"/>
        <v>166.95189873417721</v>
      </c>
      <c r="L1458" s="14">
        <f t="shared" si="500"/>
        <v>177.31645569620252</v>
      </c>
      <c r="M1458" s="14"/>
      <c r="N1458" s="13">
        <f t="shared" si="495"/>
        <v>19.467391304347814</v>
      </c>
      <c r="O1458" s="13">
        <f t="shared" si="496"/>
        <v>26.884057971014482</v>
      </c>
      <c r="P1458" s="13">
        <f t="shared" si="497"/>
        <v>6.2081096654838825</v>
      </c>
    </row>
    <row r="1459" spans="1:16" s="27" customFormat="1" ht="15" customHeight="1" x14ac:dyDescent="0.2">
      <c r="A1459" s="18" t="s">
        <v>1204</v>
      </c>
      <c r="B1459" s="30">
        <v>16304</v>
      </c>
      <c r="C1459" s="127"/>
      <c r="D1459" s="30">
        <v>18367</v>
      </c>
      <c r="E1459" s="126"/>
      <c r="F1459" s="30">
        <v>18827</v>
      </c>
      <c r="G1459" s="101"/>
      <c r="H1459" s="34">
        <v>473.28</v>
      </c>
      <c r="I1459" s="15"/>
      <c r="J1459" s="14">
        <f t="shared" si="498"/>
        <v>34.448951994590942</v>
      </c>
      <c r="K1459" s="14">
        <f t="shared" si="499"/>
        <v>38.807893847194052</v>
      </c>
      <c r="L1459" s="14">
        <f t="shared" si="500"/>
        <v>39.779834347532116</v>
      </c>
      <c r="M1459" s="14"/>
      <c r="N1459" s="13">
        <f t="shared" si="495"/>
        <v>12.653336604514227</v>
      </c>
      <c r="O1459" s="13">
        <f t="shared" si="496"/>
        <v>15.474730127576047</v>
      </c>
      <c r="P1459" s="13">
        <f t="shared" si="497"/>
        <v>2.5044917515108569</v>
      </c>
    </row>
    <row r="1460" spans="1:16" s="27" customFormat="1" ht="15" customHeight="1" x14ac:dyDescent="0.2">
      <c r="A1460" s="18" t="s">
        <v>1205</v>
      </c>
      <c r="B1460" s="30">
        <v>23122</v>
      </c>
      <c r="C1460" s="127"/>
      <c r="D1460" s="30">
        <v>27866</v>
      </c>
      <c r="E1460" s="126"/>
      <c r="F1460" s="30">
        <v>30247</v>
      </c>
      <c r="G1460" s="101"/>
      <c r="H1460" s="34">
        <v>124.3</v>
      </c>
      <c r="I1460" s="15"/>
      <c r="J1460" s="14">
        <f t="shared" si="498"/>
        <v>186.01769911504425</v>
      </c>
      <c r="K1460" s="14">
        <f t="shared" si="499"/>
        <v>224.18342719227675</v>
      </c>
      <c r="L1460" s="14">
        <f t="shared" si="500"/>
        <v>243.33869670152856</v>
      </c>
      <c r="M1460" s="14"/>
      <c r="N1460" s="13">
        <f t="shared" si="495"/>
        <v>20.51725629270824</v>
      </c>
      <c r="O1460" s="13">
        <f t="shared" si="496"/>
        <v>30.8148084075772</v>
      </c>
      <c r="P1460" s="13">
        <f t="shared" si="497"/>
        <v>8.5444627861910565</v>
      </c>
    </row>
    <row r="1461" spans="1:16" s="27" customFormat="1" ht="15" customHeight="1" x14ac:dyDescent="0.2">
      <c r="A1461" s="18" t="s">
        <v>1206</v>
      </c>
      <c r="B1461" s="30">
        <v>18440</v>
      </c>
      <c r="C1461" s="127"/>
      <c r="D1461" s="30">
        <v>21773</v>
      </c>
      <c r="E1461" s="126"/>
      <c r="F1461" s="30">
        <v>26599</v>
      </c>
      <c r="G1461" s="101"/>
      <c r="H1461" s="34">
        <v>70.400000000000006</v>
      </c>
      <c r="I1461" s="15"/>
      <c r="J1461" s="14">
        <f t="shared" si="498"/>
        <v>261.93181818181819</v>
      </c>
      <c r="K1461" s="14">
        <f t="shared" si="499"/>
        <v>309.27556818181813</v>
      </c>
      <c r="L1461" s="14">
        <f t="shared" si="500"/>
        <v>377.8267045454545</v>
      </c>
      <c r="M1461" s="14"/>
      <c r="N1461" s="13">
        <f t="shared" si="495"/>
        <v>18.074837310195203</v>
      </c>
      <c r="O1461" s="13">
        <f t="shared" si="496"/>
        <v>44.246203904555301</v>
      </c>
      <c r="P1461" s="13">
        <f t="shared" si="497"/>
        <v>22.165066825885276</v>
      </c>
    </row>
    <row r="1462" spans="1:16" s="27" customFormat="1" ht="15" customHeight="1" x14ac:dyDescent="0.2">
      <c r="A1462" s="18" t="s">
        <v>1207</v>
      </c>
      <c r="B1462" s="30">
        <v>23451</v>
      </c>
      <c r="C1462" s="127"/>
      <c r="D1462" s="30">
        <v>27018</v>
      </c>
      <c r="E1462" s="126"/>
      <c r="F1462" s="30">
        <v>29183</v>
      </c>
      <c r="G1462" s="101"/>
      <c r="H1462" s="34">
        <v>260.07</v>
      </c>
      <c r="I1462" s="15"/>
      <c r="J1462" s="14">
        <f t="shared" si="498"/>
        <v>90.171876802399353</v>
      </c>
      <c r="K1462" s="14">
        <f t="shared" si="499"/>
        <v>103.88741492675049</v>
      </c>
      <c r="L1462" s="14">
        <f t="shared" si="500"/>
        <v>112.21209674318453</v>
      </c>
      <c r="M1462" s="14"/>
      <c r="N1462" s="13">
        <f t="shared" si="495"/>
        <v>15.210438787258546</v>
      </c>
      <c r="O1462" s="13">
        <f t="shared" si="496"/>
        <v>24.442454479553117</v>
      </c>
      <c r="P1462" s="13">
        <f t="shared" si="497"/>
        <v>8.0131764009179047</v>
      </c>
    </row>
    <row r="1463" spans="1:16" s="27" customFormat="1" ht="15" customHeight="1" x14ac:dyDescent="0.2">
      <c r="A1463" s="18" t="s">
        <v>1208</v>
      </c>
      <c r="B1463" s="30">
        <v>27348</v>
      </c>
      <c r="C1463" s="127"/>
      <c r="D1463" s="30">
        <v>31845</v>
      </c>
      <c r="E1463" s="126"/>
      <c r="F1463" s="30">
        <v>32115</v>
      </c>
      <c r="G1463" s="101"/>
      <c r="H1463" s="34">
        <v>113.99</v>
      </c>
      <c r="I1463" s="15"/>
      <c r="J1463" s="14">
        <f t="shared" si="498"/>
        <v>239.91578208614791</v>
      </c>
      <c r="K1463" s="14">
        <f t="shared" si="499"/>
        <v>279.36661110623743</v>
      </c>
      <c r="L1463" s="14">
        <f t="shared" si="500"/>
        <v>281.73523993332748</v>
      </c>
      <c r="M1463" s="14"/>
      <c r="N1463" s="13">
        <f t="shared" si="495"/>
        <v>16.443615620886369</v>
      </c>
      <c r="O1463" s="13">
        <f t="shared" si="496"/>
        <v>17.430890741553306</v>
      </c>
      <c r="P1463" s="13">
        <f t="shared" si="497"/>
        <v>0.84785680640601235</v>
      </c>
    </row>
    <row r="1464" spans="1:16" s="27" customFormat="1" ht="15" customHeight="1" x14ac:dyDescent="0.2">
      <c r="A1464" s="18" t="s">
        <v>1209</v>
      </c>
      <c r="B1464" s="30">
        <v>19479</v>
      </c>
      <c r="C1464" s="127"/>
      <c r="D1464" s="30">
        <v>21309</v>
      </c>
      <c r="E1464" s="126"/>
      <c r="F1464" s="30">
        <v>22974</v>
      </c>
      <c r="G1464" s="101"/>
      <c r="H1464" s="34">
        <v>140.03</v>
      </c>
      <c r="I1464" s="15"/>
      <c r="J1464" s="14">
        <f t="shared" si="498"/>
        <v>139.10590587731201</v>
      </c>
      <c r="K1464" s="14">
        <f t="shared" si="499"/>
        <v>152.17453402842247</v>
      </c>
      <c r="L1464" s="14">
        <f t="shared" si="500"/>
        <v>164.06484324787544</v>
      </c>
      <c r="M1464" s="14"/>
      <c r="N1464" s="13">
        <f t="shared" si="495"/>
        <v>9.3947327891575423</v>
      </c>
      <c r="O1464" s="13">
        <f t="shared" si="496"/>
        <v>17.942399507161543</v>
      </c>
      <c r="P1464" s="13">
        <f t="shared" si="497"/>
        <v>7.8135998873715335</v>
      </c>
    </row>
    <row r="1465" spans="1:16" s="27" customFormat="1" ht="15" customHeight="1" x14ac:dyDescent="0.2">
      <c r="A1465" s="18" t="s">
        <v>1210</v>
      </c>
      <c r="B1465" s="30">
        <v>52430</v>
      </c>
      <c r="C1465" s="127"/>
      <c r="D1465" s="30">
        <v>56764</v>
      </c>
      <c r="E1465" s="126"/>
      <c r="F1465" s="30">
        <v>60904</v>
      </c>
      <c r="G1465" s="101"/>
      <c r="H1465" s="34">
        <v>230.99</v>
      </c>
      <c r="I1465" s="15"/>
      <c r="J1465" s="14">
        <f t="shared" si="498"/>
        <v>226.97952292307025</v>
      </c>
      <c r="K1465" s="14">
        <f t="shared" si="499"/>
        <v>245.74223992380621</v>
      </c>
      <c r="L1465" s="14">
        <f t="shared" si="500"/>
        <v>263.66509372700114</v>
      </c>
      <c r="M1465" s="14"/>
      <c r="N1465" s="13">
        <f t="shared" si="495"/>
        <v>8.2662597749380122</v>
      </c>
      <c r="O1465" s="13">
        <f t="shared" si="496"/>
        <v>16.162502384131212</v>
      </c>
      <c r="P1465" s="13">
        <f t="shared" si="497"/>
        <v>7.2933549432738998</v>
      </c>
    </row>
    <row r="1466" spans="1:16" s="27" customFormat="1" ht="15" customHeight="1" x14ac:dyDescent="0.2">
      <c r="A1466" s="18" t="s">
        <v>1211</v>
      </c>
      <c r="B1466" s="30">
        <v>11674</v>
      </c>
      <c r="C1466" s="127"/>
      <c r="D1466" s="30">
        <v>13253</v>
      </c>
      <c r="E1466" s="126"/>
      <c r="F1466" s="30">
        <v>15091</v>
      </c>
      <c r="G1466" s="101"/>
      <c r="H1466" s="34">
        <v>69.7</v>
      </c>
      <c r="I1466" s="15"/>
      <c r="J1466" s="14">
        <f t="shared" si="498"/>
        <v>167.48923959827832</v>
      </c>
      <c r="K1466" s="14">
        <f t="shared" si="499"/>
        <v>190.14347202295551</v>
      </c>
      <c r="L1466" s="14">
        <f t="shared" si="500"/>
        <v>216.51362984218076</v>
      </c>
      <c r="M1466" s="14"/>
      <c r="N1466" s="13">
        <f t="shared" si="495"/>
        <v>13.525783793044374</v>
      </c>
      <c r="O1466" s="13">
        <f t="shared" si="496"/>
        <v>29.27017303409286</v>
      </c>
      <c r="P1466" s="13">
        <f t="shared" si="497"/>
        <v>13.868558062325514</v>
      </c>
    </row>
    <row r="1467" spans="1:16" s="27" customFormat="1" ht="15" customHeight="1" x14ac:dyDescent="0.2">
      <c r="A1467" s="18" t="s">
        <v>1212</v>
      </c>
      <c r="B1467" s="30">
        <v>12588</v>
      </c>
      <c r="C1467" s="127"/>
      <c r="D1467" s="30">
        <v>15181</v>
      </c>
      <c r="E1467" s="126"/>
      <c r="F1467" s="30">
        <v>16075</v>
      </c>
      <c r="G1467" s="101"/>
      <c r="H1467" s="34">
        <v>178.62</v>
      </c>
      <c r="I1467" s="15"/>
      <c r="J1467" s="14">
        <f t="shared" si="498"/>
        <v>70.47363117232112</v>
      </c>
      <c r="K1467" s="14">
        <f t="shared" si="499"/>
        <v>84.990482588735858</v>
      </c>
      <c r="L1467" s="14">
        <f t="shared" si="500"/>
        <v>89.995521218228646</v>
      </c>
      <c r="M1467" s="14"/>
      <c r="N1467" s="13">
        <f t="shared" si="495"/>
        <v>20.598983158563719</v>
      </c>
      <c r="O1467" s="13">
        <f t="shared" si="496"/>
        <v>27.700985065141424</v>
      </c>
      <c r="P1467" s="13">
        <f t="shared" si="497"/>
        <v>5.8889401225215847</v>
      </c>
    </row>
    <row r="1468" spans="1:16" s="27" customFormat="1" ht="15" customHeight="1" x14ac:dyDescent="0.2">
      <c r="A1468" s="18" t="s">
        <v>1213</v>
      </c>
      <c r="B1468" s="30">
        <v>46332</v>
      </c>
      <c r="C1468" s="127"/>
      <c r="D1468" s="30">
        <v>47165</v>
      </c>
      <c r="E1468" s="126"/>
      <c r="F1468" s="30">
        <v>50073</v>
      </c>
      <c r="G1468" s="101"/>
      <c r="H1468" s="34">
        <v>246.8</v>
      </c>
      <c r="I1468" s="15"/>
      <c r="J1468" s="14">
        <f t="shared" si="498"/>
        <v>187.73095623987032</v>
      </c>
      <c r="K1468" s="14">
        <f t="shared" si="499"/>
        <v>191.1061588330632</v>
      </c>
      <c r="L1468" s="14">
        <f t="shared" si="500"/>
        <v>202.88897893030793</v>
      </c>
      <c r="M1468" s="14"/>
      <c r="N1468" s="13">
        <f t="shared" si="495"/>
        <v>1.7978934645601381</v>
      </c>
      <c r="O1468" s="13">
        <f t="shared" si="496"/>
        <v>8.0743330743330777</v>
      </c>
      <c r="P1468" s="13">
        <f t="shared" si="497"/>
        <v>6.1655888900667826</v>
      </c>
    </row>
    <row r="1469" spans="1:16" s="27" customFormat="1" ht="12" customHeight="1" x14ac:dyDescent="0.2">
      <c r="A1469" s="18"/>
      <c r="B1469" s="30"/>
      <c r="C1469" s="127"/>
      <c r="D1469" s="30"/>
      <c r="E1469" s="126"/>
      <c r="F1469" s="30"/>
      <c r="G1469" s="101"/>
      <c r="H1469" s="34"/>
      <c r="I1469" s="15"/>
      <c r="J1469" s="14"/>
      <c r="K1469" s="14"/>
      <c r="L1469" s="14"/>
      <c r="M1469" s="14"/>
      <c r="N1469" s="13"/>
      <c r="O1469" s="13"/>
      <c r="P1469" s="13"/>
    </row>
    <row r="1470" spans="1:16" s="27" customFormat="1" ht="15" customHeight="1" x14ac:dyDescent="0.2">
      <c r="A1470" s="79" t="s">
        <v>1585</v>
      </c>
      <c r="B1470" s="35">
        <v>322821</v>
      </c>
      <c r="C1470" s="39"/>
      <c r="D1470" s="35">
        <v>342618</v>
      </c>
      <c r="E1470" s="117"/>
      <c r="F1470" s="35">
        <v>363115</v>
      </c>
      <c r="G1470" s="116"/>
      <c r="H1470" s="33">
        <v>813.37</v>
      </c>
      <c r="I1470" s="15"/>
      <c r="J1470" s="20">
        <f t="shared" si="498"/>
        <v>396.893172848765</v>
      </c>
      <c r="K1470" s="20">
        <f t="shared" si="499"/>
        <v>421.23264934777529</v>
      </c>
      <c r="L1470" s="20">
        <f t="shared" si="500"/>
        <v>446.43274278618588</v>
      </c>
      <c r="M1470" s="20"/>
      <c r="N1470" s="19">
        <f>(K1470-J1470)/J1470*100</f>
        <v>6.1325006737479901</v>
      </c>
      <c r="O1470" s="19">
        <f>(L1470-J1470)/J1470*100</f>
        <v>12.481839781179051</v>
      </c>
      <c r="P1470" s="19">
        <f>(L1470-K1470)/K1470*100</f>
        <v>5.9824644356105114</v>
      </c>
    </row>
    <row r="1471" spans="1:16" s="27" customFormat="1" ht="12" customHeight="1" x14ac:dyDescent="0.2">
      <c r="A1471" s="18" t="s">
        <v>1</v>
      </c>
      <c r="B1471" s="35"/>
      <c r="C1471" s="39"/>
      <c r="D1471" s="35"/>
      <c r="E1471" s="117"/>
      <c r="F1471" s="35"/>
      <c r="G1471" s="101"/>
      <c r="H1471" s="34"/>
      <c r="I1471" s="15"/>
      <c r="J1471" s="14"/>
      <c r="K1471" s="14"/>
      <c r="L1471" s="14"/>
      <c r="M1471" s="14"/>
      <c r="N1471" s="13"/>
      <c r="O1471" s="13"/>
      <c r="P1471" s="13"/>
    </row>
    <row r="1472" spans="1:16" s="11" customFormat="1" ht="15" customHeight="1" x14ac:dyDescent="0.2">
      <c r="A1472" s="136" t="s">
        <v>12</v>
      </c>
      <c r="B1472" s="35">
        <v>567642</v>
      </c>
      <c r="C1472" s="39"/>
      <c r="D1472" s="35">
        <v>602126</v>
      </c>
      <c r="E1472" s="117"/>
      <c r="F1472" s="35">
        <v>617333</v>
      </c>
      <c r="G1472" s="116"/>
      <c r="H1472" s="33">
        <f>SUM(H1473:H1489)</f>
        <v>2006.63</v>
      </c>
      <c r="I1472" s="15"/>
      <c r="J1472" s="20">
        <f t="shared" ref="J1472:J1477" si="501">B1472/$H1472</f>
        <v>282.88324205259562</v>
      </c>
      <c r="K1472" s="20">
        <f t="shared" ref="K1472:K1477" si="502">D1472/$H1472</f>
        <v>300.06827367277475</v>
      </c>
      <c r="L1472" s="20">
        <f t="shared" ref="L1472:L1477" si="503">F1472/$H1472</f>
        <v>307.64665135077217</v>
      </c>
      <c r="M1472" s="20"/>
      <c r="N1472" s="19">
        <f>(K1472-J1472)/J1472*100</f>
        <v>6.0749556939056752</v>
      </c>
      <c r="O1472" s="19">
        <f>(L1472-J1472)/J1472*100</f>
        <v>8.7539329366044143</v>
      </c>
      <c r="P1472" s="19">
        <f>(L1472-K1472)/K1472*100</f>
        <v>2.5255511304942768</v>
      </c>
    </row>
    <row r="1473" spans="1:16" s="27" customFormat="1" ht="15" customHeight="1" x14ac:dyDescent="0.2">
      <c r="A1473" s="18" t="s">
        <v>1214</v>
      </c>
      <c r="B1473" s="30">
        <v>26630</v>
      </c>
      <c r="C1473" s="127"/>
      <c r="D1473" s="30">
        <v>27625</v>
      </c>
      <c r="E1473" s="126"/>
      <c r="F1473" s="30">
        <v>27934</v>
      </c>
      <c r="G1473" s="101"/>
      <c r="H1473" s="34">
        <v>118.06</v>
      </c>
      <c r="I1473" s="15"/>
      <c r="J1473" s="14">
        <f t="shared" si="501"/>
        <v>225.56327291207859</v>
      </c>
      <c r="K1473" s="14">
        <f t="shared" si="502"/>
        <v>233.99119091987126</v>
      </c>
      <c r="L1473" s="14">
        <f t="shared" si="503"/>
        <v>236.60850415043197</v>
      </c>
      <c r="M1473" s="14"/>
      <c r="N1473" s="13">
        <f t="shared" ref="N1473:N1489" si="504">((K1473-J1473)/J1473)*100</f>
        <v>3.7363875328576892</v>
      </c>
      <c r="O1473" s="13">
        <f t="shared" ref="O1473:O1489" si="505">((L1473-J1473)/J1473)*100</f>
        <v>4.8967330078858433</v>
      </c>
      <c r="P1473" s="13">
        <f t="shared" ref="P1473:P1489" si="506">((L1473-K1473)/K1473)*100</f>
        <v>1.1185520361990862</v>
      </c>
    </row>
    <row r="1474" spans="1:16" s="11" customFormat="1" ht="15" customHeight="1" x14ac:dyDescent="0.2">
      <c r="A1474" s="18" t="s">
        <v>1215</v>
      </c>
      <c r="B1474" s="30">
        <v>16155</v>
      </c>
      <c r="C1474" s="127"/>
      <c r="D1474" s="30">
        <v>17092</v>
      </c>
      <c r="E1474" s="126"/>
      <c r="F1474" s="30">
        <v>18433</v>
      </c>
      <c r="G1474" s="101"/>
      <c r="H1474" s="34">
        <v>81.72</v>
      </c>
      <c r="I1474" s="15"/>
      <c r="J1474" s="14">
        <f t="shared" si="501"/>
        <v>197.68722466960352</v>
      </c>
      <c r="K1474" s="14">
        <f t="shared" si="502"/>
        <v>209.15320606950564</v>
      </c>
      <c r="L1474" s="14">
        <f t="shared" si="503"/>
        <v>225.56289769946159</v>
      </c>
      <c r="M1474" s="14"/>
      <c r="N1474" s="13">
        <f t="shared" si="504"/>
        <v>5.8000619003404594</v>
      </c>
      <c r="O1474" s="13">
        <f t="shared" si="505"/>
        <v>14.100897554936559</v>
      </c>
      <c r="P1474" s="13">
        <f t="shared" si="506"/>
        <v>7.8457758015445798</v>
      </c>
    </row>
    <row r="1475" spans="1:16" s="27" customFormat="1" ht="15" customHeight="1" x14ac:dyDescent="0.2">
      <c r="A1475" s="18" t="s">
        <v>1216</v>
      </c>
      <c r="B1475" s="30">
        <v>30904</v>
      </c>
      <c r="C1475" s="127"/>
      <c r="D1475" s="30">
        <v>32345</v>
      </c>
      <c r="E1475" s="126"/>
      <c r="F1475" s="30">
        <v>34558</v>
      </c>
      <c r="G1475" s="101"/>
      <c r="H1475" s="34">
        <v>155.02000000000001</v>
      </c>
      <c r="I1475" s="15"/>
      <c r="J1475" s="14">
        <f t="shared" si="501"/>
        <v>199.35492194555539</v>
      </c>
      <c r="K1475" s="14">
        <f t="shared" si="502"/>
        <v>208.65049671010192</v>
      </c>
      <c r="L1475" s="14">
        <f t="shared" si="503"/>
        <v>222.92607405496062</v>
      </c>
      <c r="M1475" s="14"/>
      <c r="N1475" s="13">
        <f t="shared" si="504"/>
        <v>4.6628268185348283</v>
      </c>
      <c r="O1475" s="13">
        <f t="shared" si="505"/>
        <v>11.823712140823194</v>
      </c>
      <c r="P1475" s="13">
        <f t="shared" si="506"/>
        <v>6.8418611841088151</v>
      </c>
    </row>
    <row r="1476" spans="1:16" s="27" customFormat="1" ht="15" customHeight="1" x14ac:dyDescent="0.2">
      <c r="A1476" s="18" t="s">
        <v>1217</v>
      </c>
      <c r="B1476" s="30">
        <v>21005</v>
      </c>
      <c r="C1476" s="127"/>
      <c r="D1476" s="30">
        <v>21676</v>
      </c>
      <c r="E1476" s="126"/>
      <c r="F1476" s="30">
        <v>23227</v>
      </c>
      <c r="G1476" s="101"/>
      <c r="H1476" s="34">
        <v>76</v>
      </c>
      <c r="I1476" s="15"/>
      <c r="J1476" s="14">
        <f t="shared" si="501"/>
        <v>276.38157894736844</v>
      </c>
      <c r="K1476" s="14">
        <f t="shared" si="502"/>
        <v>285.21052631578948</v>
      </c>
      <c r="L1476" s="14">
        <f t="shared" si="503"/>
        <v>305.61842105263156</v>
      </c>
      <c r="M1476" s="14"/>
      <c r="N1476" s="13">
        <f t="shared" si="504"/>
        <v>3.1944775053558629</v>
      </c>
      <c r="O1476" s="13">
        <f t="shared" si="505"/>
        <v>10.578433706260402</v>
      </c>
      <c r="P1476" s="13">
        <f t="shared" si="506"/>
        <v>7.1553792212585261</v>
      </c>
    </row>
    <row r="1477" spans="1:16" s="27" customFormat="1" ht="15" customHeight="1" x14ac:dyDescent="0.2">
      <c r="A1477" s="18" t="s">
        <v>1218</v>
      </c>
      <c r="B1477" s="30">
        <v>35573</v>
      </c>
      <c r="C1477" s="127"/>
      <c r="D1477" s="30">
        <v>37548</v>
      </c>
      <c r="E1477" s="126"/>
      <c r="F1477" s="30">
        <v>39356</v>
      </c>
      <c r="G1477" s="101"/>
      <c r="H1477" s="34">
        <v>75.73</v>
      </c>
      <c r="I1477" s="15"/>
      <c r="J1477" s="14">
        <f t="shared" si="501"/>
        <v>469.73458338835331</v>
      </c>
      <c r="K1477" s="14">
        <f t="shared" si="502"/>
        <v>495.81407632378182</v>
      </c>
      <c r="L1477" s="14">
        <f t="shared" si="503"/>
        <v>519.68836656542976</v>
      </c>
      <c r="M1477" s="14"/>
      <c r="N1477" s="13">
        <f t="shared" si="504"/>
        <v>5.5519635678745143</v>
      </c>
      <c r="O1477" s="13">
        <f t="shared" si="505"/>
        <v>10.634469963174316</v>
      </c>
      <c r="P1477" s="13">
        <f t="shared" si="506"/>
        <v>4.8151699158410537</v>
      </c>
    </row>
    <row r="1478" spans="1:16" s="27" customFormat="1" ht="15" customHeight="1" x14ac:dyDescent="0.2">
      <c r="A1478" s="18" t="s">
        <v>830</v>
      </c>
      <c r="B1478" s="30">
        <v>7410</v>
      </c>
      <c r="C1478" s="127"/>
      <c r="D1478" s="30">
        <v>10937</v>
      </c>
      <c r="E1478" s="126"/>
      <c r="F1478" s="30">
        <v>9324</v>
      </c>
      <c r="G1478" s="101"/>
      <c r="H1478" s="34">
        <v>61.6</v>
      </c>
      <c r="I1478" s="15"/>
      <c r="J1478" s="14">
        <f t="shared" ref="J1478:J1489" si="507">B1478/$H1478</f>
        <v>120.29220779220779</v>
      </c>
      <c r="K1478" s="14">
        <f t="shared" ref="K1478:K1489" si="508">D1478/$H1478</f>
        <v>177.5487012987013</v>
      </c>
      <c r="L1478" s="14">
        <f t="shared" ref="L1478:L1489" si="509">F1478/$H1478</f>
        <v>151.36363636363637</v>
      </c>
      <c r="M1478" s="14"/>
      <c r="N1478" s="13">
        <f t="shared" si="504"/>
        <v>47.597840755735497</v>
      </c>
      <c r="O1478" s="13">
        <f t="shared" si="505"/>
        <v>25.829959514170053</v>
      </c>
      <c r="P1478" s="13">
        <f t="shared" si="506"/>
        <v>-14.748102770412357</v>
      </c>
    </row>
    <row r="1479" spans="1:16" s="27" customFormat="1" ht="15" customHeight="1" x14ac:dyDescent="0.2">
      <c r="A1479" s="18" t="s">
        <v>1219</v>
      </c>
      <c r="B1479" s="30">
        <v>9774</v>
      </c>
      <c r="C1479" s="127"/>
      <c r="D1479" s="30">
        <v>10183</v>
      </c>
      <c r="E1479" s="126"/>
      <c r="F1479" s="30">
        <v>9664</v>
      </c>
      <c r="G1479" s="101"/>
      <c r="H1479" s="34">
        <v>284.60000000000002</v>
      </c>
      <c r="I1479" s="15"/>
      <c r="J1479" s="14">
        <f t="shared" si="507"/>
        <v>34.342937456078701</v>
      </c>
      <c r="K1479" s="14">
        <f t="shared" si="508"/>
        <v>35.780042164441319</v>
      </c>
      <c r="L1479" s="14">
        <f t="shared" si="509"/>
        <v>33.956430077301476</v>
      </c>
      <c r="M1479" s="14"/>
      <c r="N1479" s="13">
        <f t="shared" si="504"/>
        <v>4.1845713116431469</v>
      </c>
      <c r="O1479" s="13">
        <f t="shared" si="505"/>
        <v>-1.1254348270922667</v>
      </c>
      <c r="P1479" s="13">
        <f t="shared" si="506"/>
        <v>-5.0967298438574016</v>
      </c>
    </row>
    <row r="1480" spans="1:16" s="27" customFormat="1" ht="15" customHeight="1" x14ac:dyDescent="0.2">
      <c r="A1480" s="18" t="s">
        <v>1220</v>
      </c>
      <c r="B1480" s="30">
        <v>25234</v>
      </c>
      <c r="C1480" s="127"/>
      <c r="D1480" s="30">
        <v>27654</v>
      </c>
      <c r="E1480" s="126"/>
      <c r="F1480" s="30">
        <v>28909</v>
      </c>
      <c r="G1480" s="101"/>
      <c r="H1480" s="34">
        <v>81.430000000000007</v>
      </c>
      <c r="I1480" s="15"/>
      <c r="J1480" s="14">
        <f t="shared" si="507"/>
        <v>309.88579147734248</v>
      </c>
      <c r="K1480" s="14">
        <f t="shared" si="508"/>
        <v>339.60456834090627</v>
      </c>
      <c r="L1480" s="14">
        <f t="shared" si="509"/>
        <v>355.01657865651475</v>
      </c>
      <c r="M1480" s="14"/>
      <c r="N1480" s="13">
        <f t="shared" si="504"/>
        <v>9.5902353966870084</v>
      </c>
      <c r="O1480" s="13">
        <f t="shared" si="505"/>
        <v>14.563683918522621</v>
      </c>
      <c r="P1480" s="13">
        <f t="shared" si="506"/>
        <v>4.5382223186519095</v>
      </c>
    </row>
    <row r="1481" spans="1:16" s="27" customFormat="1" ht="15" customHeight="1" x14ac:dyDescent="0.2">
      <c r="A1481" s="18" t="s">
        <v>1221</v>
      </c>
      <c r="B1481" s="30">
        <v>23767</v>
      </c>
      <c r="C1481" s="127"/>
      <c r="D1481" s="30">
        <v>25055</v>
      </c>
      <c r="E1481" s="126"/>
      <c r="F1481" s="30">
        <v>25507</v>
      </c>
      <c r="G1481" s="101"/>
      <c r="H1481" s="34">
        <v>94.7</v>
      </c>
      <c r="I1481" s="15"/>
      <c r="J1481" s="14">
        <f t="shared" si="507"/>
        <v>250.9714889123548</v>
      </c>
      <c r="K1481" s="14">
        <f t="shared" si="508"/>
        <v>264.57233368532206</v>
      </c>
      <c r="L1481" s="14">
        <f t="shared" si="509"/>
        <v>269.34530095036956</v>
      </c>
      <c r="M1481" s="14"/>
      <c r="N1481" s="13">
        <f t="shared" si="504"/>
        <v>5.4192788319939407</v>
      </c>
      <c r="O1481" s="13">
        <f t="shared" si="505"/>
        <v>7.3210754407371486</v>
      </c>
      <c r="P1481" s="13">
        <f t="shared" si="506"/>
        <v>1.8040311315106687</v>
      </c>
    </row>
    <row r="1482" spans="1:16" s="27" customFormat="1" ht="15" customHeight="1" x14ac:dyDescent="0.2">
      <c r="A1482" s="18" t="s">
        <v>1222</v>
      </c>
      <c r="B1482" s="30">
        <v>10176</v>
      </c>
      <c r="C1482" s="127"/>
      <c r="D1482" s="30">
        <v>10209</v>
      </c>
      <c r="E1482" s="126"/>
      <c r="F1482" s="30">
        <v>10797</v>
      </c>
      <c r="G1482" s="101"/>
      <c r="H1482" s="34">
        <v>46.8</v>
      </c>
      <c r="I1482" s="15"/>
      <c r="J1482" s="14">
        <f t="shared" si="507"/>
        <v>217.43589743589746</v>
      </c>
      <c r="K1482" s="14">
        <f t="shared" si="508"/>
        <v>218.14102564102566</v>
      </c>
      <c r="L1482" s="14">
        <f t="shared" si="509"/>
        <v>230.70512820512823</v>
      </c>
      <c r="M1482" s="14"/>
      <c r="N1482" s="13">
        <f t="shared" si="504"/>
        <v>0.32429245283018832</v>
      </c>
      <c r="O1482" s="13">
        <f t="shared" si="505"/>
        <v>6.1025943396226427</v>
      </c>
      <c r="P1482" s="13">
        <f t="shared" si="506"/>
        <v>5.7596238612988557</v>
      </c>
    </row>
    <row r="1483" spans="1:16" s="27" customFormat="1" ht="15" customHeight="1" x14ac:dyDescent="0.2">
      <c r="A1483" s="18" t="s">
        <v>1223</v>
      </c>
      <c r="B1483" s="30">
        <v>35251</v>
      </c>
      <c r="C1483" s="127"/>
      <c r="D1483" s="30">
        <v>38900</v>
      </c>
      <c r="E1483" s="126"/>
      <c r="F1483" s="30">
        <v>39840</v>
      </c>
      <c r="G1483" s="101"/>
      <c r="H1483" s="34">
        <v>80</v>
      </c>
      <c r="I1483" s="15"/>
      <c r="J1483" s="14">
        <f t="shared" si="507"/>
        <v>440.63749999999999</v>
      </c>
      <c r="K1483" s="14">
        <f t="shared" si="508"/>
        <v>486.25</v>
      </c>
      <c r="L1483" s="14">
        <f t="shared" si="509"/>
        <v>498</v>
      </c>
      <c r="M1483" s="14"/>
      <c r="N1483" s="13">
        <f t="shared" si="504"/>
        <v>10.351479390655587</v>
      </c>
      <c r="O1483" s="13">
        <f t="shared" si="505"/>
        <v>13.018070409350091</v>
      </c>
      <c r="P1483" s="13">
        <f t="shared" si="506"/>
        <v>2.4164524421593829</v>
      </c>
    </row>
    <row r="1484" spans="1:16" s="27" customFormat="1" ht="15" customHeight="1" x14ac:dyDescent="0.2">
      <c r="A1484" s="18" t="s">
        <v>1224</v>
      </c>
      <c r="B1484" s="30">
        <v>19431</v>
      </c>
      <c r="C1484" s="127"/>
      <c r="D1484" s="30">
        <v>19983</v>
      </c>
      <c r="E1484" s="126"/>
      <c r="F1484" s="30">
        <v>20490</v>
      </c>
      <c r="G1484" s="101"/>
      <c r="H1484" s="34">
        <v>93.93</v>
      </c>
      <c r="I1484" s="15"/>
      <c r="J1484" s="14">
        <f t="shared" si="507"/>
        <v>206.86681571382942</v>
      </c>
      <c r="K1484" s="14">
        <f t="shared" si="508"/>
        <v>212.74353241775788</v>
      </c>
      <c r="L1484" s="14">
        <f t="shared" si="509"/>
        <v>218.14116895560522</v>
      </c>
      <c r="M1484" s="14"/>
      <c r="N1484" s="13">
        <f t="shared" si="504"/>
        <v>2.8408213679172434</v>
      </c>
      <c r="O1484" s="13">
        <f t="shared" si="505"/>
        <v>5.4500540373629818</v>
      </c>
      <c r="P1484" s="13">
        <f t="shared" si="506"/>
        <v>2.5371565830956384</v>
      </c>
    </row>
    <row r="1485" spans="1:16" s="27" customFormat="1" ht="15" customHeight="1" x14ac:dyDescent="0.2">
      <c r="A1485" s="18" t="s">
        <v>1225</v>
      </c>
      <c r="B1485" s="30">
        <v>18597</v>
      </c>
      <c r="C1485" s="127"/>
      <c r="D1485" s="30">
        <v>18391</v>
      </c>
      <c r="E1485" s="126"/>
      <c r="F1485" s="30">
        <v>19671</v>
      </c>
      <c r="G1485" s="101"/>
      <c r="H1485" s="34">
        <v>99.09</v>
      </c>
      <c r="I1485" s="15"/>
      <c r="J1485" s="14">
        <f t="shared" si="507"/>
        <v>187.67786860429911</v>
      </c>
      <c r="K1485" s="14">
        <f t="shared" si="508"/>
        <v>185.59895044908669</v>
      </c>
      <c r="L1485" s="14">
        <f t="shared" si="509"/>
        <v>198.51650015137753</v>
      </c>
      <c r="M1485" s="14"/>
      <c r="N1485" s="13">
        <f t="shared" si="504"/>
        <v>-1.1077055439049242</v>
      </c>
      <c r="O1485" s="13">
        <f t="shared" si="505"/>
        <v>5.7751250201645474</v>
      </c>
      <c r="P1485" s="13">
        <f t="shared" si="506"/>
        <v>6.9599260507857075</v>
      </c>
    </row>
    <row r="1486" spans="1:16" s="27" customFormat="1" ht="15" customHeight="1" x14ac:dyDescent="0.2">
      <c r="A1486" s="18" t="s">
        <v>937</v>
      </c>
      <c r="B1486" s="30">
        <v>27371</v>
      </c>
      <c r="C1486" s="127"/>
      <c r="D1486" s="30">
        <v>28932</v>
      </c>
      <c r="E1486" s="126"/>
      <c r="F1486" s="30">
        <v>28599</v>
      </c>
      <c r="G1486" s="101"/>
      <c r="H1486" s="34">
        <v>87.34</v>
      </c>
      <c r="I1486" s="15"/>
      <c r="J1486" s="14">
        <f t="shared" si="507"/>
        <v>313.3844744675979</v>
      </c>
      <c r="K1486" s="14">
        <f t="shared" si="508"/>
        <v>331.25715594229445</v>
      </c>
      <c r="L1486" s="14">
        <f t="shared" si="509"/>
        <v>327.44446988779481</v>
      </c>
      <c r="M1486" s="14"/>
      <c r="N1486" s="13">
        <f t="shared" si="504"/>
        <v>5.7031164371049528</v>
      </c>
      <c r="O1486" s="13">
        <f t="shared" si="505"/>
        <v>4.4865003105476537</v>
      </c>
      <c r="P1486" s="13">
        <f t="shared" si="506"/>
        <v>-1.1509746992948924</v>
      </c>
    </row>
    <row r="1487" spans="1:16" s="27" customFormat="1" ht="15" customHeight="1" x14ac:dyDescent="0.2">
      <c r="A1487" s="18" t="s">
        <v>1586</v>
      </c>
      <c r="B1487" s="30">
        <v>68945</v>
      </c>
      <c r="C1487" s="127"/>
      <c r="D1487" s="30">
        <v>70757</v>
      </c>
      <c r="E1487" s="126"/>
      <c r="F1487" s="30">
        <v>72301</v>
      </c>
      <c r="G1487" s="101"/>
      <c r="H1487" s="34">
        <v>237.88</v>
      </c>
      <c r="I1487" s="15"/>
      <c r="J1487" s="14">
        <f t="shared" si="507"/>
        <v>289.83100723053639</v>
      </c>
      <c r="K1487" s="14">
        <f t="shared" si="508"/>
        <v>297.44829325710441</v>
      </c>
      <c r="L1487" s="14">
        <f t="shared" si="509"/>
        <v>303.93896082058183</v>
      </c>
      <c r="M1487" s="14"/>
      <c r="N1487" s="13">
        <f t="shared" si="504"/>
        <v>2.6281818841105253</v>
      </c>
      <c r="O1487" s="13">
        <f t="shared" si="505"/>
        <v>4.8676481253172952</v>
      </c>
      <c r="P1487" s="13">
        <f t="shared" si="506"/>
        <v>2.1821162570487838</v>
      </c>
    </row>
    <row r="1488" spans="1:16" s="27" customFormat="1" ht="15" customHeight="1" x14ac:dyDescent="0.2">
      <c r="A1488" s="80" t="s">
        <v>1587</v>
      </c>
      <c r="B1488" s="30">
        <v>131527</v>
      </c>
      <c r="C1488" s="127"/>
      <c r="D1488" s="30">
        <v>141828</v>
      </c>
      <c r="E1488" s="126"/>
      <c r="F1488" s="30">
        <v>140334</v>
      </c>
      <c r="G1488" s="101"/>
      <c r="H1488" s="34">
        <v>169.95</v>
      </c>
      <c r="I1488" s="15"/>
      <c r="J1488" s="14">
        <f t="shared" si="507"/>
        <v>773.91585760517808</v>
      </c>
      <c r="K1488" s="14">
        <f t="shared" si="508"/>
        <v>834.52780229479265</v>
      </c>
      <c r="L1488" s="14">
        <f t="shared" si="509"/>
        <v>825.73698146513686</v>
      </c>
      <c r="M1488" s="14"/>
      <c r="N1488" s="13">
        <f t="shared" si="504"/>
        <v>7.8318520151755884</v>
      </c>
      <c r="O1488" s="13">
        <f t="shared" si="505"/>
        <v>6.6959635664160171</v>
      </c>
      <c r="P1488" s="13">
        <f t="shared" si="506"/>
        <v>-1.0533886115576618</v>
      </c>
    </row>
    <row r="1489" spans="1:16" s="27" customFormat="1" ht="15" customHeight="1" x14ac:dyDescent="0.2">
      <c r="A1489" s="80" t="s">
        <v>1588</v>
      </c>
      <c r="B1489" s="30">
        <v>59892</v>
      </c>
      <c r="C1489" s="127"/>
      <c r="D1489" s="30">
        <v>63011</v>
      </c>
      <c r="E1489" s="126"/>
      <c r="F1489" s="30">
        <v>68389</v>
      </c>
      <c r="G1489" s="101"/>
      <c r="H1489" s="34">
        <v>162.78</v>
      </c>
      <c r="I1489" s="15"/>
      <c r="J1489" s="14">
        <f t="shared" si="507"/>
        <v>367.9321784002949</v>
      </c>
      <c r="K1489" s="14">
        <f t="shared" si="508"/>
        <v>387.09300896916085</v>
      </c>
      <c r="L1489" s="14">
        <f t="shared" si="509"/>
        <v>420.13146578203708</v>
      </c>
      <c r="M1489" s="14"/>
      <c r="N1489" s="13">
        <f t="shared" si="504"/>
        <v>5.2077072063046792</v>
      </c>
      <c r="O1489" s="13">
        <f t="shared" si="505"/>
        <v>14.187203633206424</v>
      </c>
      <c r="P1489" s="13">
        <f t="shared" si="506"/>
        <v>8.5350176953230275</v>
      </c>
    </row>
    <row r="1490" spans="1:16" s="27" customFormat="1" ht="12" customHeight="1" x14ac:dyDescent="0.2">
      <c r="A1490" s="80"/>
      <c r="B1490" s="30"/>
      <c r="C1490" s="127"/>
      <c r="D1490" s="30"/>
      <c r="E1490" s="126"/>
      <c r="F1490" s="30"/>
      <c r="G1490" s="101"/>
      <c r="H1490" s="34"/>
      <c r="I1490" s="15"/>
      <c r="J1490" s="14"/>
      <c r="K1490" s="14"/>
      <c r="L1490" s="14"/>
      <c r="M1490" s="14"/>
      <c r="N1490" s="13"/>
      <c r="O1490" s="13"/>
      <c r="P1490" s="13"/>
    </row>
    <row r="1491" spans="1:16" s="27" customFormat="1" ht="15" customHeight="1" x14ac:dyDescent="0.2">
      <c r="A1491" s="25" t="s">
        <v>1708</v>
      </c>
      <c r="B1491" s="35">
        <v>813856</v>
      </c>
      <c r="C1491" s="39"/>
      <c r="D1491" s="35">
        <v>888509</v>
      </c>
      <c r="E1491" s="117"/>
      <c r="F1491" s="35">
        <v>956900</v>
      </c>
      <c r="G1491" s="116"/>
      <c r="H1491" s="33">
        <f>SUM(H1492:H1516)</f>
        <v>3131.52</v>
      </c>
      <c r="I1491" s="15"/>
      <c r="J1491" s="20">
        <f t="shared" ref="J1491:J1496" si="510">B1491/$H1491</f>
        <v>259.89168199468628</v>
      </c>
      <c r="K1491" s="20">
        <f t="shared" ref="K1491:K1496" si="511">D1491/$H1491</f>
        <v>283.7309038422236</v>
      </c>
      <c r="L1491" s="20">
        <f t="shared" ref="L1491:L1496" si="512">F1491/$H1491</f>
        <v>305.57045779685262</v>
      </c>
      <c r="M1491" s="20"/>
      <c r="N1491" s="19">
        <f>(K1491-J1491)/J1491*100</f>
        <v>9.1727529194353874</v>
      </c>
      <c r="O1491" s="19">
        <f>(L1491-J1491)/J1491*100</f>
        <v>17.576082255337546</v>
      </c>
      <c r="P1491" s="19">
        <f>(L1491-K1491)/K1491*100</f>
        <v>7.6972771238107747</v>
      </c>
    </row>
    <row r="1492" spans="1:16" s="27" customFormat="1" ht="15" customHeight="1" x14ac:dyDescent="0.2">
      <c r="A1492" s="18" t="s">
        <v>1226</v>
      </c>
      <c r="B1492" s="30">
        <v>26648</v>
      </c>
      <c r="C1492" s="127"/>
      <c r="D1492" s="30">
        <v>29724</v>
      </c>
      <c r="E1492" s="126"/>
      <c r="F1492" s="30">
        <v>32163</v>
      </c>
      <c r="G1492" s="101"/>
      <c r="H1492" s="34">
        <v>85.56</v>
      </c>
      <c r="I1492" s="15"/>
      <c r="J1492" s="14">
        <f t="shared" si="510"/>
        <v>311.45395044413277</v>
      </c>
      <c r="K1492" s="14">
        <f t="shared" si="511"/>
        <v>347.40532959326788</v>
      </c>
      <c r="L1492" s="14">
        <f t="shared" si="512"/>
        <v>375.9116409537167</v>
      </c>
      <c r="M1492" s="14"/>
      <c r="N1492" s="13">
        <f t="shared" ref="N1492:N1516" si="513">((K1492-J1492)/J1492)*100</f>
        <v>11.543080156109276</v>
      </c>
      <c r="O1492" s="13">
        <f t="shared" ref="O1492:O1516" si="514">((L1492-J1492)/J1492)*100</f>
        <v>20.695737015911142</v>
      </c>
      <c r="P1492" s="13">
        <f t="shared" ref="P1492:P1516" si="515">((L1492-K1492)/K1492)*100</f>
        <v>8.2054905127169988</v>
      </c>
    </row>
    <row r="1493" spans="1:16" s="11" customFormat="1" ht="15" customHeight="1" x14ac:dyDescent="0.2">
      <c r="A1493" s="18" t="s">
        <v>1227</v>
      </c>
      <c r="B1493" s="30">
        <v>65876</v>
      </c>
      <c r="C1493" s="127"/>
      <c r="D1493" s="30">
        <v>67059</v>
      </c>
      <c r="E1493" s="126"/>
      <c r="F1493" s="30">
        <v>74385</v>
      </c>
      <c r="G1493" s="101"/>
      <c r="H1493" s="34">
        <v>147.11000000000001</v>
      </c>
      <c r="I1493" s="15"/>
      <c r="J1493" s="14">
        <f t="shared" si="510"/>
        <v>447.80096526408806</v>
      </c>
      <c r="K1493" s="14">
        <f t="shared" si="511"/>
        <v>455.84256678675814</v>
      </c>
      <c r="L1493" s="14">
        <f t="shared" si="512"/>
        <v>505.64203657127314</v>
      </c>
      <c r="M1493" s="14"/>
      <c r="N1493" s="13">
        <f t="shared" si="513"/>
        <v>1.7957981662517386</v>
      </c>
      <c r="O1493" s="13">
        <f t="shared" si="514"/>
        <v>12.916691966725358</v>
      </c>
      <c r="P1493" s="13">
        <f t="shared" si="515"/>
        <v>10.924708092873443</v>
      </c>
    </row>
    <row r="1494" spans="1:16" s="27" customFormat="1" ht="15" customHeight="1" x14ac:dyDescent="0.2">
      <c r="A1494" s="18" t="s">
        <v>1228</v>
      </c>
      <c r="B1494" s="30">
        <v>10175</v>
      </c>
      <c r="C1494" s="127"/>
      <c r="D1494" s="30">
        <v>11051</v>
      </c>
      <c r="E1494" s="126"/>
      <c r="F1494" s="30">
        <v>11020</v>
      </c>
      <c r="G1494" s="101"/>
      <c r="H1494" s="34">
        <v>57.8</v>
      </c>
      <c r="I1494" s="15"/>
      <c r="J1494" s="14">
        <f t="shared" si="510"/>
        <v>176.03806228373702</v>
      </c>
      <c r="K1494" s="14">
        <f t="shared" si="511"/>
        <v>191.19377162629758</v>
      </c>
      <c r="L1494" s="14">
        <f t="shared" si="512"/>
        <v>190.65743944636679</v>
      </c>
      <c r="M1494" s="14"/>
      <c r="N1494" s="13">
        <f t="shared" si="513"/>
        <v>8.6093366093366104</v>
      </c>
      <c r="O1494" s="13">
        <f t="shared" si="514"/>
        <v>8.3046683046683132</v>
      </c>
      <c r="P1494" s="13">
        <f t="shared" si="515"/>
        <v>-0.28051760021716726</v>
      </c>
    </row>
    <row r="1495" spans="1:16" s="27" customFormat="1" ht="15" customHeight="1" x14ac:dyDescent="0.2">
      <c r="A1495" s="18" t="s">
        <v>1229</v>
      </c>
      <c r="B1495" s="30">
        <v>6765</v>
      </c>
      <c r="C1495" s="127"/>
      <c r="D1495" s="30">
        <v>7515</v>
      </c>
      <c r="E1495" s="126"/>
      <c r="F1495" s="30">
        <v>7441</v>
      </c>
      <c r="G1495" s="101"/>
      <c r="H1495" s="34">
        <v>30.43</v>
      </c>
      <c r="I1495" s="15"/>
      <c r="J1495" s="14">
        <f t="shared" si="510"/>
        <v>222.31350640814986</v>
      </c>
      <c r="K1495" s="14">
        <f t="shared" si="511"/>
        <v>246.96023660860993</v>
      </c>
      <c r="L1495" s="14">
        <f t="shared" si="512"/>
        <v>244.52842589549786</v>
      </c>
      <c r="M1495" s="14"/>
      <c r="N1495" s="13">
        <f t="shared" si="513"/>
        <v>11.086474501108645</v>
      </c>
      <c r="O1495" s="13">
        <f t="shared" si="514"/>
        <v>9.9926090169992534</v>
      </c>
      <c r="P1495" s="13">
        <f t="shared" si="515"/>
        <v>-0.98469727212242619</v>
      </c>
    </row>
    <row r="1496" spans="1:16" s="27" customFormat="1" ht="15" customHeight="1" x14ac:dyDescent="0.2">
      <c r="A1496" s="18" t="s">
        <v>1230</v>
      </c>
      <c r="B1496" s="30">
        <v>44544</v>
      </c>
      <c r="C1496" s="127"/>
      <c r="D1496" s="30">
        <v>48906</v>
      </c>
      <c r="E1496" s="126"/>
      <c r="F1496" s="30">
        <v>52478</v>
      </c>
      <c r="G1496" s="101"/>
      <c r="H1496" s="34">
        <v>579.63</v>
      </c>
      <c r="I1496" s="15"/>
      <c r="J1496" s="14">
        <f t="shared" si="510"/>
        <v>76.849024377620211</v>
      </c>
      <c r="K1496" s="14">
        <f t="shared" si="511"/>
        <v>84.37451477666788</v>
      </c>
      <c r="L1496" s="14">
        <f t="shared" si="512"/>
        <v>90.537066749478115</v>
      </c>
      <c r="M1496" s="14"/>
      <c r="N1496" s="13">
        <f t="shared" si="513"/>
        <v>9.7925646551724146</v>
      </c>
      <c r="O1496" s="13">
        <f t="shared" si="514"/>
        <v>17.811602011494244</v>
      </c>
      <c r="P1496" s="13">
        <f t="shared" si="515"/>
        <v>7.3038073038072957</v>
      </c>
    </row>
    <row r="1497" spans="1:16" s="27" customFormat="1" ht="15" customHeight="1" x14ac:dyDescent="0.2">
      <c r="A1497" s="18" t="s">
        <v>1232</v>
      </c>
      <c r="B1497" s="30">
        <v>16098</v>
      </c>
      <c r="C1497" s="127"/>
      <c r="D1497" s="30">
        <v>16373</v>
      </c>
      <c r="E1497" s="126"/>
      <c r="F1497" s="30">
        <v>17920</v>
      </c>
      <c r="G1497" s="101"/>
      <c r="H1497" s="34">
        <v>43.4</v>
      </c>
      <c r="I1497" s="15"/>
      <c r="J1497" s="14">
        <f t="shared" ref="J1497:J1518" si="516">B1497/$H1497</f>
        <v>370.92165898617515</v>
      </c>
      <c r="K1497" s="14">
        <f t="shared" ref="K1497:K1518" si="517">D1497/$H1497</f>
        <v>377.25806451612902</v>
      </c>
      <c r="L1497" s="14">
        <f t="shared" ref="L1497:L1518" si="518">F1497/$H1497</f>
        <v>412.90322580645164</v>
      </c>
      <c r="M1497" s="14"/>
      <c r="N1497" s="13">
        <f t="shared" si="513"/>
        <v>1.7082867436948586</v>
      </c>
      <c r="O1497" s="13">
        <f t="shared" si="514"/>
        <v>11.318176170952912</v>
      </c>
      <c r="P1497" s="13">
        <f t="shared" si="515"/>
        <v>9.4484822573749572</v>
      </c>
    </row>
    <row r="1498" spans="1:16" s="27" customFormat="1" ht="15" customHeight="1" x14ac:dyDescent="0.2">
      <c r="A1498" s="18" t="s">
        <v>1233</v>
      </c>
      <c r="B1498" s="30">
        <v>29331</v>
      </c>
      <c r="C1498" s="127"/>
      <c r="D1498" s="30">
        <v>32370</v>
      </c>
      <c r="E1498" s="126"/>
      <c r="F1498" s="30">
        <v>33902</v>
      </c>
      <c r="G1498" s="101"/>
      <c r="H1498" s="34">
        <v>111.27</v>
      </c>
      <c r="I1498" s="15"/>
      <c r="J1498" s="14">
        <f t="shared" si="516"/>
        <v>263.60204906983017</v>
      </c>
      <c r="K1498" s="14">
        <f t="shared" si="517"/>
        <v>290.91399299002427</v>
      </c>
      <c r="L1498" s="14">
        <f t="shared" si="518"/>
        <v>304.68230430484408</v>
      </c>
      <c r="M1498" s="14"/>
      <c r="N1498" s="13">
        <f t="shared" si="513"/>
        <v>10.361051447274203</v>
      </c>
      <c r="O1498" s="13">
        <f t="shared" si="514"/>
        <v>15.584194197265683</v>
      </c>
      <c r="P1498" s="13">
        <f t="shared" si="515"/>
        <v>4.7327772628977467</v>
      </c>
    </row>
    <row r="1499" spans="1:16" s="27" customFormat="1" ht="15" customHeight="1" x14ac:dyDescent="0.2">
      <c r="A1499" s="18" t="s">
        <v>1234</v>
      </c>
      <c r="B1499" s="30">
        <v>50121</v>
      </c>
      <c r="C1499" s="127"/>
      <c r="D1499" s="30">
        <v>54478</v>
      </c>
      <c r="E1499" s="126"/>
      <c r="F1499" s="30">
        <v>57055</v>
      </c>
      <c r="G1499" s="101"/>
      <c r="H1499" s="34">
        <v>77.02</v>
      </c>
      <c r="I1499" s="15"/>
      <c r="J1499" s="14">
        <f t="shared" si="516"/>
        <v>650.75305115554409</v>
      </c>
      <c r="K1499" s="14">
        <f t="shared" si="517"/>
        <v>707.32277330563488</v>
      </c>
      <c r="L1499" s="14">
        <f t="shared" si="518"/>
        <v>740.78161516489229</v>
      </c>
      <c r="M1499" s="14"/>
      <c r="N1499" s="13">
        <f t="shared" si="513"/>
        <v>8.6929630294686717</v>
      </c>
      <c r="O1499" s="13">
        <f t="shared" si="514"/>
        <v>13.834520460485619</v>
      </c>
      <c r="P1499" s="13">
        <f t="shared" si="515"/>
        <v>4.7303498660009646</v>
      </c>
    </row>
    <row r="1500" spans="1:16" s="27" customFormat="1" ht="15" customHeight="1" x14ac:dyDescent="0.2">
      <c r="A1500" s="18" t="s">
        <v>1235</v>
      </c>
      <c r="B1500" s="30">
        <v>12761</v>
      </c>
      <c r="C1500" s="127"/>
      <c r="D1500" s="30">
        <v>14391</v>
      </c>
      <c r="E1500" s="126"/>
      <c r="F1500" s="30">
        <v>14091</v>
      </c>
      <c r="G1500" s="101"/>
      <c r="H1500" s="34">
        <v>42.56</v>
      </c>
      <c r="I1500" s="15"/>
      <c r="J1500" s="14">
        <f t="shared" si="516"/>
        <v>299.83552631578948</v>
      </c>
      <c r="K1500" s="14">
        <f t="shared" si="517"/>
        <v>338.13439849624058</v>
      </c>
      <c r="L1500" s="14">
        <f t="shared" si="518"/>
        <v>331.08552631578948</v>
      </c>
      <c r="M1500" s="14"/>
      <c r="N1500" s="13">
        <f t="shared" si="513"/>
        <v>12.773293629025929</v>
      </c>
      <c r="O1500" s="13">
        <f t="shared" si="514"/>
        <v>10.422380691168403</v>
      </c>
      <c r="P1500" s="13">
        <f t="shared" si="515"/>
        <v>-2.084636230977686</v>
      </c>
    </row>
    <row r="1501" spans="1:16" s="27" customFormat="1" ht="15" customHeight="1" x14ac:dyDescent="0.2">
      <c r="A1501" s="18" t="s">
        <v>1236</v>
      </c>
      <c r="B1501" s="30">
        <v>19303</v>
      </c>
      <c r="C1501" s="127"/>
      <c r="D1501" s="30">
        <v>21659</v>
      </c>
      <c r="E1501" s="126"/>
      <c r="F1501" s="30">
        <v>24190</v>
      </c>
      <c r="G1501" s="101"/>
      <c r="H1501" s="34">
        <v>83.78</v>
      </c>
      <c r="I1501" s="15"/>
      <c r="J1501" s="14">
        <f t="shared" si="516"/>
        <v>230.40105037001672</v>
      </c>
      <c r="K1501" s="14">
        <f t="shared" si="517"/>
        <v>258.52232036285511</v>
      </c>
      <c r="L1501" s="14">
        <f t="shared" si="518"/>
        <v>288.73239436619718</v>
      </c>
      <c r="M1501" s="14"/>
      <c r="N1501" s="13">
        <f t="shared" si="513"/>
        <v>12.205356680308762</v>
      </c>
      <c r="O1501" s="13">
        <f t="shared" si="514"/>
        <v>25.317308190436716</v>
      </c>
      <c r="P1501" s="13">
        <f t="shared" si="515"/>
        <v>11.685673392123361</v>
      </c>
    </row>
    <row r="1502" spans="1:16" s="27" customFormat="1" ht="15" customHeight="1" x14ac:dyDescent="0.2">
      <c r="A1502" s="18" t="s">
        <v>1237</v>
      </c>
      <c r="B1502" s="30">
        <v>21822</v>
      </c>
      <c r="C1502" s="127"/>
      <c r="D1502" s="30">
        <v>24405</v>
      </c>
      <c r="E1502" s="126"/>
      <c r="F1502" s="30">
        <v>26363</v>
      </c>
      <c r="G1502" s="101"/>
      <c r="H1502" s="34">
        <v>44.23</v>
      </c>
      <c r="I1502" s="15"/>
      <c r="J1502" s="14">
        <f t="shared" si="516"/>
        <v>493.37553696586031</v>
      </c>
      <c r="K1502" s="14">
        <f t="shared" si="517"/>
        <v>551.77481347501703</v>
      </c>
      <c r="L1502" s="14">
        <f t="shared" si="518"/>
        <v>596.04340945059914</v>
      </c>
      <c r="M1502" s="14"/>
      <c r="N1502" s="13">
        <f t="shared" si="513"/>
        <v>11.83667858124829</v>
      </c>
      <c r="O1502" s="13">
        <f t="shared" si="514"/>
        <v>20.809275043534043</v>
      </c>
      <c r="P1502" s="13">
        <f t="shared" si="515"/>
        <v>8.0229461175988384</v>
      </c>
    </row>
    <row r="1503" spans="1:16" s="27" customFormat="1" ht="15" customHeight="1" x14ac:dyDescent="0.2">
      <c r="A1503" s="18" t="s">
        <v>1238</v>
      </c>
      <c r="B1503" s="30">
        <v>11586</v>
      </c>
      <c r="C1503" s="127"/>
      <c r="D1503" s="30">
        <v>12354</v>
      </c>
      <c r="E1503" s="126"/>
      <c r="F1503" s="30">
        <v>12948</v>
      </c>
      <c r="G1503" s="101"/>
      <c r="H1503" s="34">
        <v>22.47</v>
      </c>
      <c r="I1503" s="15"/>
      <c r="J1503" s="14">
        <f t="shared" si="516"/>
        <v>515.62082777036051</v>
      </c>
      <c r="K1503" s="14">
        <f t="shared" si="517"/>
        <v>549.79973297730305</v>
      </c>
      <c r="L1503" s="14">
        <f t="shared" si="518"/>
        <v>576.23497997329775</v>
      </c>
      <c r="M1503" s="14"/>
      <c r="N1503" s="13">
        <f t="shared" si="513"/>
        <v>6.6286897980320987</v>
      </c>
      <c r="O1503" s="13">
        <f t="shared" si="514"/>
        <v>11.755567063697566</v>
      </c>
      <c r="P1503" s="13">
        <f t="shared" si="515"/>
        <v>4.8081593006313827</v>
      </c>
    </row>
    <row r="1504" spans="1:16" s="27" customFormat="1" ht="15" customHeight="1" x14ac:dyDescent="0.2">
      <c r="A1504" s="18" t="s">
        <v>1239</v>
      </c>
      <c r="B1504" s="30">
        <v>18639</v>
      </c>
      <c r="C1504" s="127"/>
      <c r="D1504" s="30">
        <v>19758</v>
      </c>
      <c r="E1504" s="126"/>
      <c r="F1504" s="30">
        <v>20559</v>
      </c>
      <c r="G1504" s="101"/>
      <c r="H1504" s="34">
        <v>27.45</v>
      </c>
      <c r="I1504" s="15"/>
      <c r="J1504" s="14">
        <f t="shared" si="516"/>
        <v>679.01639344262298</v>
      </c>
      <c r="K1504" s="14">
        <f t="shared" si="517"/>
        <v>719.78142076502729</v>
      </c>
      <c r="L1504" s="14">
        <f t="shared" si="518"/>
        <v>748.96174863387978</v>
      </c>
      <c r="M1504" s="14"/>
      <c r="N1504" s="13">
        <f t="shared" si="513"/>
        <v>6.0035409624979783</v>
      </c>
      <c r="O1504" s="13">
        <f t="shared" si="514"/>
        <v>10.300981812328981</v>
      </c>
      <c r="P1504" s="13">
        <f t="shared" si="515"/>
        <v>4.0540540540540588</v>
      </c>
    </row>
    <row r="1505" spans="1:16" s="27" customFormat="1" ht="15" customHeight="1" x14ac:dyDescent="0.2">
      <c r="A1505" s="18" t="s">
        <v>652</v>
      </c>
      <c r="B1505" s="30">
        <v>33047</v>
      </c>
      <c r="C1505" s="127"/>
      <c r="D1505" s="30">
        <v>34605</v>
      </c>
      <c r="E1505" s="126"/>
      <c r="F1505" s="30">
        <v>36803</v>
      </c>
      <c r="G1505" s="101"/>
      <c r="H1505" s="34">
        <v>143.13999999999999</v>
      </c>
      <c r="I1505" s="15"/>
      <c r="J1505" s="14">
        <f t="shared" si="516"/>
        <v>230.87187369009365</v>
      </c>
      <c r="K1505" s="14">
        <f t="shared" si="517"/>
        <v>241.75632248148668</v>
      </c>
      <c r="L1505" s="14">
        <f t="shared" si="518"/>
        <v>257.11191840156494</v>
      </c>
      <c r="M1505" s="14"/>
      <c r="N1505" s="13">
        <f t="shared" si="513"/>
        <v>4.714497533815468</v>
      </c>
      <c r="O1505" s="13">
        <f t="shared" si="514"/>
        <v>11.365630768299692</v>
      </c>
      <c r="P1505" s="13">
        <f t="shared" si="515"/>
        <v>6.351683282762612</v>
      </c>
    </row>
    <row r="1506" spans="1:16" s="27" customFormat="1" ht="15" customHeight="1" x14ac:dyDescent="0.2">
      <c r="A1506" s="18" t="s">
        <v>1240</v>
      </c>
      <c r="B1506" s="30">
        <v>26786</v>
      </c>
      <c r="C1506" s="127"/>
      <c r="D1506" s="30">
        <v>28422</v>
      </c>
      <c r="E1506" s="126"/>
      <c r="F1506" s="30">
        <v>29469</v>
      </c>
      <c r="G1506" s="101"/>
      <c r="H1506" s="34">
        <v>123.01</v>
      </c>
      <c r="I1506" s="15"/>
      <c r="J1506" s="14">
        <f t="shared" si="516"/>
        <v>217.75465409316314</v>
      </c>
      <c r="K1506" s="14">
        <f t="shared" si="517"/>
        <v>231.05438582229087</v>
      </c>
      <c r="L1506" s="14">
        <f t="shared" si="518"/>
        <v>239.56588895211772</v>
      </c>
      <c r="M1506" s="14"/>
      <c r="N1506" s="13">
        <f t="shared" si="513"/>
        <v>6.1076681848727024</v>
      </c>
      <c r="O1506" s="13">
        <f t="shared" si="514"/>
        <v>10.016426491450767</v>
      </c>
      <c r="P1506" s="13">
        <f t="shared" si="515"/>
        <v>3.6837660966856687</v>
      </c>
    </row>
    <row r="1507" spans="1:16" s="27" customFormat="1" ht="15" customHeight="1" x14ac:dyDescent="0.2">
      <c r="A1507" s="18" t="s">
        <v>1241</v>
      </c>
      <c r="B1507" s="30">
        <v>31154</v>
      </c>
      <c r="C1507" s="127"/>
      <c r="D1507" s="30">
        <v>32907</v>
      </c>
      <c r="E1507" s="126"/>
      <c r="F1507" s="30">
        <v>35612</v>
      </c>
      <c r="G1507" s="101"/>
      <c r="H1507" s="34">
        <v>148.29</v>
      </c>
      <c r="I1507" s="15"/>
      <c r="J1507" s="14">
        <f t="shared" si="516"/>
        <v>210.08834041405356</v>
      </c>
      <c r="K1507" s="14">
        <f t="shared" si="517"/>
        <v>221.90977139389037</v>
      </c>
      <c r="L1507" s="14">
        <f t="shared" si="518"/>
        <v>240.15105536448851</v>
      </c>
      <c r="M1507" s="14"/>
      <c r="N1507" s="13">
        <f t="shared" si="513"/>
        <v>5.6268857931565757</v>
      </c>
      <c r="O1507" s="13">
        <f t="shared" si="514"/>
        <v>14.309558965140909</v>
      </c>
      <c r="P1507" s="13">
        <f t="shared" si="515"/>
        <v>8.2201355334731172</v>
      </c>
    </row>
    <row r="1508" spans="1:16" s="27" customFormat="1" ht="15" customHeight="1" x14ac:dyDescent="0.2">
      <c r="A1508" s="18" t="s">
        <v>1242</v>
      </c>
      <c r="B1508" s="30">
        <v>18895</v>
      </c>
      <c r="C1508" s="127"/>
      <c r="D1508" s="30">
        <v>21213</v>
      </c>
      <c r="E1508" s="126"/>
      <c r="F1508" s="30">
        <v>22444</v>
      </c>
      <c r="G1508" s="101"/>
      <c r="H1508" s="34">
        <v>88.5</v>
      </c>
      <c r="I1508" s="15"/>
      <c r="J1508" s="14">
        <f t="shared" si="516"/>
        <v>213.50282485875707</v>
      </c>
      <c r="K1508" s="14">
        <f t="shared" si="517"/>
        <v>239.69491525423729</v>
      </c>
      <c r="L1508" s="14">
        <f t="shared" si="518"/>
        <v>253.60451977401129</v>
      </c>
      <c r="M1508" s="14"/>
      <c r="N1508" s="13">
        <f t="shared" si="513"/>
        <v>12.267795713151624</v>
      </c>
      <c r="O1508" s="13">
        <f t="shared" si="514"/>
        <v>18.782746758401689</v>
      </c>
      <c r="P1508" s="13">
        <f t="shared" si="515"/>
        <v>5.8030453024088979</v>
      </c>
    </row>
    <row r="1509" spans="1:16" s="27" customFormat="1" ht="15" customHeight="1" x14ac:dyDescent="0.2">
      <c r="A1509" s="18" t="s">
        <v>1243</v>
      </c>
      <c r="B1509" s="30">
        <v>52108</v>
      </c>
      <c r="C1509" s="127"/>
      <c r="D1509" s="30">
        <v>61503</v>
      </c>
      <c r="E1509" s="126"/>
      <c r="F1509" s="30">
        <v>66327</v>
      </c>
      <c r="G1509" s="101"/>
      <c r="H1509" s="34">
        <v>175.13</v>
      </c>
      <c r="I1509" s="15"/>
      <c r="J1509" s="14">
        <f t="shared" si="516"/>
        <v>297.53897105007707</v>
      </c>
      <c r="K1509" s="14">
        <f t="shared" si="517"/>
        <v>351.18483412322274</v>
      </c>
      <c r="L1509" s="14">
        <f t="shared" si="518"/>
        <v>378.7300862216639</v>
      </c>
      <c r="M1509" s="14"/>
      <c r="N1509" s="13">
        <f t="shared" si="513"/>
        <v>18.029861057803029</v>
      </c>
      <c r="O1509" s="13">
        <f t="shared" si="514"/>
        <v>27.287556613187995</v>
      </c>
      <c r="P1509" s="13">
        <f t="shared" si="515"/>
        <v>7.8435198283010568</v>
      </c>
    </row>
    <row r="1510" spans="1:16" s="27" customFormat="1" ht="15" customHeight="1" x14ac:dyDescent="0.2">
      <c r="A1510" s="18" t="s">
        <v>1244</v>
      </c>
      <c r="B1510" s="30">
        <v>27591</v>
      </c>
      <c r="C1510" s="127"/>
      <c r="D1510" s="30">
        <v>28705</v>
      </c>
      <c r="E1510" s="126"/>
      <c r="F1510" s="30">
        <v>29998</v>
      </c>
      <c r="G1510" s="101"/>
      <c r="H1510" s="34">
        <v>92.79</v>
      </c>
      <c r="I1510" s="15"/>
      <c r="J1510" s="14">
        <f t="shared" si="516"/>
        <v>297.34885224700935</v>
      </c>
      <c r="K1510" s="14">
        <f t="shared" si="517"/>
        <v>309.35445629917012</v>
      </c>
      <c r="L1510" s="14">
        <f t="shared" si="518"/>
        <v>323.28914753745016</v>
      </c>
      <c r="M1510" s="14"/>
      <c r="N1510" s="13">
        <f t="shared" si="513"/>
        <v>4.0375484759522982</v>
      </c>
      <c r="O1510" s="13">
        <f t="shared" si="514"/>
        <v>8.7238592294588937</v>
      </c>
      <c r="P1510" s="13">
        <f t="shared" si="515"/>
        <v>4.5044417348894088</v>
      </c>
    </row>
    <row r="1511" spans="1:16" s="27" customFormat="1" ht="15" customHeight="1" x14ac:dyDescent="0.2">
      <c r="A1511" s="18" t="s">
        <v>1245</v>
      </c>
      <c r="B1511" s="30">
        <v>8745</v>
      </c>
      <c r="C1511" s="127"/>
      <c r="D1511" s="30">
        <v>9226</v>
      </c>
      <c r="E1511" s="126"/>
      <c r="F1511" s="30">
        <v>9764</v>
      </c>
      <c r="G1511" s="101"/>
      <c r="H1511" s="34">
        <v>26.5</v>
      </c>
      <c r="I1511" s="15"/>
      <c r="J1511" s="14">
        <f t="shared" si="516"/>
        <v>330</v>
      </c>
      <c r="K1511" s="14">
        <f t="shared" si="517"/>
        <v>348.15094339622641</v>
      </c>
      <c r="L1511" s="14">
        <f t="shared" si="518"/>
        <v>368.45283018867923</v>
      </c>
      <c r="M1511" s="14"/>
      <c r="N1511" s="13">
        <f t="shared" si="513"/>
        <v>5.5002858776443668</v>
      </c>
      <c r="O1511" s="13">
        <f t="shared" si="514"/>
        <v>11.652372784448252</v>
      </c>
      <c r="P1511" s="13">
        <f t="shared" si="515"/>
        <v>5.8313461955343566</v>
      </c>
    </row>
    <row r="1512" spans="1:16" s="27" customFormat="1" ht="15" customHeight="1" x14ac:dyDescent="0.2">
      <c r="A1512" s="18" t="s">
        <v>1211</v>
      </c>
      <c r="B1512" s="30">
        <v>63850</v>
      </c>
      <c r="C1512" s="127"/>
      <c r="D1512" s="30">
        <v>73150</v>
      </c>
      <c r="E1512" s="126"/>
      <c r="F1512" s="30">
        <v>80319</v>
      </c>
      <c r="G1512" s="101"/>
      <c r="H1512" s="34">
        <v>117.73</v>
      </c>
      <c r="I1512" s="15"/>
      <c r="J1512" s="14">
        <f t="shared" si="516"/>
        <v>542.34264843285484</v>
      </c>
      <c r="K1512" s="14">
        <f t="shared" si="517"/>
        <v>621.3369574450013</v>
      </c>
      <c r="L1512" s="14">
        <f t="shared" si="518"/>
        <v>682.2305274781279</v>
      </c>
      <c r="M1512" s="14"/>
      <c r="N1512" s="13">
        <f t="shared" si="513"/>
        <v>14.565387627251376</v>
      </c>
      <c r="O1512" s="13">
        <f t="shared" si="514"/>
        <v>25.793265465935782</v>
      </c>
      <c r="P1512" s="13">
        <f t="shared" si="515"/>
        <v>9.8004101161995809</v>
      </c>
    </row>
    <row r="1513" spans="1:16" s="27" customFormat="1" ht="15" customHeight="1" x14ac:dyDescent="0.2">
      <c r="A1513" s="18" t="s">
        <v>1246</v>
      </c>
      <c r="B1513" s="30">
        <v>23289</v>
      </c>
      <c r="C1513" s="127"/>
      <c r="D1513" s="30">
        <v>24505</v>
      </c>
      <c r="E1513" s="126"/>
      <c r="F1513" s="30">
        <v>25761</v>
      </c>
      <c r="G1513" s="101"/>
      <c r="H1513" s="34">
        <v>140.33000000000001</v>
      </c>
      <c r="I1513" s="15"/>
      <c r="J1513" s="14">
        <f t="shared" si="516"/>
        <v>165.95881137319174</v>
      </c>
      <c r="K1513" s="14">
        <f t="shared" si="517"/>
        <v>174.6241003349248</v>
      </c>
      <c r="L1513" s="14">
        <f t="shared" si="518"/>
        <v>183.57443169671487</v>
      </c>
      <c r="M1513" s="14"/>
      <c r="N1513" s="13">
        <f t="shared" si="513"/>
        <v>5.2213491347846697</v>
      </c>
      <c r="O1513" s="13">
        <f t="shared" si="514"/>
        <v>10.614453175318825</v>
      </c>
      <c r="P1513" s="13">
        <f t="shared" si="515"/>
        <v>5.1254845949806151</v>
      </c>
    </row>
    <row r="1514" spans="1:16" s="27" customFormat="1" ht="15" customHeight="1" x14ac:dyDescent="0.2">
      <c r="A1514" s="18" t="s">
        <v>1247</v>
      </c>
      <c r="B1514" s="30">
        <v>31966</v>
      </c>
      <c r="C1514" s="127"/>
      <c r="D1514" s="30">
        <v>39378</v>
      </c>
      <c r="E1514" s="126"/>
      <c r="F1514" s="30">
        <v>40419</v>
      </c>
      <c r="G1514" s="101"/>
      <c r="H1514" s="34">
        <v>48.8</v>
      </c>
      <c r="I1514" s="15"/>
      <c r="J1514" s="14">
        <f t="shared" si="516"/>
        <v>655.04098360655746</v>
      </c>
      <c r="K1514" s="14">
        <f t="shared" si="517"/>
        <v>806.9262295081968</v>
      </c>
      <c r="L1514" s="14">
        <f t="shared" si="518"/>
        <v>828.25819672131149</v>
      </c>
      <c r="M1514" s="14"/>
      <c r="N1514" s="13">
        <f t="shared" si="513"/>
        <v>23.18713633235312</v>
      </c>
      <c r="O1514" s="13">
        <f t="shared" si="514"/>
        <v>26.443721454044912</v>
      </c>
      <c r="P1514" s="13">
        <f t="shared" si="515"/>
        <v>2.6436081060490553</v>
      </c>
    </row>
    <row r="1515" spans="1:16" s="27" customFormat="1" ht="15" customHeight="1" x14ac:dyDescent="0.2">
      <c r="A1515" s="80" t="s">
        <v>1231</v>
      </c>
      <c r="B1515" s="30">
        <v>44848</v>
      </c>
      <c r="C1515" s="127"/>
      <c r="D1515" s="30">
        <v>50204</v>
      </c>
      <c r="E1515" s="126"/>
      <c r="F1515" s="30">
        <v>58771</v>
      </c>
      <c r="G1515" s="101"/>
      <c r="H1515" s="34">
        <v>106.15</v>
      </c>
      <c r="I1515" s="15"/>
      <c r="J1515" s="14">
        <f t="shared" si="516"/>
        <v>422.49646726330661</v>
      </c>
      <c r="K1515" s="14">
        <f t="shared" si="517"/>
        <v>472.95336787564764</v>
      </c>
      <c r="L1515" s="14">
        <f t="shared" si="518"/>
        <v>553.65991521431931</v>
      </c>
      <c r="M1515" s="14"/>
      <c r="N1515" s="13">
        <f t="shared" si="513"/>
        <v>11.942561541205853</v>
      </c>
      <c r="O1515" s="13">
        <f t="shared" si="514"/>
        <v>31.04486264716375</v>
      </c>
      <c r="P1515" s="13">
        <f t="shared" si="515"/>
        <v>17.064377340450957</v>
      </c>
    </row>
    <row r="1516" spans="1:16" s="27" customFormat="1" ht="15" customHeight="1" x14ac:dyDescent="0.2">
      <c r="A1516" s="80" t="s">
        <v>1589</v>
      </c>
      <c r="B1516" s="30">
        <v>117908</v>
      </c>
      <c r="C1516" s="127"/>
      <c r="D1516" s="30">
        <v>124648</v>
      </c>
      <c r="E1516" s="126"/>
      <c r="F1516" s="30">
        <v>136698</v>
      </c>
      <c r="G1516" s="101"/>
      <c r="H1516" s="34">
        <v>568.44000000000005</v>
      </c>
      <c r="I1516" s="15"/>
      <c r="J1516" s="14">
        <f t="shared" si="516"/>
        <v>207.42382661318695</v>
      </c>
      <c r="K1516" s="14">
        <f t="shared" si="517"/>
        <v>219.28083878685524</v>
      </c>
      <c r="L1516" s="14">
        <f t="shared" si="518"/>
        <v>240.47920624868058</v>
      </c>
      <c r="M1516" s="14"/>
      <c r="N1516" s="13">
        <f t="shared" si="513"/>
        <v>5.7163211995793386</v>
      </c>
      <c r="O1516" s="13">
        <f t="shared" si="514"/>
        <v>15.936153611290163</v>
      </c>
      <c r="P1516" s="13">
        <f t="shared" si="515"/>
        <v>9.6672228996855125</v>
      </c>
    </row>
    <row r="1517" spans="1:16" s="27" customFormat="1" ht="12" customHeight="1" x14ac:dyDescent="0.2">
      <c r="A1517" s="80"/>
      <c r="B1517" s="30"/>
      <c r="C1517" s="127"/>
      <c r="D1517" s="30"/>
      <c r="E1517" s="126"/>
      <c r="F1517" s="30"/>
      <c r="G1517" s="101"/>
      <c r="H1517" s="34"/>
      <c r="I1517" s="15"/>
      <c r="J1517" s="14"/>
      <c r="K1517" s="14"/>
      <c r="L1517" s="14"/>
      <c r="M1517" s="14"/>
      <c r="N1517" s="13"/>
      <c r="O1517" s="13"/>
      <c r="P1517" s="13"/>
    </row>
    <row r="1518" spans="1:16" s="27" customFormat="1" ht="15" customHeight="1" x14ac:dyDescent="0.2">
      <c r="A1518" s="25" t="s">
        <v>1590</v>
      </c>
      <c r="B1518" s="35">
        <v>602088</v>
      </c>
      <c r="C1518" s="39"/>
      <c r="D1518" s="35">
        <v>675950</v>
      </c>
      <c r="E1518" s="117"/>
      <c r="F1518" s="35">
        <v>728402</v>
      </c>
      <c r="G1518" s="116"/>
      <c r="H1518" s="33">
        <v>412.8</v>
      </c>
      <c r="I1518" s="15"/>
      <c r="J1518" s="20">
        <f t="shared" si="516"/>
        <v>1458.546511627907</v>
      </c>
      <c r="K1518" s="20">
        <f t="shared" si="517"/>
        <v>1637.4757751937984</v>
      </c>
      <c r="L1518" s="20">
        <f t="shared" si="518"/>
        <v>1764.5397286821706</v>
      </c>
      <c r="M1518" s="20"/>
      <c r="N1518" s="19">
        <f>(K1518-J1518)/J1518*100</f>
        <v>12.267641939384276</v>
      </c>
      <c r="O1518" s="19">
        <f>(L1518-J1518)/J1518*100</f>
        <v>20.979325281354221</v>
      </c>
      <c r="P1518" s="19">
        <f>(L1518-K1518)/K1518*100</f>
        <v>7.7597455433094193</v>
      </c>
    </row>
    <row r="1519" spans="1:16" s="27" customFormat="1" ht="12" customHeight="1" x14ac:dyDescent="0.2">
      <c r="A1519" s="25"/>
      <c r="B1519" s="35"/>
      <c r="C1519" s="39"/>
      <c r="D1519" s="35"/>
      <c r="E1519" s="117"/>
      <c r="F1519" s="35"/>
      <c r="G1519" s="116"/>
      <c r="H1519" s="33"/>
      <c r="I1519" s="15"/>
      <c r="J1519" s="20"/>
      <c r="K1519" s="20"/>
      <c r="L1519" s="20"/>
      <c r="M1519" s="20"/>
      <c r="N1519" s="19"/>
      <c r="O1519" s="19"/>
      <c r="P1519" s="19"/>
    </row>
    <row r="1520" spans="1:16" s="11" customFormat="1" ht="15" customHeight="1" x14ac:dyDescent="0.2">
      <c r="A1520" s="133" t="s">
        <v>1624</v>
      </c>
      <c r="B1520" s="20">
        <f>B1522+B1535+B1548+B1560+B1562+B1569</f>
        <v>4468563</v>
      </c>
      <c r="C1520" s="39"/>
      <c r="D1520" s="20">
        <f>D1522+D1535+D1548+D1560+D1562+D1569</f>
        <v>4893318</v>
      </c>
      <c r="E1520" s="117"/>
      <c r="F1520" s="20">
        <f>F1522+F1535+F1548+F1560+F1562+F1569</f>
        <v>5243536</v>
      </c>
      <c r="G1520" s="116"/>
      <c r="H1520" s="33">
        <f>H1522+H1535+H1548+H1560+H1562+H1569</f>
        <v>20433.38</v>
      </c>
      <c r="I1520" s="15"/>
      <c r="J1520" s="20">
        <f>B1520/$H1520</f>
        <v>218.68937004059043</v>
      </c>
      <c r="K1520" s="20">
        <f>D1520/$H1520</f>
        <v>239.47667982487476</v>
      </c>
      <c r="L1520" s="20">
        <f>F1520/$H1520</f>
        <v>256.61618391083607</v>
      </c>
      <c r="M1520" s="20"/>
      <c r="N1520" s="19">
        <f>(K1520-J1520)/J1520*100</f>
        <v>9.5054047576368461</v>
      </c>
      <c r="O1520" s="19">
        <f>(L1520-J1520)/J1520*100</f>
        <v>17.342778875446086</v>
      </c>
      <c r="P1520" s="19">
        <f>(L1520-K1520)/K1520*100</f>
        <v>7.1570660235038899</v>
      </c>
    </row>
    <row r="1521" spans="1:16" s="11" customFormat="1" ht="12" customHeight="1" x14ac:dyDescent="0.2">
      <c r="A1521" s="133"/>
      <c r="B1521" s="20"/>
      <c r="C1521" s="39"/>
      <c r="D1521" s="20"/>
      <c r="E1521" s="117"/>
      <c r="F1521" s="20"/>
      <c r="G1521" s="116"/>
      <c r="H1521" s="33"/>
      <c r="I1521" s="15"/>
      <c r="J1521" s="20"/>
      <c r="K1521" s="20"/>
      <c r="L1521" s="20"/>
      <c r="M1521" s="20"/>
      <c r="N1521" s="19"/>
      <c r="O1521" s="19"/>
      <c r="P1521" s="19"/>
    </row>
    <row r="1522" spans="1:16" s="11" customFormat="1" ht="15" customHeight="1" x14ac:dyDescent="0.2">
      <c r="A1522" s="136" t="s">
        <v>1683</v>
      </c>
      <c r="B1522" s="35">
        <v>687195</v>
      </c>
      <c r="C1522" s="39"/>
      <c r="D1522" s="35">
        <v>736107</v>
      </c>
      <c r="E1522" s="117"/>
      <c r="F1522" s="35">
        <v>767547</v>
      </c>
      <c r="G1522" s="116"/>
      <c r="H1522" s="33">
        <f>SUM(H1523:H1533)</f>
        <v>4560.09</v>
      </c>
      <c r="I1522" s="15"/>
      <c r="J1522" s="20">
        <f t="shared" ref="J1522:J1527" si="519">B1522/$H1522</f>
        <v>150.69768359835004</v>
      </c>
      <c r="K1522" s="20">
        <f t="shared" ref="K1522:K1527" si="520">D1522/$H1522</f>
        <v>161.42378768840089</v>
      </c>
      <c r="L1522" s="20">
        <f t="shared" ref="L1522:L1527" si="521">F1522/$H1522</f>
        <v>168.31838845285947</v>
      </c>
      <c r="M1522" s="20"/>
      <c r="N1522" s="19">
        <f>(K1522-J1522)/J1522*100</f>
        <v>7.1176303669264165</v>
      </c>
      <c r="O1522" s="19">
        <f>(L1522-J1522)/J1522*100</f>
        <v>11.692750965883029</v>
      </c>
      <c r="P1522" s="19">
        <f>(L1522-K1522)/K1522*100</f>
        <v>4.2711181934148019</v>
      </c>
    </row>
    <row r="1523" spans="1:16" s="27" customFormat="1" ht="15" customHeight="1" x14ac:dyDescent="0.2">
      <c r="A1523" s="18" t="s">
        <v>909</v>
      </c>
      <c r="B1523" s="150">
        <v>81934</v>
      </c>
      <c r="C1523" s="159"/>
      <c r="D1523" s="150">
        <v>87474</v>
      </c>
      <c r="E1523" s="190"/>
      <c r="F1523" s="150">
        <v>89884</v>
      </c>
      <c r="G1523" s="101"/>
      <c r="H1523" s="34">
        <v>287</v>
      </c>
      <c r="I1523" s="15"/>
      <c r="J1523" s="14">
        <f t="shared" si="519"/>
        <v>285.48432055749129</v>
      </c>
      <c r="K1523" s="14">
        <f t="shared" si="520"/>
        <v>304.78745644599303</v>
      </c>
      <c r="L1523" s="14">
        <f t="shared" si="521"/>
        <v>313.18466898954705</v>
      </c>
      <c r="M1523" s="14"/>
      <c r="N1523" s="13">
        <f t="shared" ref="N1523:N1533" si="522">((K1523-J1523)/J1523)*100</f>
        <v>6.7615397759172025</v>
      </c>
      <c r="O1523" s="13">
        <f t="shared" ref="O1523:O1533" si="523">((L1523-J1523)/J1523)*100</f>
        <v>9.7029316278956284</v>
      </c>
      <c r="P1523" s="13">
        <f t="shared" ref="P1523:P1533" si="524">((L1523-K1523)/K1523)*100</f>
        <v>2.755104373871097</v>
      </c>
    </row>
    <row r="1524" spans="1:16" s="11" customFormat="1" ht="15" customHeight="1" x14ac:dyDescent="0.2">
      <c r="A1524" s="18" t="s">
        <v>1248</v>
      </c>
      <c r="B1524" s="150">
        <v>70856</v>
      </c>
      <c r="C1524" s="159"/>
      <c r="D1524" s="150">
        <v>73874</v>
      </c>
      <c r="E1524" s="190"/>
      <c r="F1524" s="150">
        <v>79744</v>
      </c>
      <c r="G1524" s="101"/>
      <c r="H1524" s="34">
        <v>768</v>
      </c>
      <c r="I1524" s="15"/>
      <c r="J1524" s="14">
        <f t="shared" si="519"/>
        <v>92.260416666666671</v>
      </c>
      <c r="K1524" s="14">
        <f t="shared" si="520"/>
        <v>96.190104166666671</v>
      </c>
      <c r="L1524" s="14">
        <f t="shared" si="521"/>
        <v>103.83333333333333</v>
      </c>
      <c r="M1524" s="14"/>
      <c r="N1524" s="13">
        <f t="shared" si="522"/>
        <v>4.2593428926273003</v>
      </c>
      <c r="O1524" s="13">
        <f t="shared" si="523"/>
        <v>12.543750705656532</v>
      </c>
      <c r="P1524" s="13">
        <f t="shared" si="524"/>
        <v>7.9459620434794278</v>
      </c>
    </row>
    <row r="1525" spans="1:16" s="27" customFormat="1" ht="15" customHeight="1" x14ac:dyDescent="0.2">
      <c r="A1525" s="18" t="s">
        <v>1499</v>
      </c>
      <c r="B1525" s="150">
        <v>36807</v>
      </c>
      <c r="C1525" s="159"/>
      <c r="D1525" s="150">
        <v>41102</v>
      </c>
      <c r="E1525" s="190"/>
      <c r="F1525" s="150">
        <v>43552</v>
      </c>
      <c r="G1525" s="101"/>
      <c r="H1525" s="34">
        <v>400</v>
      </c>
      <c r="I1525" s="15"/>
      <c r="J1525" s="14">
        <f t="shared" si="519"/>
        <v>92.017499999999998</v>
      </c>
      <c r="K1525" s="14">
        <f t="shared" si="520"/>
        <v>102.755</v>
      </c>
      <c r="L1525" s="14">
        <f t="shared" si="521"/>
        <v>108.88</v>
      </c>
      <c r="M1525" s="14"/>
      <c r="N1525" s="13">
        <f t="shared" si="522"/>
        <v>11.668976009998095</v>
      </c>
      <c r="O1525" s="13">
        <f t="shared" si="523"/>
        <v>18.325318553536011</v>
      </c>
      <c r="P1525" s="13">
        <f t="shared" si="524"/>
        <v>5.9607804972994023</v>
      </c>
    </row>
    <row r="1526" spans="1:16" s="27" customFormat="1" ht="15" customHeight="1" x14ac:dyDescent="0.2">
      <c r="A1526" s="18" t="s">
        <v>1249</v>
      </c>
      <c r="B1526" s="150">
        <v>72235</v>
      </c>
      <c r="C1526" s="159"/>
      <c r="D1526" s="150">
        <v>81277</v>
      </c>
      <c r="E1526" s="190"/>
      <c r="F1526" s="150">
        <v>83237</v>
      </c>
      <c r="G1526" s="101"/>
      <c r="H1526" s="34">
        <v>342.23</v>
      </c>
      <c r="I1526" s="15"/>
      <c r="J1526" s="14">
        <f t="shared" si="519"/>
        <v>211.07150162171638</v>
      </c>
      <c r="K1526" s="14">
        <f t="shared" si="520"/>
        <v>237.49232971977909</v>
      </c>
      <c r="L1526" s="14">
        <f t="shared" si="521"/>
        <v>243.21947228472078</v>
      </c>
      <c r="M1526" s="14"/>
      <c r="N1526" s="13">
        <f t="shared" si="522"/>
        <v>12.517477677026376</v>
      </c>
      <c r="O1526" s="13">
        <f t="shared" si="523"/>
        <v>15.230843773793861</v>
      </c>
      <c r="P1526" s="13">
        <f t="shared" si="524"/>
        <v>2.4115063302041091</v>
      </c>
    </row>
    <row r="1527" spans="1:16" s="27" customFormat="1" ht="15" customHeight="1" x14ac:dyDescent="0.2">
      <c r="A1527" s="18" t="s">
        <v>1500</v>
      </c>
      <c r="B1527" s="150">
        <v>55503</v>
      </c>
      <c r="C1527" s="159"/>
      <c r="D1527" s="150">
        <v>60842</v>
      </c>
      <c r="E1527" s="190"/>
      <c r="F1527" s="150">
        <v>64412</v>
      </c>
      <c r="G1527" s="101"/>
      <c r="H1527" s="34">
        <v>394.27</v>
      </c>
      <c r="I1527" s="15"/>
      <c r="J1527" s="14">
        <f t="shared" si="519"/>
        <v>140.77408882238061</v>
      </c>
      <c r="K1527" s="14">
        <f t="shared" si="520"/>
        <v>154.31557054810156</v>
      </c>
      <c r="L1527" s="14">
        <f t="shared" si="521"/>
        <v>163.37027925025998</v>
      </c>
      <c r="M1527" s="14"/>
      <c r="N1527" s="13">
        <f t="shared" si="522"/>
        <v>9.6192998576653537</v>
      </c>
      <c r="O1527" s="13">
        <f t="shared" si="523"/>
        <v>16.051384609840913</v>
      </c>
      <c r="P1527" s="13">
        <f t="shared" si="524"/>
        <v>5.8676572104796048</v>
      </c>
    </row>
    <row r="1528" spans="1:16" s="27" customFormat="1" ht="15" customHeight="1" x14ac:dyDescent="0.2">
      <c r="A1528" s="18" t="s">
        <v>1250</v>
      </c>
      <c r="B1528" s="150">
        <v>35698</v>
      </c>
      <c r="C1528" s="159"/>
      <c r="D1528" s="150">
        <v>37065</v>
      </c>
      <c r="E1528" s="190"/>
      <c r="F1528" s="150">
        <v>39631</v>
      </c>
      <c r="G1528" s="101"/>
      <c r="H1528" s="34">
        <v>136.1</v>
      </c>
      <c r="I1528" s="15"/>
      <c r="J1528" s="14">
        <f t="shared" ref="J1528:J1533" si="525">B1528/$H1528</f>
        <v>262.29243203526818</v>
      </c>
      <c r="K1528" s="14">
        <f t="shared" ref="K1528:K1533" si="526">D1528/$H1528</f>
        <v>272.33651726671565</v>
      </c>
      <c r="L1528" s="14">
        <f t="shared" ref="L1528:L1533" si="527">F1528/$H1528</f>
        <v>291.19030124908159</v>
      </c>
      <c r="M1528" s="14"/>
      <c r="N1528" s="13">
        <f t="shared" si="522"/>
        <v>3.8293461818589289</v>
      </c>
      <c r="O1528" s="13">
        <f t="shared" si="523"/>
        <v>11.017423945319079</v>
      </c>
      <c r="P1528" s="13">
        <f t="shared" si="524"/>
        <v>6.9229731552677851</v>
      </c>
    </row>
    <row r="1529" spans="1:16" s="27" customFormat="1" ht="15" customHeight="1" x14ac:dyDescent="0.2">
      <c r="A1529" s="18" t="s">
        <v>1251</v>
      </c>
      <c r="B1529" s="150">
        <v>94827</v>
      </c>
      <c r="C1529" s="159"/>
      <c r="D1529" s="150">
        <v>94908</v>
      </c>
      <c r="E1529" s="190"/>
      <c r="F1529" s="150">
        <v>93937</v>
      </c>
      <c r="G1529" s="101"/>
      <c r="H1529" s="34">
        <v>609.61</v>
      </c>
      <c r="I1529" s="15"/>
      <c r="J1529" s="14">
        <f t="shared" si="525"/>
        <v>155.55355063073111</v>
      </c>
      <c r="K1529" s="14">
        <f t="shared" si="526"/>
        <v>155.68642246682305</v>
      </c>
      <c r="L1529" s="14">
        <f t="shared" si="527"/>
        <v>154.09360082675809</v>
      </c>
      <c r="M1529" s="14"/>
      <c r="N1529" s="13">
        <f t="shared" si="522"/>
        <v>8.5418709861121392E-2</v>
      </c>
      <c r="O1529" s="13">
        <f t="shared" si="523"/>
        <v>-0.93855125649866755</v>
      </c>
      <c r="P1529" s="13">
        <f t="shared" si="524"/>
        <v>-1.0230960509124594</v>
      </c>
    </row>
    <row r="1530" spans="1:16" s="27" customFormat="1" ht="15" customHeight="1" x14ac:dyDescent="0.2">
      <c r="A1530" s="18" t="s">
        <v>1252</v>
      </c>
      <c r="B1530" s="150">
        <v>39602</v>
      </c>
      <c r="C1530" s="159"/>
      <c r="D1530" s="150">
        <v>43706</v>
      </c>
      <c r="E1530" s="190"/>
      <c r="F1530" s="150">
        <v>46558</v>
      </c>
      <c r="G1530" s="101"/>
      <c r="H1530" s="34">
        <v>265.60000000000002</v>
      </c>
      <c r="I1530" s="15"/>
      <c r="J1530" s="14">
        <f t="shared" si="525"/>
        <v>149.10391566265059</v>
      </c>
      <c r="K1530" s="14">
        <f t="shared" si="526"/>
        <v>164.55572289156626</v>
      </c>
      <c r="L1530" s="14">
        <f t="shared" si="527"/>
        <v>175.29367469879517</v>
      </c>
      <c r="M1530" s="14"/>
      <c r="N1530" s="13">
        <f t="shared" si="522"/>
        <v>10.363112974092223</v>
      </c>
      <c r="O1530" s="13">
        <f t="shared" si="523"/>
        <v>17.564769456088079</v>
      </c>
      <c r="P1530" s="13">
        <f t="shared" si="524"/>
        <v>6.5254198508213941</v>
      </c>
    </row>
    <row r="1531" spans="1:16" s="27" customFormat="1" ht="15" customHeight="1" x14ac:dyDescent="0.2">
      <c r="A1531" s="18" t="s">
        <v>1253</v>
      </c>
      <c r="B1531" s="150">
        <v>73196</v>
      </c>
      <c r="C1531" s="159"/>
      <c r="D1531" s="150">
        <v>82234</v>
      </c>
      <c r="E1531" s="190"/>
      <c r="F1531" s="150">
        <v>84340</v>
      </c>
      <c r="G1531" s="101"/>
      <c r="H1531" s="34">
        <v>270</v>
      </c>
      <c r="I1531" s="15"/>
      <c r="J1531" s="14">
        <f t="shared" si="525"/>
        <v>271.09629629629632</v>
      </c>
      <c r="K1531" s="14">
        <f t="shared" si="526"/>
        <v>304.57037037037037</v>
      </c>
      <c r="L1531" s="14">
        <f t="shared" si="527"/>
        <v>312.37037037037038</v>
      </c>
      <c r="M1531" s="14"/>
      <c r="N1531" s="13">
        <f t="shared" si="522"/>
        <v>12.347669271544886</v>
      </c>
      <c r="O1531" s="13">
        <f t="shared" si="523"/>
        <v>15.224875676266459</v>
      </c>
      <c r="P1531" s="13">
        <f t="shared" si="524"/>
        <v>2.5609845076245872</v>
      </c>
    </row>
    <row r="1532" spans="1:16" s="27" customFormat="1" ht="15" customHeight="1" x14ac:dyDescent="0.2">
      <c r="A1532" s="18" t="s">
        <v>1254</v>
      </c>
      <c r="B1532" s="150">
        <v>47470</v>
      </c>
      <c r="C1532" s="159"/>
      <c r="D1532" s="150">
        <v>47726</v>
      </c>
      <c r="E1532" s="190"/>
      <c r="F1532" s="150">
        <v>51466</v>
      </c>
      <c r="G1532" s="101"/>
      <c r="H1532" s="34">
        <v>554.16999999999996</v>
      </c>
      <c r="I1532" s="15"/>
      <c r="J1532" s="14">
        <f t="shared" si="525"/>
        <v>85.659635130014266</v>
      </c>
      <c r="K1532" s="14">
        <f t="shared" si="526"/>
        <v>86.121587238573014</v>
      </c>
      <c r="L1532" s="14">
        <f t="shared" si="527"/>
        <v>92.870418824548437</v>
      </c>
      <c r="M1532" s="14"/>
      <c r="N1532" s="13">
        <f t="shared" si="522"/>
        <v>0.53928797135032924</v>
      </c>
      <c r="O1532" s="13">
        <f t="shared" si="523"/>
        <v>8.4179481777965055</v>
      </c>
      <c r="P1532" s="13">
        <f t="shared" si="524"/>
        <v>7.8363994468423916</v>
      </c>
    </row>
    <row r="1533" spans="1:16" s="27" customFormat="1" ht="15" customHeight="1" x14ac:dyDescent="0.2">
      <c r="A1533" s="18" t="s">
        <v>1255</v>
      </c>
      <c r="B1533" s="150">
        <v>79067</v>
      </c>
      <c r="C1533" s="159"/>
      <c r="D1533" s="150">
        <v>85899</v>
      </c>
      <c r="E1533" s="190"/>
      <c r="F1533" s="150">
        <v>90786</v>
      </c>
      <c r="G1533" s="101"/>
      <c r="H1533" s="34">
        <v>533.11</v>
      </c>
      <c r="I1533" s="15"/>
      <c r="J1533" s="14">
        <f t="shared" si="525"/>
        <v>148.31273095608785</v>
      </c>
      <c r="K1533" s="14">
        <f t="shared" si="526"/>
        <v>161.12809739078239</v>
      </c>
      <c r="L1533" s="14">
        <f t="shared" si="527"/>
        <v>170.29506105681753</v>
      </c>
      <c r="M1533" s="14"/>
      <c r="N1533" s="13">
        <f t="shared" si="522"/>
        <v>8.6407730152908364</v>
      </c>
      <c r="O1533" s="13">
        <f t="shared" si="523"/>
        <v>14.821606991538824</v>
      </c>
      <c r="P1533" s="13">
        <f t="shared" si="524"/>
        <v>5.6892396884713401</v>
      </c>
    </row>
    <row r="1534" spans="1:16" s="27" customFormat="1" ht="12" customHeight="1" x14ac:dyDescent="0.2">
      <c r="A1534" s="18" t="s">
        <v>1</v>
      </c>
      <c r="B1534" s="125"/>
      <c r="C1534" s="127"/>
      <c r="D1534" s="125"/>
      <c r="E1534" s="126"/>
      <c r="F1534" s="125"/>
      <c r="G1534" s="101"/>
      <c r="H1534" s="34"/>
      <c r="I1534" s="15"/>
      <c r="J1534" s="14"/>
      <c r="K1534" s="14"/>
      <c r="L1534" s="14"/>
      <c r="M1534" s="14"/>
      <c r="N1534" s="13"/>
      <c r="O1534" s="13"/>
      <c r="P1534" s="13"/>
    </row>
    <row r="1535" spans="1:16" s="27" customFormat="1" ht="15" customHeight="1" x14ac:dyDescent="0.2">
      <c r="A1535" s="136" t="s">
        <v>11</v>
      </c>
      <c r="B1535" s="35">
        <v>945764</v>
      </c>
      <c r="C1535" s="39"/>
      <c r="D1535" s="35">
        <v>1016332</v>
      </c>
      <c r="E1535" s="117"/>
      <c r="F1535" s="35">
        <v>1125057</v>
      </c>
      <c r="G1535" s="116"/>
      <c r="H1535" s="33">
        <f>SUM(H1536:H1546)</f>
        <v>3422.61</v>
      </c>
      <c r="I1535" s="15"/>
      <c r="J1535" s="20">
        <f t="shared" ref="J1535:J1540" si="528">B1535/$H1535</f>
        <v>276.32829916350386</v>
      </c>
      <c r="K1535" s="20">
        <f t="shared" ref="K1535:K1540" si="529">D1535/$H1535</f>
        <v>296.94648236287509</v>
      </c>
      <c r="L1535" s="20">
        <f t="shared" ref="L1535:L1540" si="530">F1535/$H1535</f>
        <v>328.71317503308876</v>
      </c>
      <c r="M1535" s="20"/>
      <c r="N1535" s="19">
        <f>(K1535-J1535)/J1535*100</f>
        <v>7.4614808768360783</v>
      </c>
      <c r="O1535" s="19">
        <f>(L1535-J1535)/J1535*100</f>
        <v>18.957477764008779</v>
      </c>
      <c r="P1535" s="19">
        <f>(L1535-K1535)/K1535*100</f>
        <v>10.697783795059097</v>
      </c>
    </row>
    <row r="1536" spans="1:16" s="27" customFormat="1" ht="15" customHeight="1" x14ac:dyDescent="0.2">
      <c r="A1536" s="18" t="s">
        <v>1256</v>
      </c>
      <c r="B1536" s="202">
        <v>55844</v>
      </c>
      <c r="C1536" s="159"/>
      <c r="D1536" s="202">
        <v>59322</v>
      </c>
      <c r="E1536" s="190"/>
      <c r="F1536" s="202">
        <v>61893</v>
      </c>
      <c r="G1536" s="101"/>
      <c r="H1536" s="34">
        <v>297.39</v>
      </c>
      <c r="I1536" s="15"/>
      <c r="J1536" s="14">
        <f t="shared" si="528"/>
        <v>187.78035576179428</v>
      </c>
      <c r="K1536" s="14">
        <f t="shared" si="529"/>
        <v>199.47543629577325</v>
      </c>
      <c r="L1536" s="14">
        <f t="shared" si="530"/>
        <v>208.12064965197217</v>
      </c>
      <c r="M1536" s="14"/>
      <c r="N1536" s="13">
        <f t="shared" ref="N1536:N1546" si="531">((K1536-J1536)/J1536)*100</f>
        <v>6.2280638922713356</v>
      </c>
      <c r="O1536" s="13">
        <f t="shared" ref="O1536:O1546" si="532">((L1536-J1536)/J1536)*100</f>
        <v>10.831960461285012</v>
      </c>
      <c r="P1536" s="13">
        <f t="shared" ref="P1536:P1546" si="533">((L1536-K1536)/K1536)*100</f>
        <v>4.3339739051279409</v>
      </c>
    </row>
    <row r="1537" spans="1:16" s="11" customFormat="1" ht="15" customHeight="1" x14ac:dyDescent="0.2">
      <c r="A1537" s="18" t="s">
        <v>1260</v>
      </c>
      <c r="B1537" s="202">
        <v>28339</v>
      </c>
      <c r="C1537" s="159"/>
      <c r="D1537" s="202">
        <v>30104</v>
      </c>
      <c r="E1537" s="190"/>
      <c r="F1537" s="202">
        <v>35729</v>
      </c>
      <c r="G1537" s="101"/>
      <c r="H1537" s="34">
        <v>99.76</v>
      </c>
      <c r="I1537" s="15"/>
      <c r="J1537" s="14">
        <f t="shared" si="528"/>
        <v>284.07177225340814</v>
      </c>
      <c r="K1537" s="14">
        <f t="shared" si="529"/>
        <v>301.76423416198878</v>
      </c>
      <c r="L1537" s="14">
        <f t="shared" si="530"/>
        <v>358.14955894145947</v>
      </c>
      <c r="M1537" s="14"/>
      <c r="N1537" s="13">
        <f t="shared" si="531"/>
        <v>6.228166131479604</v>
      </c>
      <c r="O1537" s="13">
        <f t="shared" si="532"/>
        <v>26.077137513673744</v>
      </c>
      <c r="P1537" s="13">
        <f t="shared" si="533"/>
        <v>18.685224554876413</v>
      </c>
    </row>
    <row r="1538" spans="1:16" s="27" customFormat="1" ht="15" customHeight="1" x14ac:dyDescent="0.2">
      <c r="A1538" s="18" t="s">
        <v>867</v>
      </c>
      <c r="B1538" s="202">
        <v>69199</v>
      </c>
      <c r="C1538" s="159"/>
      <c r="D1538" s="202">
        <v>74679</v>
      </c>
      <c r="E1538" s="190"/>
      <c r="F1538" s="202">
        <v>82018</v>
      </c>
      <c r="G1538" s="101"/>
      <c r="H1538" s="34">
        <v>166</v>
      </c>
      <c r="I1538" s="15"/>
      <c r="J1538" s="14">
        <f t="shared" si="528"/>
        <v>416.86144578313252</v>
      </c>
      <c r="K1538" s="14">
        <f t="shared" si="529"/>
        <v>449.87349397590361</v>
      </c>
      <c r="L1538" s="14">
        <f t="shared" si="530"/>
        <v>494.08433734939757</v>
      </c>
      <c r="M1538" s="14"/>
      <c r="N1538" s="13">
        <f t="shared" si="531"/>
        <v>7.9191895836645054</v>
      </c>
      <c r="O1538" s="13">
        <f t="shared" si="532"/>
        <v>18.524834173904246</v>
      </c>
      <c r="P1538" s="13">
        <f t="shared" si="533"/>
        <v>9.8273945821449082</v>
      </c>
    </row>
    <row r="1539" spans="1:16" s="27" customFormat="1" ht="15" customHeight="1" x14ac:dyDescent="0.2">
      <c r="A1539" s="18" t="s">
        <v>1257</v>
      </c>
      <c r="B1539" s="202">
        <v>68261</v>
      </c>
      <c r="C1539" s="159"/>
      <c r="D1539" s="202">
        <v>76334</v>
      </c>
      <c r="E1539" s="190"/>
      <c r="F1539" s="202">
        <v>81068</v>
      </c>
      <c r="G1539" s="101"/>
      <c r="H1539" s="34">
        <v>830.01</v>
      </c>
      <c r="I1539" s="15"/>
      <c r="J1539" s="14">
        <f t="shared" si="528"/>
        <v>82.241177817134741</v>
      </c>
      <c r="K1539" s="14">
        <f t="shared" si="529"/>
        <v>91.967566655823418</v>
      </c>
      <c r="L1539" s="14">
        <f t="shared" si="530"/>
        <v>97.671112396236197</v>
      </c>
      <c r="M1539" s="14"/>
      <c r="N1539" s="13">
        <f t="shared" si="531"/>
        <v>11.826665299365652</v>
      </c>
      <c r="O1539" s="13">
        <f t="shared" si="532"/>
        <v>18.761811283163151</v>
      </c>
      <c r="P1539" s="13">
        <f t="shared" si="533"/>
        <v>6.2016925616370298</v>
      </c>
    </row>
    <row r="1540" spans="1:16" s="27" customFormat="1" ht="15" customHeight="1" x14ac:dyDescent="0.2">
      <c r="A1540" s="18" t="s">
        <v>1258</v>
      </c>
      <c r="B1540" s="202">
        <v>50699</v>
      </c>
      <c r="C1540" s="159"/>
      <c r="D1540" s="202">
        <v>54844</v>
      </c>
      <c r="E1540" s="190"/>
      <c r="F1540" s="202">
        <v>57913</v>
      </c>
      <c r="G1540" s="101"/>
      <c r="H1540" s="34">
        <v>250</v>
      </c>
      <c r="I1540" s="15"/>
      <c r="J1540" s="14">
        <f t="shared" si="528"/>
        <v>202.79599999999999</v>
      </c>
      <c r="K1540" s="14">
        <f t="shared" si="529"/>
        <v>219.376</v>
      </c>
      <c r="L1540" s="14">
        <f t="shared" si="530"/>
        <v>231.65199999999999</v>
      </c>
      <c r="M1540" s="14"/>
      <c r="N1540" s="13">
        <f t="shared" si="531"/>
        <v>8.1757036627941435</v>
      </c>
      <c r="O1540" s="13">
        <f t="shared" si="532"/>
        <v>14.229077496597565</v>
      </c>
      <c r="P1540" s="13">
        <f t="shared" si="533"/>
        <v>5.5958719276493243</v>
      </c>
    </row>
    <row r="1541" spans="1:16" s="27" customFormat="1" ht="15" customHeight="1" x14ac:dyDescent="0.2">
      <c r="A1541" s="18" t="s">
        <v>355</v>
      </c>
      <c r="B1541" s="202">
        <v>25548</v>
      </c>
      <c r="C1541" s="159"/>
      <c r="D1541" s="202">
        <v>26651</v>
      </c>
      <c r="E1541" s="190"/>
      <c r="F1541" s="202">
        <v>27233</v>
      </c>
      <c r="G1541" s="101"/>
      <c r="H1541" s="34">
        <v>152.49</v>
      </c>
      <c r="I1541" s="15"/>
      <c r="J1541" s="14">
        <f t="shared" ref="J1541:J1546" si="534">B1541/$H1541</f>
        <v>167.53885500688568</v>
      </c>
      <c r="K1541" s="14">
        <f t="shared" ref="K1541:K1546" si="535">D1541/$H1541</f>
        <v>174.77211620434124</v>
      </c>
      <c r="L1541" s="14">
        <f t="shared" ref="L1541:L1546" si="536">F1541/$H1541</f>
        <v>178.58875991868319</v>
      </c>
      <c r="M1541" s="14"/>
      <c r="N1541" s="13">
        <f t="shared" si="531"/>
        <v>4.3173633943948593</v>
      </c>
      <c r="O1541" s="13">
        <f t="shared" si="532"/>
        <v>6.5954282135588018</v>
      </c>
      <c r="P1541" s="13">
        <f t="shared" si="533"/>
        <v>2.1837829724963567</v>
      </c>
    </row>
    <row r="1542" spans="1:16" s="27" customFormat="1" ht="15" customHeight="1" x14ac:dyDescent="0.2">
      <c r="A1542" s="18" t="s">
        <v>249</v>
      </c>
      <c r="B1542" s="202">
        <v>109269</v>
      </c>
      <c r="C1542" s="159"/>
      <c r="D1542" s="202">
        <v>118750</v>
      </c>
      <c r="E1542" s="190"/>
      <c r="F1542" s="202">
        <v>128667</v>
      </c>
      <c r="G1542" s="101"/>
      <c r="H1542" s="34">
        <v>221.8</v>
      </c>
      <c r="I1542" s="15"/>
      <c r="J1542" s="14">
        <f t="shared" si="534"/>
        <v>492.64652840396752</v>
      </c>
      <c r="K1542" s="14">
        <f t="shared" si="535"/>
        <v>535.39224526600538</v>
      </c>
      <c r="L1542" s="14">
        <f t="shared" si="536"/>
        <v>580.10369702434627</v>
      </c>
      <c r="M1542" s="14"/>
      <c r="N1542" s="13">
        <f t="shared" si="531"/>
        <v>8.6767518692401282</v>
      </c>
      <c r="O1542" s="13">
        <f t="shared" si="532"/>
        <v>17.752519012711758</v>
      </c>
      <c r="P1542" s="13">
        <f t="shared" si="533"/>
        <v>8.3511578947368523</v>
      </c>
    </row>
    <row r="1543" spans="1:16" s="27" customFormat="1" ht="15" customHeight="1" x14ac:dyDescent="0.2">
      <c r="A1543" s="18" t="s">
        <v>1259</v>
      </c>
      <c r="B1543" s="202">
        <v>25566</v>
      </c>
      <c r="C1543" s="159"/>
      <c r="D1543" s="202">
        <v>27482</v>
      </c>
      <c r="E1543" s="190"/>
      <c r="F1543" s="202">
        <v>28333</v>
      </c>
      <c r="G1543" s="101"/>
      <c r="H1543" s="34">
        <v>656.83</v>
      </c>
      <c r="I1543" s="15"/>
      <c r="J1543" s="14">
        <f t="shared" si="534"/>
        <v>38.923313490553106</v>
      </c>
      <c r="K1543" s="14">
        <f t="shared" si="535"/>
        <v>41.84035442960888</v>
      </c>
      <c r="L1543" s="14">
        <f t="shared" si="536"/>
        <v>43.135971255880513</v>
      </c>
      <c r="M1543" s="14"/>
      <c r="N1543" s="13">
        <f t="shared" si="531"/>
        <v>7.4943284049127907</v>
      </c>
      <c r="O1543" s="13">
        <f t="shared" si="532"/>
        <v>10.822968004380822</v>
      </c>
      <c r="P1543" s="13">
        <f t="shared" si="533"/>
        <v>3.0965723018703035</v>
      </c>
    </row>
    <row r="1544" spans="1:16" s="27" customFormat="1" ht="15" customHeight="1" x14ac:dyDescent="0.2">
      <c r="A1544" s="80" t="s">
        <v>1261</v>
      </c>
      <c r="B1544" s="202">
        <v>174364</v>
      </c>
      <c r="C1544" s="159"/>
      <c r="D1544" s="202">
        <v>184599</v>
      </c>
      <c r="E1544" s="190"/>
      <c r="F1544" s="202">
        <v>209230</v>
      </c>
      <c r="G1544" s="101"/>
      <c r="H1544" s="34">
        <v>251.23</v>
      </c>
      <c r="I1544" s="15"/>
      <c r="J1544" s="14">
        <f t="shared" si="534"/>
        <v>694.04131672172912</v>
      </c>
      <c r="K1544" s="14">
        <f t="shared" si="535"/>
        <v>734.78087807984718</v>
      </c>
      <c r="L1544" s="14">
        <f t="shared" si="536"/>
        <v>832.82251323488435</v>
      </c>
      <c r="M1544" s="14"/>
      <c r="N1544" s="13">
        <f t="shared" si="531"/>
        <v>5.8699043380514331</v>
      </c>
      <c r="O1544" s="13">
        <f t="shared" si="532"/>
        <v>19.99610011240852</v>
      </c>
      <c r="P1544" s="13">
        <f t="shared" si="533"/>
        <v>13.342975855773858</v>
      </c>
    </row>
    <row r="1545" spans="1:16" s="27" customFormat="1" ht="15" customHeight="1" x14ac:dyDescent="0.2">
      <c r="A1545" s="80" t="s">
        <v>1262</v>
      </c>
      <c r="B1545" s="202">
        <v>95874</v>
      </c>
      <c r="C1545" s="159"/>
      <c r="D1545" s="202">
        <v>104123</v>
      </c>
      <c r="E1545" s="190"/>
      <c r="F1545" s="202">
        <v>116771</v>
      </c>
      <c r="G1545" s="101"/>
      <c r="H1545" s="34">
        <v>301.3</v>
      </c>
      <c r="I1545" s="15"/>
      <c r="J1545" s="14">
        <f t="shared" si="534"/>
        <v>318.20112844341185</v>
      </c>
      <c r="K1545" s="14">
        <f t="shared" si="535"/>
        <v>345.57915698639226</v>
      </c>
      <c r="L1545" s="14">
        <f t="shared" si="536"/>
        <v>387.55725190839695</v>
      </c>
      <c r="M1545" s="14"/>
      <c r="N1545" s="13">
        <f t="shared" si="531"/>
        <v>8.604001084757078</v>
      </c>
      <c r="O1545" s="13">
        <f t="shared" si="532"/>
        <v>21.796315998080829</v>
      </c>
      <c r="P1545" s="13">
        <f t="shared" si="533"/>
        <v>12.147172094542045</v>
      </c>
    </row>
    <row r="1546" spans="1:16" s="27" customFormat="1" ht="15" customHeight="1" x14ac:dyDescent="0.2">
      <c r="A1546" s="18" t="s">
        <v>1263</v>
      </c>
      <c r="B1546" s="202">
        <v>242801</v>
      </c>
      <c r="C1546" s="159"/>
      <c r="D1546" s="202">
        <v>259444</v>
      </c>
      <c r="E1546" s="190"/>
      <c r="F1546" s="202">
        <v>296202</v>
      </c>
      <c r="G1546" s="101"/>
      <c r="H1546" s="34">
        <v>195.8</v>
      </c>
      <c r="I1546" s="15"/>
      <c r="J1546" s="14">
        <f t="shared" si="534"/>
        <v>1240.0459652706843</v>
      </c>
      <c r="K1546" s="14">
        <f t="shared" si="535"/>
        <v>1325.0459652706843</v>
      </c>
      <c r="L1546" s="14">
        <f t="shared" si="536"/>
        <v>1512.7783452502554</v>
      </c>
      <c r="M1546" s="14"/>
      <c r="N1546" s="13">
        <f t="shared" si="531"/>
        <v>6.8545846186794952</v>
      </c>
      <c r="O1546" s="13">
        <f t="shared" si="532"/>
        <v>21.993731492044937</v>
      </c>
      <c r="P1546" s="13">
        <f t="shared" si="533"/>
        <v>14.167990009404734</v>
      </c>
    </row>
    <row r="1547" spans="1:16" s="27" customFormat="1" ht="12" customHeight="1" x14ac:dyDescent="0.2">
      <c r="A1547" s="18" t="s">
        <v>1</v>
      </c>
      <c r="B1547" s="125"/>
      <c r="C1547" s="127"/>
      <c r="D1547" s="125"/>
      <c r="E1547" s="126"/>
      <c r="F1547" s="125"/>
      <c r="G1547" s="101"/>
      <c r="H1547" s="34"/>
      <c r="I1547" s="15"/>
      <c r="J1547" s="14"/>
      <c r="K1547" s="14"/>
      <c r="L1547" s="14"/>
      <c r="M1547" s="14"/>
      <c r="N1547" s="13"/>
      <c r="O1547" s="13"/>
      <c r="P1547" s="13"/>
    </row>
    <row r="1548" spans="1:16" s="27" customFormat="1" ht="15" customHeight="1" x14ac:dyDescent="0.2">
      <c r="A1548" s="136" t="s">
        <v>1709</v>
      </c>
      <c r="B1548" s="35">
        <v>574910</v>
      </c>
      <c r="C1548" s="39"/>
      <c r="D1548" s="35">
        <v>632588</v>
      </c>
      <c r="E1548" s="117"/>
      <c r="F1548" s="35">
        <v>680481</v>
      </c>
      <c r="G1548" s="116"/>
      <c r="H1548" s="33">
        <f>SUM(H1549:H1558)</f>
        <v>2163.98</v>
      </c>
      <c r="I1548" s="15"/>
      <c r="J1548" s="20">
        <f t="shared" ref="J1548:J1553" si="537">B1548/$H1548</f>
        <v>265.67251083651422</v>
      </c>
      <c r="K1548" s="20">
        <f t="shared" ref="K1548:K1553" si="538">D1548/$H1548</f>
        <v>292.32617676688324</v>
      </c>
      <c r="L1548" s="20">
        <f t="shared" ref="L1548:L1553" si="539">F1548/$H1548</f>
        <v>314.45808186766976</v>
      </c>
      <c r="M1548" s="20"/>
      <c r="N1548" s="19">
        <f>(K1548-J1548)/J1548*100</f>
        <v>10.032526830286468</v>
      </c>
      <c r="O1548" s="19">
        <f>(L1548-J1548)/J1548*100</f>
        <v>18.3630481292724</v>
      </c>
      <c r="P1548" s="19">
        <f>(L1548-K1548)/K1548*100</f>
        <v>7.5709624589780438</v>
      </c>
    </row>
    <row r="1549" spans="1:16" s="27" customFormat="1" ht="15" customHeight="1" x14ac:dyDescent="0.2">
      <c r="A1549" s="18" t="s">
        <v>1264</v>
      </c>
      <c r="B1549" s="150">
        <v>56496</v>
      </c>
      <c r="C1549" s="159"/>
      <c r="D1549" s="150">
        <v>60440</v>
      </c>
      <c r="E1549" s="190"/>
      <c r="F1549" s="150">
        <v>62737</v>
      </c>
      <c r="G1549" s="101"/>
      <c r="H1549" s="34">
        <v>157.75</v>
      </c>
      <c r="I1549" s="15"/>
      <c r="J1549" s="14">
        <f t="shared" si="537"/>
        <v>358.13629160063391</v>
      </c>
      <c r="K1549" s="14">
        <f t="shared" si="538"/>
        <v>383.13787638668782</v>
      </c>
      <c r="L1549" s="14">
        <f t="shared" si="539"/>
        <v>397.69889064976229</v>
      </c>
      <c r="M1549" s="14"/>
      <c r="N1549" s="13">
        <f t="shared" ref="N1549:N1558" si="540">((K1549-J1549)/J1549)*100</f>
        <v>6.9810252053242792</v>
      </c>
      <c r="O1549" s="13">
        <f t="shared" ref="O1549:O1558" si="541">((L1549-J1549)/J1549)*100</f>
        <v>11.046799773435291</v>
      </c>
      <c r="P1549" s="13">
        <f t="shared" ref="P1549:P1558" si="542">((L1549-K1549)/K1549)*100</f>
        <v>3.8004632693580365</v>
      </c>
    </row>
    <row r="1550" spans="1:16" s="11" customFormat="1" ht="15" customHeight="1" x14ac:dyDescent="0.2">
      <c r="A1550" s="18" t="s">
        <v>1265</v>
      </c>
      <c r="B1550" s="150">
        <v>49107</v>
      </c>
      <c r="C1550" s="159"/>
      <c r="D1550" s="150">
        <v>53309</v>
      </c>
      <c r="E1550" s="190"/>
      <c r="F1550" s="150">
        <v>56919</v>
      </c>
      <c r="G1550" s="101"/>
      <c r="H1550" s="34">
        <v>114.28</v>
      </c>
      <c r="I1550" s="15"/>
      <c r="J1550" s="14">
        <f t="shared" si="537"/>
        <v>429.70773538676934</v>
      </c>
      <c r="K1550" s="14">
        <f t="shared" si="538"/>
        <v>466.47707385369267</v>
      </c>
      <c r="L1550" s="14">
        <f t="shared" si="539"/>
        <v>498.06615330766539</v>
      </c>
      <c r="M1550" s="14"/>
      <c r="N1550" s="13">
        <f t="shared" si="540"/>
        <v>8.5568248925815027</v>
      </c>
      <c r="O1550" s="13">
        <f t="shared" si="541"/>
        <v>15.908119005437108</v>
      </c>
      <c r="P1550" s="13">
        <f t="shared" si="542"/>
        <v>6.7718396518411561</v>
      </c>
    </row>
    <row r="1551" spans="1:16" s="27" customFormat="1" ht="15" customHeight="1" x14ac:dyDescent="0.2">
      <c r="A1551" s="18" t="s">
        <v>1266</v>
      </c>
      <c r="B1551" s="150">
        <v>44618</v>
      </c>
      <c r="C1551" s="159"/>
      <c r="D1551" s="150">
        <v>48897</v>
      </c>
      <c r="E1551" s="190"/>
      <c r="F1551" s="150">
        <v>49381</v>
      </c>
      <c r="G1551" s="101"/>
      <c r="H1551" s="34">
        <v>390.07</v>
      </c>
      <c r="I1551" s="15"/>
      <c r="J1551" s="14">
        <f t="shared" si="537"/>
        <v>114.38459763632169</v>
      </c>
      <c r="K1551" s="14">
        <f t="shared" si="538"/>
        <v>125.35442356500116</v>
      </c>
      <c r="L1551" s="14">
        <f t="shared" si="539"/>
        <v>126.59522649780808</v>
      </c>
      <c r="M1551" s="14"/>
      <c r="N1551" s="13">
        <f t="shared" si="540"/>
        <v>9.5902998789726137</v>
      </c>
      <c r="O1551" s="13">
        <f t="shared" si="541"/>
        <v>10.675063875565915</v>
      </c>
      <c r="P1551" s="13">
        <f t="shared" si="542"/>
        <v>0.98983577724604532</v>
      </c>
    </row>
    <row r="1552" spans="1:16" s="27" customFormat="1" ht="15" customHeight="1" x14ac:dyDescent="0.2">
      <c r="A1552" s="18" t="s">
        <v>652</v>
      </c>
      <c r="B1552" s="150">
        <v>49141</v>
      </c>
      <c r="C1552" s="159"/>
      <c r="D1552" s="150">
        <v>53876</v>
      </c>
      <c r="E1552" s="190"/>
      <c r="F1552" s="150">
        <v>56263</v>
      </c>
      <c r="G1552" s="101"/>
      <c r="H1552" s="34">
        <v>268.08999999999997</v>
      </c>
      <c r="I1552" s="15"/>
      <c r="J1552" s="14">
        <f t="shared" si="537"/>
        <v>183.30038419933607</v>
      </c>
      <c r="K1552" s="14">
        <f t="shared" si="538"/>
        <v>200.96236338543028</v>
      </c>
      <c r="L1552" s="14">
        <f t="shared" si="539"/>
        <v>209.86608974598084</v>
      </c>
      <c r="M1552" s="14"/>
      <c r="N1552" s="13">
        <f t="shared" si="540"/>
        <v>9.635538552329006</v>
      </c>
      <c r="O1552" s="13">
        <f t="shared" si="541"/>
        <v>14.492989560651997</v>
      </c>
      <c r="P1552" s="13">
        <f t="shared" si="542"/>
        <v>4.4305442126364252</v>
      </c>
    </row>
    <row r="1553" spans="1:16" s="27" customFormat="1" ht="15" customHeight="1" x14ac:dyDescent="0.2">
      <c r="A1553" s="18" t="s">
        <v>1267</v>
      </c>
      <c r="B1553" s="150">
        <v>35295</v>
      </c>
      <c r="C1553" s="159"/>
      <c r="D1553" s="150">
        <v>38731</v>
      </c>
      <c r="E1553" s="190"/>
      <c r="F1553" s="150">
        <v>40158</v>
      </c>
      <c r="G1553" s="101"/>
      <c r="H1553" s="34">
        <v>186.12</v>
      </c>
      <c r="I1553" s="15"/>
      <c r="J1553" s="14">
        <f t="shared" si="537"/>
        <v>189.63571889103804</v>
      </c>
      <c r="K1553" s="14">
        <f t="shared" si="538"/>
        <v>208.09692671394799</v>
      </c>
      <c r="L1553" s="14">
        <f t="shared" si="539"/>
        <v>215.76402321083171</v>
      </c>
      <c r="M1553" s="14"/>
      <c r="N1553" s="13">
        <f t="shared" si="540"/>
        <v>9.7350899560844333</v>
      </c>
      <c r="O1553" s="13">
        <f t="shared" si="541"/>
        <v>13.778155546111343</v>
      </c>
      <c r="P1553" s="13">
        <f t="shared" si="542"/>
        <v>3.6843871833931403</v>
      </c>
    </row>
    <row r="1554" spans="1:16" s="27" customFormat="1" ht="15" customHeight="1" x14ac:dyDescent="0.2">
      <c r="A1554" s="18" t="s">
        <v>1268</v>
      </c>
      <c r="B1554" s="150">
        <v>51382</v>
      </c>
      <c r="C1554" s="159"/>
      <c r="D1554" s="150">
        <v>56755</v>
      </c>
      <c r="E1554" s="190"/>
      <c r="F1554" s="150">
        <v>60493</v>
      </c>
      <c r="G1554" s="101"/>
      <c r="H1554" s="34">
        <v>202.4</v>
      </c>
      <c r="I1554" s="15"/>
      <c r="J1554" s="14">
        <f t="shared" ref="J1554:J1560" si="543">B1554/$H1554</f>
        <v>253.86363636363635</v>
      </c>
      <c r="K1554" s="14">
        <f t="shared" ref="K1554:K1560" si="544">D1554/$H1554</f>
        <v>280.41007905138338</v>
      </c>
      <c r="L1554" s="14">
        <f t="shared" ref="L1554:L1560" si="545">F1554/$H1554</f>
        <v>298.87845849802369</v>
      </c>
      <c r="M1554" s="14"/>
      <c r="N1554" s="13">
        <f t="shared" si="540"/>
        <v>10.456969366704293</v>
      </c>
      <c r="O1554" s="13">
        <f t="shared" si="541"/>
        <v>17.731890545327154</v>
      </c>
      <c r="P1554" s="13">
        <f t="shared" si="542"/>
        <v>6.5862038586908627</v>
      </c>
    </row>
    <row r="1555" spans="1:16" s="27" customFormat="1" ht="15" customHeight="1" x14ac:dyDescent="0.2">
      <c r="A1555" s="18" t="s">
        <v>1269</v>
      </c>
      <c r="B1555" s="150">
        <v>25724</v>
      </c>
      <c r="C1555" s="159"/>
      <c r="D1555" s="150">
        <v>26587</v>
      </c>
      <c r="E1555" s="190"/>
      <c r="F1555" s="150">
        <v>29878</v>
      </c>
      <c r="G1555" s="101"/>
      <c r="H1555" s="34">
        <v>83</v>
      </c>
      <c r="I1555" s="15"/>
      <c r="J1555" s="14">
        <f t="shared" si="543"/>
        <v>309.92771084337352</v>
      </c>
      <c r="K1555" s="14">
        <f t="shared" si="544"/>
        <v>320.32530120481925</v>
      </c>
      <c r="L1555" s="14">
        <f t="shared" si="545"/>
        <v>359.97590361445782</v>
      </c>
      <c r="M1555" s="14"/>
      <c r="N1555" s="13">
        <f t="shared" si="540"/>
        <v>3.3548437257036081</v>
      </c>
      <c r="O1555" s="13">
        <f t="shared" si="541"/>
        <v>16.148343958948828</v>
      </c>
      <c r="P1555" s="13">
        <f t="shared" si="542"/>
        <v>12.378229962011513</v>
      </c>
    </row>
    <row r="1556" spans="1:16" s="27" customFormat="1" ht="15" customHeight="1" x14ac:dyDescent="0.2">
      <c r="A1556" s="18" t="s">
        <v>492</v>
      </c>
      <c r="B1556" s="150">
        <v>81093</v>
      </c>
      <c r="C1556" s="159"/>
      <c r="D1556" s="150">
        <v>90987</v>
      </c>
      <c r="E1556" s="190"/>
      <c r="F1556" s="150">
        <v>101125</v>
      </c>
      <c r="G1556" s="101"/>
      <c r="H1556" s="34">
        <v>319.91000000000003</v>
      </c>
      <c r="I1556" s="15"/>
      <c r="J1556" s="14">
        <f t="shared" si="543"/>
        <v>253.48691819574253</v>
      </c>
      <c r="K1556" s="14">
        <f t="shared" si="544"/>
        <v>284.41436654058953</v>
      </c>
      <c r="L1556" s="14">
        <f t="shared" si="545"/>
        <v>316.10452939889342</v>
      </c>
      <c r="M1556" s="14"/>
      <c r="N1556" s="13">
        <f t="shared" si="540"/>
        <v>12.200806481447231</v>
      </c>
      <c r="O1556" s="13">
        <f t="shared" si="541"/>
        <v>24.702502065529703</v>
      </c>
      <c r="P1556" s="13">
        <f t="shared" si="542"/>
        <v>11.142251090815169</v>
      </c>
    </row>
    <row r="1557" spans="1:16" s="27" customFormat="1" ht="15" customHeight="1" x14ac:dyDescent="0.2">
      <c r="A1557" s="18" t="s">
        <v>1270</v>
      </c>
      <c r="B1557" s="150">
        <v>32163</v>
      </c>
      <c r="C1557" s="159"/>
      <c r="D1557" s="150">
        <v>33613</v>
      </c>
      <c r="E1557" s="190"/>
      <c r="F1557" s="150">
        <v>35151</v>
      </c>
      <c r="G1557" s="101"/>
      <c r="H1557" s="34">
        <v>155.26</v>
      </c>
      <c r="I1557" s="15"/>
      <c r="J1557" s="14">
        <f t="shared" si="543"/>
        <v>207.15573876078838</v>
      </c>
      <c r="K1557" s="14">
        <f t="shared" si="544"/>
        <v>216.49491176091718</v>
      </c>
      <c r="L1557" s="14">
        <f t="shared" si="545"/>
        <v>226.40087595001933</v>
      </c>
      <c r="M1557" s="14"/>
      <c r="N1557" s="13">
        <f t="shared" si="540"/>
        <v>4.5082859186021098</v>
      </c>
      <c r="O1557" s="13">
        <f t="shared" si="541"/>
        <v>9.2901781550228399</v>
      </c>
      <c r="P1557" s="13">
        <f t="shared" si="542"/>
        <v>4.5756106268408052</v>
      </c>
    </row>
    <row r="1558" spans="1:16" s="27" customFormat="1" ht="15" customHeight="1" x14ac:dyDescent="0.2">
      <c r="A1558" s="18" t="s">
        <v>1275</v>
      </c>
      <c r="B1558" s="150">
        <v>149891</v>
      </c>
      <c r="C1558" s="159"/>
      <c r="D1558" s="150">
        <v>169393</v>
      </c>
      <c r="E1558" s="190"/>
      <c r="F1558" s="150">
        <v>188376</v>
      </c>
      <c r="G1558" s="101"/>
      <c r="H1558" s="34">
        <v>287.10000000000002</v>
      </c>
      <c r="I1558" s="15"/>
      <c r="J1558" s="14">
        <f t="shared" si="543"/>
        <v>522.08638105189823</v>
      </c>
      <c r="K1558" s="14">
        <f t="shared" si="544"/>
        <v>590.01393242772554</v>
      </c>
      <c r="L1558" s="14">
        <f t="shared" si="545"/>
        <v>656.1337513061651</v>
      </c>
      <c r="M1558" s="14"/>
      <c r="N1558" s="13">
        <f t="shared" si="540"/>
        <v>13.01078783916314</v>
      </c>
      <c r="O1558" s="13">
        <f t="shared" si="541"/>
        <v>25.675324068823357</v>
      </c>
      <c r="P1558" s="13">
        <f t="shared" si="542"/>
        <v>11.206484329340643</v>
      </c>
    </row>
    <row r="1559" spans="1:16" s="27" customFormat="1" ht="12" customHeight="1" x14ac:dyDescent="0.2">
      <c r="A1559" s="18"/>
      <c r="B1559" s="150"/>
      <c r="C1559" s="159"/>
      <c r="D1559" s="150"/>
      <c r="E1559" s="190"/>
      <c r="F1559" s="150"/>
      <c r="G1559" s="101"/>
      <c r="H1559" s="34"/>
      <c r="I1559" s="15"/>
      <c r="J1559" s="14"/>
      <c r="K1559" s="14"/>
      <c r="L1559" s="14"/>
      <c r="M1559" s="14"/>
      <c r="N1559" s="13"/>
      <c r="O1559" s="13"/>
      <c r="P1559" s="13"/>
    </row>
    <row r="1560" spans="1:16" s="27" customFormat="1" ht="15" customHeight="1" x14ac:dyDescent="0.2">
      <c r="A1560" s="79" t="s">
        <v>1591</v>
      </c>
      <c r="B1560" s="187">
        <v>1449296</v>
      </c>
      <c r="C1560" s="188"/>
      <c r="D1560" s="187">
        <v>1632991</v>
      </c>
      <c r="E1560" s="189"/>
      <c r="F1560" s="187">
        <v>1776949</v>
      </c>
      <c r="G1560" s="116"/>
      <c r="H1560" s="33">
        <v>2443.61</v>
      </c>
      <c r="I1560" s="15"/>
      <c r="J1560" s="20">
        <f t="shared" si="543"/>
        <v>593.09627968456505</v>
      </c>
      <c r="K1560" s="20">
        <f t="shared" si="544"/>
        <v>668.26989576896472</v>
      </c>
      <c r="L1560" s="20">
        <f t="shared" si="545"/>
        <v>727.18191528108002</v>
      </c>
      <c r="M1560" s="20"/>
      <c r="N1560" s="19">
        <f>(K1560-J1560)/J1560*100</f>
        <v>12.674774511210952</v>
      </c>
      <c r="O1560" s="19">
        <f>(L1560-J1560)/J1560*100</f>
        <v>22.607735065852662</v>
      </c>
      <c r="P1560" s="19">
        <f>(L1560-K1560)/K1560*100</f>
        <v>8.8156027804194945</v>
      </c>
    </row>
    <row r="1561" spans="1:16" s="27" customFormat="1" ht="12" customHeight="1" x14ac:dyDescent="0.2">
      <c r="A1561" s="18" t="s">
        <v>1</v>
      </c>
      <c r="B1561" s="30"/>
      <c r="C1561" s="127"/>
      <c r="D1561" s="30"/>
      <c r="E1561" s="126"/>
      <c r="F1561" s="30"/>
      <c r="G1561" s="101"/>
      <c r="H1561" s="34"/>
      <c r="I1561" s="15"/>
      <c r="J1561" s="14"/>
      <c r="K1561" s="14"/>
      <c r="L1561" s="14"/>
      <c r="M1561" s="14"/>
      <c r="N1561" s="13"/>
      <c r="O1561" s="13"/>
      <c r="P1561" s="13"/>
    </row>
    <row r="1562" spans="1:16" s="11" customFormat="1" ht="15" customHeight="1" x14ac:dyDescent="0.2">
      <c r="A1562" s="136" t="s">
        <v>1625</v>
      </c>
      <c r="B1562" s="187">
        <f>SUM(B1563:B1567)</f>
        <v>293780</v>
      </c>
      <c r="C1562" s="127"/>
      <c r="D1562" s="187">
        <v>316342</v>
      </c>
      <c r="E1562" s="126"/>
      <c r="F1562" s="187">
        <v>317159</v>
      </c>
      <c r="G1562" s="101"/>
      <c r="H1562" s="33">
        <f>SUM(H1563:H1567)</f>
        <v>2163.4499999999998</v>
      </c>
      <c r="I1562" s="15"/>
      <c r="J1562" s="20">
        <f t="shared" ref="J1562:J1567" si="546">B1562/$H1562</f>
        <v>135.7923686704107</v>
      </c>
      <c r="K1562" s="20">
        <f t="shared" ref="K1562:K1567" si="547">D1562/$H1562</f>
        <v>146.22108206799325</v>
      </c>
      <c r="L1562" s="20">
        <f t="shared" ref="L1562:L1567" si="548">F1562/$H1562</f>
        <v>146.59871963761586</v>
      </c>
      <c r="M1562" s="14"/>
      <c r="N1562" s="19">
        <f>(K1562-J1562)/J1562*100</f>
        <v>7.6798965212063379</v>
      </c>
      <c r="O1562" s="19">
        <f>(L1562-J1562)/J1562*100</f>
        <v>7.9579957791544711</v>
      </c>
      <c r="P1562" s="19">
        <f>(L1562-K1562)/K1562*100</f>
        <v>0.2582647893735352</v>
      </c>
    </row>
    <row r="1563" spans="1:16" s="27" customFormat="1" ht="15" customHeight="1" x14ac:dyDescent="0.2">
      <c r="A1563" s="18" t="s">
        <v>1271</v>
      </c>
      <c r="B1563" s="150">
        <v>41942</v>
      </c>
      <c r="C1563" s="159"/>
      <c r="D1563" s="150">
        <v>44554</v>
      </c>
      <c r="E1563" s="190"/>
      <c r="F1563" s="150">
        <v>45540</v>
      </c>
      <c r="G1563" s="101"/>
      <c r="H1563" s="34">
        <v>407.3</v>
      </c>
      <c r="I1563" s="15"/>
      <c r="J1563" s="14">
        <f t="shared" si="546"/>
        <v>102.97569359194696</v>
      </c>
      <c r="K1563" s="14">
        <f t="shared" si="547"/>
        <v>109.38865700957525</v>
      </c>
      <c r="L1563" s="14">
        <f t="shared" si="548"/>
        <v>111.80947704394795</v>
      </c>
      <c r="M1563" s="14"/>
      <c r="N1563" s="13">
        <f>((K1563-J1563)/J1563)*100</f>
        <v>6.2276477039721589</v>
      </c>
      <c r="O1563" s="13">
        <f>((L1563-J1563)/J1563)*100</f>
        <v>8.578513184874355</v>
      </c>
      <c r="P1563" s="13">
        <f>((L1563-K1563)/K1563)*100</f>
        <v>2.2130448444584077</v>
      </c>
    </row>
    <row r="1564" spans="1:16" s="27" customFormat="1" ht="15" customHeight="1" x14ac:dyDescent="0.2">
      <c r="A1564" s="18" t="s">
        <v>1272</v>
      </c>
      <c r="B1564" s="150">
        <v>69631</v>
      </c>
      <c r="C1564" s="159"/>
      <c r="D1564" s="150">
        <v>76332</v>
      </c>
      <c r="E1564" s="190"/>
      <c r="F1564" s="150">
        <v>73381</v>
      </c>
      <c r="G1564" s="101"/>
      <c r="H1564" s="34">
        <v>600.05999999999995</v>
      </c>
      <c r="I1564" s="15"/>
      <c r="J1564" s="14">
        <f t="shared" si="546"/>
        <v>116.04006266040064</v>
      </c>
      <c r="K1564" s="14">
        <f t="shared" si="547"/>
        <v>127.20727927207281</v>
      </c>
      <c r="L1564" s="14">
        <f t="shared" si="548"/>
        <v>122.28943772289439</v>
      </c>
      <c r="M1564" s="14"/>
      <c r="N1564" s="13">
        <f>((K1564-J1564)/J1564)*100</f>
        <v>9.6235871953583949</v>
      </c>
      <c r="O1564" s="13">
        <f>((L1564-J1564)/J1564)*100</f>
        <v>5.385532306013129</v>
      </c>
      <c r="P1564" s="13">
        <f>((L1564-K1564)/K1564)*100</f>
        <v>-3.8660063931247732</v>
      </c>
    </row>
    <row r="1565" spans="1:16" s="27" customFormat="1" ht="15" customHeight="1" x14ac:dyDescent="0.2">
      <c r="A1565" s="18" t="s">
        <v>1273</v>
      </c>
      <c r="B1565" s="150">
        <v>109568</v>
      </c>
      <c r="C1565" s="159"/>
      <c r="D1565" s="150">
        <v>117746</v>
      </c>
      <c r="E1565" s="190"/>
      <c r="F1565" s="150">
        <v>118197</v>
      </c>
      <c r="G1565" s="101"/>
      <c r="H1565" s="34">
        <v>883.37</v>
      </c>
      <c r="I1565" s="15"/>
      <c r="J1565" s="14">
        <f t="shared" si="546"/>
        <v>124.03409669787291</v>
      </c>
      <c r="K1565" s="14">
        <f t="shared" si="547"/>
        <v>133.29182562233265</v>
      </c>
      <c r="L1565" s="14">
        <f t="shared" si="548"/>
        <v>133.80237046764097</v>
      </c>
      <c r="M1565" s="14"/>
      <c r="N1565" s="13">
        <f>((K1565-J1565)/J1565)*100</f>
        <v>7.4638580607476648</v>
      </c>
      <c r="O1565" s="13">
        <f>((L1565-J1565)/J1565)*100</f>
        <v>7.8754745911215052</v>
      </c>
      <c r="P1565" s="13">
        <f>((L1565-K1565)/K1565)*100</f>
        <v>0.38302787355834428</v>
      </c>
    </row>
    <row r="1566" spans="1:16" s="27" customFormat="1" ht="15" customHeight="1" x14ac:dyDescent="0.2">
      <c r="A1566" s="18" t="s">
        <v>290</v>
      </c>
      <c r="B1566" s="150">
        <v>49349</v>
      </c>
      <c r="C1566" s="159"/>
      <c r="D1566" s="150">
        <v>53671</v>
      </c>
      <c r="E1566" s="190"/>
      <c r="F1566" s="150">
        <v>57526</v>
      </c>
      <c r="G1566" s="101"/>
      <c r="H1566" s="34">
        <v>175</v>
      </c>
      <c r="I1566" s="15"/>
      <c r="J1566" s="14">
        <f t="shared" si="546"/>
        <v>281.9942857142857</v>
      </c>
      <c r="K1566" s="14">
        <f t="shared" si="547"/>
        <v>306.69142857142856</v>
      </c>
      <c r="L1566" s="14">
        <f t="shared" si="548"/>
        <v>328.72</v>
      </c>
      <c r="M1566" s="14"/>
      <c r="N1566" s="13">
        <f>((K1566-J1566)/J1566)*100</f>
        <v>8.7580295446716274</v>
      </c>
      <c r="O1566" s="13">
        <f>((L1566-J1566)/J1566)*100</f>
        <v>16.569737988611742</v>
      </c>
      <c r="P1566" s="13">
        <f>((L1566-K1566)/K1566)*100</f>
        <v>7.1826498481489196</v>
      </c>
    </row>
    <row r="1567" spans="1:16" s="27" customFormat="1" ht="15" customHeight="1" x14ac:dyDescent="0.2">
      <c r="A1567" s="18" t="s">
        <v>1274</v>
      </c>
      <c r="B1567" s="150">
        <v>23290</v>
      </c>
      <c r="C1567" s="159"/>
      <c r="D1567" s="150">
        <v>24039</v>
      </c>
      <c r="E1567" s="190"/>
      <c r="F1567" s="150">
        <v>22515</v>
      </c>
      <c r="G1567" s="101"/>
      <c r="H1567" s="34">
        <v>97.72</v>
      </c>
      <c r="I1567" s="15"/>
      <c r="J1567" s="14">
        <f t="shared" si="546"/>
        <v>238.33401555464593</v>
      </c>
      <c r="K1567" s="14">
        <f t="shared" si="547"/>
        <v>245.99877200163732</v>
      </c>
      <c r="L1567" s="14">
        <f t="shared" si="548"/>
        <v>230.40319279574294</v>
      </c>
      <c r="M1567" s="14"/>
      <c r="N1567" s="13">
        <f>((K1567-J1567)/J1567)*100</f>
        <v>3.2159725203950136</v>
      </c>
      <c r="O1567" s="13">
        <f>((L1567-J1567)/J1567)*100</f>
        <v>-3.3276084156290264</v>
      </c>
      <c r="P1567" s="13">
        <f>((L1567-K1567)/K1567)*100</f>
        <v>-6.3396979907650035</v>
      </c>
    </row>
    <row r="1568" spans="1:16" s="27" customFormat="1" ht="12" customHeight="1" x14ac:dyDescent="0.2">
      <c r="A1568" s="18"/>
      <c r="B1568" s="150"/>
      <c r="C1568" s="159"/>
      <c r="D1568" s="150"/>
      <c r="E1568" s="190"/>
      <c r="F1568" s="150"/>
      <c r="G1568" s="101"/>
      <c r="H1568" s="34"/>
      <c r="I1568" s="15"/>
      <c r="J1568" s="14"/>
      <c r="K1568" s="14"/>
      <c r="L1568" s="14"/>
      <c r="M1568" s="14"/>
      <c r="N1568" s="13"/>
      <c r="O1568" s="13"/>
      <c r="P1568" s="13"/>
    </row>
    <row r="1569" spans="1:16" s="27" customFormat="1" ht="15" customHeight="1" x14ac:dyDescent="0.2">
      <c r="A1569" s="25" t="s">
        <v>10</v>
      </c>
      <c r="B1569" s="35">
        <v>517618</v>
      </c>
      <c r="C1569" s="39"/>
      <c r="D1569" s="35">
        <v>558958</v>
      </c>
      <c r="E1569" s="117"/>
      <c r="F1569" s="35">
        <v>576343</v>
      </c>
      <c r="G1569" s="116"/>
      <c r="H1569" s="33">
        <f>SUM(H1570:H1580)</f>
        <v>5679.6399999999994</v>
      </c>
      <c r="I1569" s="15"/>
      <c r="J1569" s="20">
        <f t="shared" ref="J1569:J1574" si="549">B1569/$H1569</f>
        <v>91.135705784169431</v>
      </c>
      <c r="K1569" s="20">
        <f t="shared" ref="K1569:K1574" si="550">D1569/$H1569</f>
        <v>98.414336119894926</v>
      </c>
      <c r="L1569" s="20">
        <f t="shared" ref="L1569:L1574" si="551">F1569/$H1569</f>
        <v>101.47526955933827</v>
      </c>
      <c r="M1569" s="20"/>
      <c r="N1569" s="19">
        <f>(K1569-J1569)/J1569*100</f>
        <v>7.9865847014593667</v>
      </c>
      <c r="O1569" s="19">
        <f>(L1569-J1569)/J1569*100</f>
        <v>11.345239153197909</v>
      </c>
      <c r="P1569" s="19">
        <f>(L1569-K1569)/K1569*100</f>
        <v>3.1102515752525246</v>
      </c>
    </row>
    <row r="1570" spans="1:16" s="27" customFormat="1" ht="15" customHeight="1" x14ac:dyDescent="0.2">
      <c r="A1570" s="18" t="s">
        <v>1276</v>
      </c>
      <c r="B1570" s="150">
        <v>53426</v>
      </c>
      <c r="C1570" s="159"/>
      <c r="D1570" s="150">
        <v>56241</v>
      </c>
      <c r="E1570" s="190"/>
      <c r="F1570" s="150">
        <v>58714</v>
      </c>
      <c r="G1570" s="101"/>
      <c r="H1570" s="34">
        <v>945.5</v>
      </c>
      <c r="I1570" s="15"/>
      <c r="J1570" s="14">
        <f t="shared" si="549"/>
        <v>56.505552617662609</v>
      </c>
      <c r="K1570" s="14">
        <f t="shared" si="550"/>
        <v>59.48281332628239</v>
      </c>
      <c r="L1570" s="14">
        <f t="shared" si="551"/>
        <v>62.098360655737707</v>
      </c>
      <c r="M1570" s="14"/>
      <c r="N1570" s="13">
        <f t="shared" ref="N1570:N1580" si="552">((K1570-J1570)/J1570)*100</f>
        <v>5.268970164339466</v>
      </c>
      <c r="O1570" s="13">
        <f t="shared" ref="O1570:O1580" si="553">((L1570-J1570)/J1570)*100</f>
        <v>9.8978025680380437</v>
      </c>
      <c r="P1570" s="13">
        <f t="shared" ref="P1570:P1580" si="554">((L1570-K1570)/K1570)*100</f>
        <v>4.3971479881225486</v>
      </c>
    </row>
    <row r="1571" spans="1:16" s="11" customFormat="1" ht="15" customHeight="1" x14ac:dyDescent="0.2">
      <c r="A1571" s="18" t="s">
        <v>1277</v>
      </c>
      <c r="B1571" s="150">
        <v>39121</v>
      </c>
      <c r="C1571" s="159"/>
      <c r="D1571" s="150">
        <v>41117</v>
      </c>
      <c r="E1571" s="190"/>
      <c r="F1571" s="150">
        <v>44451</v>
      </c>
      <c r="G1571" s="101"/>
      <c r="H1571" s="34">
        <v>408.52</v>
      </c>
      <c r="I1571" s="15"/>
      <c r="J1571" s="14">
        <f t="shared" si="549"/>
        <v>95.762753353568982</v>
      </c>
      <c r="K1571" s="14">
        <f t="shared" si="550"/>
        <v>100.64868305101342</v>
      </c>
      <c r="L1571" s="14">
        <f t="shared" si="551"/>
        <v>108.80985019093313</v>
      </c>
      <c r="M1571" s="14"/>
      <c r="N1571" s="13">
        <f t="shared" si="552"/>
        <v>5.1021190664860363</v>
      </c>
      <c r="O1571" s="13">
        <f t="shared" si="553"/>
        <v>13.624396104394068</v>
      </c>
      <c r="P1571" s="13">
        <f t="shared" si="554"/>
        <v>8.1085682321181025</v>
      </c>
    </row>
    <row r="1572" spans="1:16" s="27" customFormat="1" ht="15" customHeight="1" x14ac:dyDescent="0.2">
      <c r="A1572" s="18" t="s">
        <v>1278</v>
      </c>
      <c r="B1572" s="150">
        <v>12670</v>
      </c>
      <c r="C1572" s="159"/>
      <c r="D1572" s="150">
        <v>13535</v>
      </c>
      <c r="E1572" s="190"/>
      <c r="F1572" s="150">
        <v>14618</v>
      </c>
      <c r="G1572" s="101"/>
      <c r="H1572" s="34">
        <v>357.03</v>
      </c>
      <c r="I1572" s="15"/>
      <c r="J1572" s="14">
        <f t="shared" si="549"/>
        <v>35.487213959611239</v>
      </c>
      <c r="K1572" s="14">
        <f t="shared" si="550"/>
        <v>37.909979553538918</v>
      </c>
      <c r="L1572" s="14">
        <f t="shared" si="551"/>
        <v>40.943338094837969</v>
      </c>
      <c r="M1572" s="14"/>
      <c r="N1572" s="13">
        <f t="shared" si="552"/>
        <v>6.8271507498026764</v>
      </c>
      <c r="O1572" s="13">
        <f t="shared" si="553"/>
        <v>15.374901341752164</v>
      </c>
      <c r="P1572" s="13">
        <f t="shared" si="554"/>
        <v>8.0014776505356515</v>
      </c>
    </row>
    <row r="1573" spans="1:16" s="27" customFormat="1" ht="15" customHeight="1" x14ac:dyDescent="0.2">
      <c r="A1573" s="18" t="s">
        <v>1279</v>
      </c>
      <c r="B1573" s="150">
        <v>36912</v>
      </c>
      <c r="C1573" s="159"/>
      <c r="D1573" s="150">
        <v>40379</v>
      </c>
      <c r="E1573" s="190"/>
      <c r="F1573" s="150">
        <v>39704</v>
      </c>
      <c r="G1573" s="101"/>
      <c r="H1573" s="34">
        <v>642.70000000000005</v>
      </c>
      <c r="I1573" s="15"/>
      <c r="J1573" s="14">
        <f t="shared" si="549"/>
        <v>57.432705772522169</v>
      </c>
      <c r="K1573" s="14">
        <f t="shared" si="550"/>
        <v>62.827135522016491</v>
      </c>
      <c r="L1573" s="14">
        <f t="shared" si="551"/>
        <v>61.776878792593742</v>
      </c>
      <c r="M1573" s="14"/>
      <c r="N1573" s="13">
        <f t="shared" si="552"/>
        <v>9.3926094495015189</v>
      </c>
      <c r="O1573" s="13">
        <f t="shared" si="553"/>
        <v>7.5639358474208924</v>
      </c>
      <c r="P1573" s="13">
        <f t="shared" si="554"/>
        <v>-1.6716610119121345</v>
      </c>
    </row>
    <row r="1574" spans="1:16" s="27" customFormat="1" ht="15" customHeight="1" x14ac:dyDescent="0.2">
      <c r="A1574" s="18" t="s">
        <v>1280</v>
      </c>
      <c r="B1574" s="150">
        <v>38579</v>
      </c>
      <c r="C1574" s="159"/>
      <c r="D1574" s="150">
        <v>40704</v>
      </c>
      <c r="E1574" s="190"/>
      <c r="F1574" s="150">
        <v>44207</v>
      </c>
      <c r="G1574" s="101"/>
      <c r="H1574" s="34">
        <v>545.55999999999995</v>
      </c>
      <c r="I1574" s="15"/>
      <c r="J1574" s="14">
        <f t="shared" si="549"/>
        <v>70.714495197595141</v>
      </c>
      <c r="K1574" s="14">
        <f t="shared" si="550"/>
        <v>74.609575482073467</v>
      </c>
      <c r="L1574" s="14">
        <f t="shared" si="551"/>
        <v>81.030500769851173</v>
      </c>
      <c r="M1574" s="14"/>
      <c r="N1574" s="13">
        <f t="shared" si="552"/>
        <v>5.5081780243137324</v>
      </c>
      <c r="O1574" s="13">
        <f t="shared" si="553"/>
        <v>14.588247492158946</v>
      </c>
      <c r="P1574" s="13">
        <f t="shared" si="554"/>
        <v>8.6060338050314602</v>
      </c>
    </row>
    <row r="1575" spans="1:16" s="27" customFormat="1" ht="15" customHeight="1" x14ac:dyDescent="0.2">
      <c r="A1575" s="18" t="s">
        <v>1281</v>
      </c>
      <c r="B1575" s="150">
        <v>50372</v>
      </c>
      <c r="C1575" s="159"/>
      <c r="D1575" s="150">
        <v>55109</v>
      </c>
      <c r="E1575" s="190"/>
      <c r="F1575" s="150">
        <v>59891</v>
      </c>
      <c r="G1575" s="101"/>
      <c r="H1575" s="34">
        <v>365.75</v>
      </c>
      <c r="I1575" s="15"/>
      <c r="J1575" s="14">
        <f t="shared" ref="J1575:J1580" si="555">B1575/$H1575</f>
        <v>137.7224880382775</v>
      </c>
      <c r="K1575" s="14">
        <f t="shared" ref="K1575:K1580" si="556">D1575/$H1575</f>
        <v>150.67395762132605</v>
      </c>
      <c r="L1575" s="14">
        <f t="shared" ref="L1575:L1580" si="557">F1575/$H1575</f>
        <v>163.74846206425153</v>
      </c>
      <c r="M1575" s="14"/>
      <c r="N1575" s="13">
        <f t="shared" si="552"/>
        <v>9.4040339871357244</v>
      </c>
      <c r="O1575" s="13">
        <f t="shared" si="553"/>
        <v>18.897403319304374</v>
      </c>
      <c r="P1575" s="13">
        <f t="shared" si="554"/>
        <v>8.6773485274637387</v>
      </c>
    </row>
    <row r="1576" spans="1:16" s="27" customFormat="1" ht="15" customHeight="1" x14ac:dyDescent="0.2">
      <c r="A1576" s="18" t="s">
        <v>1282</v>
      </c>
      <c r="B1576" s="150">
        <v>61723</v>
      </c>
      <c r="C1576" s="159"/>
      <c r="D1576" s="150">
        <v>65785</v>
      </c>
      <c r="E1576" s="190"/>
      <c r="F1576" s="150">
        <v>66979</v>
      </c>
      <c r="G1576" s="101"/>
      <c r="H1576" s="34">
        <v>886.39</v>
      </c>
      <c r="I1576" s="15"/>
      <c r="J1576" s="14">
        <f t="shared" si="555"/>
        <v>69.634133959092495</v>
      </c>
      <c r="K1576" s="14">
        <f t="shared" si="556"/>
        <v>74.216766885908015</v>
      </c>
      <c r="L1576" s="14">
        <f t="shared" si="557"/>
        <v>75.563803743273283</v>
      </c>
      <c r="M1576" s="14"/>
      <c r="N1576" s="13">
        <f t="shared" si="552"/>
        <v>6.5810151807268111</v>
      </c>
      <c r="O1576" s="13">
        <f t="shared" si="553"/>
        <v>8.5154642515756027</v>
      </c>
      <c r="P1576" s="13">
        <f t="shared" si="554"/>
        <v>1.8150034202325753</v>
      </c>
    </row>
    <row r="1577" spans="1:16" s="27" customFormat="1" ht="15" customHeight="1" x14ac:dyDescent="0.2">
      <c r="A1577" s="18" t="s">
        <v>1283</v>
      </c>
      <c r="B1577" s="150">
        <v>40577</v>
      </c>
      <c r="C1577" s="159"/>
      <c r="D1577" s="150">
        <v>42690</v>
      </c>
      <c r="E1577" s="190"/>
      <c r="F1577" s="150">
        <v>39572</v>
      </c>
      <c r="G1577" s="101"/>
      <c r="H1577" s="34">
        <v>418.36</v>
      </c>
      <c r="I1577" s="15"/>
      <c r="J1577" s="14">
        <f t="shared" si="555"/>
        <v>96.990630079357487</v>
      </c>
      <c r="K1577" s="14">
        <f t="shared" si="556"/>
        <v>102.04130413997514</v>
      </c>
      <c r="L1577" s="14">
        <f t="shared" si="557"/>
        <v>94.588392771775503</v>
      </c>
      <c r="M1577" s="14"/>
      <c r="N1577" s="13">
        <f t="shared" si="552"/>
        <v>5.2073834931118643</v>
      </c>
      <c r="O1577" s="13">
        <f t="shared" si="553"/>
        <v>-2.4767725558814084</v>
      </c>
      <c r="P1577" s="13">
        <f t="shared" si="554"/>
        <v>-7.3038182244085261</v>
      </c>
    </row>
    <row r="1578" spans="1:16" s="27" customFormat="1" ht="15" customHeight="1" x14ac:dyDescent="0.2">
      <c r="A1578" s="18" t="s">
        <v>109</v>
      </c>
      <c r="B1578" s="150">
        <v>32424</v>
      </c>
      <c r="C1578" s="159"/>
      <c r="D1578" s="150">
        <v>36032</v>
      </c>
      <c r="E1578" s="190"/>
      <c r="F1578" s="150">
        <v>33664</v>
      </c>
      <c r="G1578" s="101"/>
      <c r="H1578" s="34">
        <v>220.44</v>
      </c>
      <c r="I1578" s="15"/>
      <c r="J1578" s="14">
        <f t="shared" si="555"/>
        <v>147.08764289602613</v>
      </c>
      <c r="K1578" s="14">
        <f t="shared" si="556"/>
        <v>163.45490836508802</v>
      </c>
      <c r="L1578" s="14">
        <f t="shared" si="557"/>
        <v>152.71275630557068</v>
      </c>
      <c r="M1578" s="14"/>
      <c r="N1578" s="13">
        <f t="shared" si="552"/>
        <v>11.127559832223055</v>
      </c>
      <c r="O1578" s="13">
        <f t="shared" si="553"/>
        <v>3.8243276585245538</v>
      </c>
      <c r="P1578" s="13">
        <f t="shared" si="554"/>
        <v>-6.5719360568383705</v>
      </c>
    </row>
    <row r="1579" spans="1:16" s="27" customFormat="1" ht="15" customHeight="1" x14ac:dyDescent="0.2">
      <c r="A1579" s="18" t="s">
        <v>1284</v>
      </c>
      <c r="B1579" s="150">
        <v>25671</v>
      </c>
      <c r="C1579" s="159"/>
      <c r="D1579" s="150">
        <v>26225</v>
      </c>
      <c r="E1579" s="190"/>
      <c r="F1579" s="150">
        <v>26996</v>
      </c>
      <c r="G1579" s="101"/>
      <c r="H1579" s="34">
        <v>300.76</v>
      </c>
      <c r="I1579" s="15"/>
      <c r="J1579" s="14">
        <f t="shared" si="555"/>
        <v>85.353770448197906</v>
      </c>
      <c r="K1579" s="14">
        <f t="shared" si="556"/>
        <v>87.195770714190715</v>
      </c>
      <c r="L1579" s="14">
        <f t="shared" si="557"/>
        <v>89.759276499534522</v>
      </c>
      <c r="M1579" s="14"/>
      <c r="N1579" s="13">
        <f t="shared" si="552"/>
        <v>2.1580772077441357</v>
      </c>
      <c r="O1579" s="13">
        <f t="shared" si="553"/>
        <v>5.1614662459584766</v>
      </c>
      <c r="P1579" s="13">
        <f t="shared" si="554"/>
        <v>2.939942802669222</v>
      </c>
    </row>
    <row r="1580" spans="1:16" s="27" customFormat="1" ht="15" customHeight="1" x14ac:dyDescent="0.2">
      <c r="A1580" s="18" t="s">
        <v>1285</v>
      </c>
      <c r="B1580" s="150">
        <v>126143</v>
      </c>
      <c r="C1580" s="159"/>
      <c r="D1580" s="150">
        <v>141141</v>
      </c>
      <c r="E1580" s="190"/>
      <c r="F1580" s="150">
        <v>147547</v>
      </c>
      <c r="G1580" s="101"/>
      <c r="H1580" s="34">
        <v>588.63</v>
      </c>
      <c r="I1580" s="15"/>
      <c r="J1580" s="14">
        <f t="shared" si="555"/>
        <v>214.29930516623347</v>
      </c>
      <c r="K1580" s="14">
        <f t="shared" si="556"/>
        <v>239.77880841955047</v>
      </c>
      <c r="L1580" s="14">
        <f t="shared" si="557"/>
        <v>250.66170599527717</v>
      </c>
      <c r="M1580" s="14"/>
      <c r="N1580" s="13">
        <f t="shared" si="552"/>
        <v>11.889680759138429</v>
      </c>
      <c r="O1580" s="13">
        <f t="shared" si="553"/>
        <v>16.968044203800446</v>
      </c>
      <c r="P1580" s="13">
        <f t="shared" si="554"/>
        <v>4.5387236876598642</v>
      </c>
    </row>
    <row r="1581" spans="1:16" s="27" customFormat="1" ht="12" customHeight="1" x14ac:dyDescent="0.2">
      <c r="E1581" s="119"/>
      <c r="G1581" s="119"/>
    </row>
    <row r="1582" spans="1:16" s="27" customFormat="1" ht="15" customHeight="1" x14ac:dyDescent="0.2">
      <c r="A1582" s="133" t="s">
        <v>1602</v>
      </c>
      <c r="B1582" s="134">
        <f>B1584+B1604+B1613+B1626+B1628+B1642</f>
        <v>4109571</v>
      </c>
      <c r="C1582" s="117"/>
      <c r="D1582" s="134">
        <f>D1584+D1604+D1613+D1626+D1628+D1642</f>
        <v>4545276</v>
      </c>
      <c r="E1582" s="135"/>
      <c r="F1582" s="134">
        <f>F1584+F1604+F1613+F1626+F1628+F1642</f>
        <v>4901486</v>
      </c>
      <c r="G1582" s="101"/>
      <c r="H1582" s="141">
        <f>H1584+H1604+H1613+H1626+H1628+H1642</f>
        <v>22786.080000000002</v>
      </c>
      <c r="I1582" s="15"/>
      <c r="J1582" s="20">
        <f>B1582/$H1582</f>
        <v>180.35445324513913</v>
      </c>
      <c r="K1582" s="20">
        <f>D1582/$H1582</f>
        <v>199.47599587116343</v>
      </c>
      <c r="L1582" s="20">
        <f>F1582/$H1582</f>
        <v>215.10878571478725</v>
      </c>
      <c r="M1582" s="20"/>
      <c r="N1582" s="19">
        <f>(K1582-J1582)/J1582*100</f>
        <v>10.602201543664776</v>
      </c>
      <c r="O1582" s="19">
        <f>(L1582-J1582)/J1582*100</f>
        <v>19.270016262038048</v>
      </c>
      <c r="P1582" s="19">
        <f>(L1582-K1582)/K1582*100</f>
        <v>7.8369278345253326</v>
      </c>
    </row>
    <row r="1583" spans="1:16" s="27" customFormat="1" ht="12" customHeight="1" x14ac:dyDescent="0.2">
      <c r="A1583" s="133"/>
      <c r="B1583" s="35"/>
      <c r="C1583" s="39"/>
      <c r="D1583" s="35"/>
      <c r="E1583" s="117"/>
      <c r="F1583" s="35"/>
      <c r="G1583" s="101"/>
      <c r="H1583" s="34"/>
      <c r="I1583" s="15"/>
      <c r="J1583" s="14"/>
      <c r="K1583" s="14"/>
      <c r="L1583" s="14"/>
      <c r="M1583" s="14"/>
      <c r="N1583" s="13"/>
      <c r="O1583" s="13"/>
      <c r="P1583" s="13"/>
    </row>
    <row r="1584" spans="1:16" s="27" customFormat="1" ht="15" customHeight="1" x14ac:dyDescent="0.2">
      <c r="A1584" s="136" t="s">
        <v>1592</v>
      </c>
      <c r="B1584" s="35">
        <v>1226508</v>
      </c>
      <c r="C1584" s="39"/>
      <c r="D1584" s="35">
        <v>1379747</v>
      </c>
      <c r="E1584" s="117"/>
      <c r="F1584" s="35">
        <v>1490618</v>
      </c>
      <c r="G1584" s="101"/>
      <c r="H1584" s="33">
        <f>SUM(H1585:H1602)</f>
        <v>9317.2999999999993</v>
      </c>
      <c r="I1584" s="15"/>
      <c r="J1584" s="20">
        <f t="shared" ref="J1584:J1589" si="558">B1584/$H1584</f>
        <v>131.63770620244063</v>
      </c>
      <c r="K1584" s="20">
        <f t="shared" ref="K1584:K1589" si="559">D1584/$H1584</f>
        <v>148.08442359911135</v>
      </c>
      <c r="L1584" s="20">
        <f t="shared" ref="L1584:L1589" si="560">F1584/$H1584</f>
        <v>159.98390091550129</v>
      </c>
      <c r="M1584" s="20"/>
      <c r="N1584" s="19">
        <f>(K1584-J1584)/J1584*100</f>
        <v>12.493925844756015</v>
      </c>
      <c r="O1584" s="19">
        <f>(L1584-J1584)/J1584*100</f>
        <v>21.533491832095685</v>
      </c>
      <c r="P1584" s="19">
        <f>(L1584-K1584)/K1584*100</f>
        <v>8.0356036287812227</v>
      </c>
    </row>
    <row r="1585" spans="1:16" s="27" customFormat="1" ht="15" customHeight="1" x14ac:dyDescent="0.2">
      <c r="A1585" s="18" t="s">
        <v>1286</v>
      </c>
      <c r="B1585" s="30">
        <v>56813</v>
      </c>
      <c r="C1585" s="127"/>
      <c r="D1585" s="30">
        <v>64596</v>
      </c>
      <c r="E1585" s="126"/>
      <c r="F1585" s="30">
        <v>68659</v>
      </c>
      <c r="G1585" s="101"/>
      <c r="H1585" s="34">
        <v>787.5</v>
      </c>
      <c r="I1585" s="15"/>
      <c r="J1585" s="14">
        <f t="shared" si="558"/>
        <v>72.143492063492062</v>
      </c>
      <c r="K1585" s="14">
        <f t="shared" si="559"/>
        <v>82.026666666666671</v>
      </c>
      <c r="L1585" s="14">
        <f t="shared" si="560"/>
        <v>87.186031746031745</v>
      </c>
      <c r="M1585" s="14"/>
      <c r="N1585" s="13">
        <f t="shared" ref="N1585:N1602" si="561">((K1585-J1585)/J1585)*100</f>
        <v>13.699329378839359</v>
      </c>
      <c r="O1585" s="13">
        <f t="shared" ref="O1585:O1602" si="562">((L1585-J1585)/J1585)*100</f>
        <v>20.85086159857779</v>
      </c>
      <c r="P1585" s="13">
        <f t="shared" ref="P1585:P1602" si="563">((L1585-K1585)/K1585)*100</f>
        <v>6.2898631494210102</v>
      </c>
    </row>
    <row r="1586" spans="1:16" s="27" customFormat="1" ht="15" customHeight="1" x14ac:dyDescent="0.2">
      <c r="A1586" s="18" t="s">
        <v>1287</v>
      </c>
      <c r="B1586" s="30">
        <v>35746</v>
      </c>
      <c r="C1586" s="127"/>
      <c r="D1586" s="30">
        <v>39405</v>
      </c>
      <c r="E1586" s="126"/>
      <c r="F1586" s="30">
        <v>41944</v>
      </c>
      <c r="G1586" s="101"/>
      <c r="H1586" s="34">
        <v>225.44</v>
      </c>
      <c r="I1586" s="15"/>
      <c r="J1586" s="14">
        <f t="shared" si="558"/>
        <v>158.56103619588362</v>
      </c>
      <c r="K1586" s="14">
        <f t="shared" si="559"/>
        <v>174.791518807665</v>
      </c>
      <c r="L1586" s="14">
        <f t="shared" si="560"/>
        <v>186.05393896380411</v>
      </c>
      <c r="M1586" s="14"/>
      <c r="N1586" s="13">
        <f t="shared" si="561"/>
        <v>10.236110334023373</v>
      </c>
      <c r="O1586" s="13">
        <f t="shared" si="562"/>
        <v>17.339002965366745</v>
      </c>
      <c r="P1586" s="13">
        <f t="shared" si="563"/>
        <v>6.4433447532039141</v>
      </c>
    </row>
    <row r="1587" spans="1:16" s="27" customFormat="1" ht="15" customHeight="1" x14ac:dyDescent="0.2">
      <c r="A1587" s="18" t="s">
        <v>1288</v>
      </c>
      <c r="B1587" s="30">
        <v>25242</v>
      </c>
      <c r="C1587" s="127"/>
      <c r="D1587" s="30">
        <v>25304</v>
      </c>
      <c r="E1587" s="126"/>
      <c r="F1587" s="30">
        <v>26817</v>
      </c>
      <c r="G1587" s="101"/>
      <c r="H1587" s="34">
        <v>552.5</v>
      </c>
      <c r="I1587" s="15"/>
      <c r="J1587" s="14">
        <f t="shared" si="558"/>
        <v>45.6868778280543</v>
      </c>
      <c r="K1587" s="14">
        <f t="shared" si="559"/>
        <v>45.799095022624435</v>
      </c>
      <c r="L1587" s="14">
        <f t="shared" si="560"/>
        <v>48.537556561085971</v>
      </c>
      <c r="M1587" s="14"/>
      <c r="N1587" s="13">
        <f t="shared" si="561"/>
        <v>0.24562237540606838</v>
      </c>
      <c r="O1587" s="13">
        <f t="shared" si="562"/>
        <v>6.239600665557397</v>
      </c>
      <c r="P1587" s="13">
        <f t="shared" si="563"/>
        <v>5.9792918115712874</v>
      </c>
    </row>
    <row r="1588" spans="1:16" s="27" customFormat="1" ht="15" customHeight="1" x14ac:dyDescent="0.2">
      <c r="A1588" s="18" t="s">
        <v>1289</v>
      </c>
      <c r="B1588" s="30">
        <v>43554</v>
      </c>
      <c r="C1588" s="127"/>
      <c r="D1588" s="30">
        <v>48228</v>
      </c>
      <c r="E1588" s="126"/>
      <c r="F1588" s="30">
        <v>50558</v>
      </c>
      <c r="G1588" s="101"/>
      <c r="H1588" s="34">
        <v>693.22</v>
      </c>
      <c r="I1588" s="15"/>
      <c r="J1588" s="14">
        <f t="shared" si="558"/>
        <v>62.828539280459303</v>
      </c>
      <c r="K1588" s="14">
        <f t="shared" si="559"/>
        <v>69.57098756527509</v>
      </c>
      <c r="L1588" s="14">
        <f t="shared" si="560"/>
        <v>72.932113903234182</v>
      </c>
      <c r="M1588" s="14"/>
      <c r="N1588" s="13">
        <f t="shared" si="561"/>
        <v>10.731505717040914</v>
      </c>
      <c r="O1588" s="13">
        <f t="shared" si="562"/>
        <v>16.081186572989857</v>
      </c>
      <c r="P1588" s="13">
        <f t="shared" si="563"/>
        <v>4.8312183793646888</v>
      </c>
    </row>
    <row r="1589" spans="1:16" s="27" customFormat="1" ht="15" customHeight="1" x14ac:dyDescent="0.2">
      <c r="A1589" s="18" t="s">
        <v>1290</v>
      </c>
      <c r="B1589" s="30">
        <v>39914</v>
      </c>
      <c r="C1589" s="127"/>
      <c r="D1589" s="30">
        <v>43677</v>
      </c>
      <c r="E1589" s="126"/>
      <c r="F1589" s="30">
        <v>46995</v>
      </c>
      <c r="G1589" s="101"/>
      <c r="H1589" s="34">
        <v>577.22</v>
      </c>
      <c r="I1589" s="15"/>
      <c r="J1589" s="14">
        <f t="shared" si="558"/>
        <v>69.148678146980345</v>
      </c>
      <c r="K1589" s="14">
        <f t="shared" si="559"/>
        <v>75.667856276636286</v>
      </c>
      <c r="L1589" s="14">
        <f t="shared" si="560"/>
        <v>81.416097848307402</v>
      </c>
      <c r="M1589" s="14"/>
      <c r="N1589" s="13">
        <f t="shared" si="561"/>
        <v>9.4277697048654687</v>
      </c>
      <c r="O1589" s="13">
        <f t="shared" si="562"/>
        <v>17.740642381119422</v>
      </c>
      <c r="P1589" s="13">
        <f t="shared" si="563"/>
        <v>7.5966755958513668</v>
      </c>
    </row>
    <row r="1590" spans="1:16" s="27" customFormat="1" ht="15" customHeight="1" x14ac:dyDescent="0.2">
      <c r="A1590" s="18" t="s">
        <v>867</v>
      </c>
      <c r="B1590" s="30">
        <v>82469</v>
      </c>
      <c r="C1590" s="127"/>
      <c r="D1590" s="30">
        <v>95921</v>
      </c>
      <c r="E1590" s="126"/>
      <c r="F1590" s="30">
        <v>107603</v>
      </c>
      <c r="G1590" s="101"/>
      <c r="H1590" s="34">
        <v>1110.43</v>
      </c>
      <c r="I1590" s="15"/>
      <c r="J1590" s="14">
        <f t="shared" ref="J1590:J1602" si="564">B1590/$H1590</f>
        <v>74.267626054771569</v>
      </c>
      <c r="K1590" s="14">
        <f t="shared" ref="K1590:K1602" si="565">D1590/$H1590</f>
        <v>86.381852075322172</v>
      </c>
      <c r="L1590" s="14">
        <f t="shared" ref="L1590:L1602" si="566">F1590/$H1590</f>
        <v>96.902100987905584</v>
      </c>
      <c r="M1590" s="14"/>
      <c r="N1590" s="13">
        <f t="shared" si="561"/>
        <v>16.311583746619952</v>
      </c>
      <c r="O1590" s="13">
        <f t="shared" si="562"/>
        <v>30.476906473947796</v>
      </c>
      <c r="P1590" s="13">
        <f t="shared" si="563"/>
        <v>12.178772114552599</v>
      </c>
    </row>
    <row r="1591" spans="1:16" s="27" customFormat="1" ht="15" customHeight="1" x14ac:dyDescent="0.2">
      <c r="A1591" s="18" t="s">
        <v>1291</v>
      </c>
      <c r="B1591" s="30">
        <v>81282</v>
      </c>
      <c r="C1591" s="127"/>
      <c r="D1591" s="30">
        <v>89161</v>
      </c>
      <c r="E1591" s="126"/>
      <c r="F1591" s="30">
        <v>93822</v>
      </c>
      <c r="G1591" s="101"/>
      <c r="H1591" s="34">
        <v>448.09</v>
      </c>
      <c r="I1591" s="15"/>
      <c r="J1591" s="14">
        <f t="shared" si="564"/>
        <v>181.39659443415385</v>
      </c>
      <c r="K1591" s="14">
        <f t="shared" si="565"/>
        <v>198.98011560177645</v>
      </c>
      <c r="L1591" s="14">
        <f t="shared" si="566"/>
        <v>209.38204378584661</v>
      </c>
      <c r="M1591" s="14"/>
      <c r="N1591" s="13">
        <f t="shared" si="561"/>
        <v>9.6934130557811162</v>
      </c>
      <c r="O1591" s="13">
        <f t="shared" si="562"/>
        <v>15.427769985974759</v>
      </c>
      <c r="P1591" s="13">
        <f t="shared" si="563"/>
        <v>5.2276219423290415</v>
      </c>
    </row>
    <row r="1592" spans="1:16" s="27" customFormat="1" ht="15" customHeight="1" x14ac:dyDescent="0.2">
      <c r="A1592" s="18" t="s">
        <v>1292</v>
      </c>
      <c r="B1592" s="30">
        <v>45295</v>
      </c>
      <c r="C1592" s="127"/>
      <c r="D1592" s="30">
        <v>48768</v>
      </c>
      <c r="E1592" s="126"/>
      <c r="F1592" s="30">
        <v>56269</v>
      </c>
      <c r="G1592" s="101"/>
      <c r="H1592" s="34">
        <v>191.57</v>
      </c>
      <c r="I1592" s="15"/>
      <c r="J1592" s="14">
        <f t="shared" si="564"/>
        <v>236.4409876285431</v>
      </c>
      <c r="K1592" s="14">
        <f t="shared" si="565"/>
        <v>254.57013102260271</v>
      </c>
      <c r="L1592" s="14">
        <f t="shared" si="566"/>
        <v>293.72553113744323</v>
      </c>
      <c r="M1592" s="14"/>
      <c r="N1592" s="13">
        <f t="shared" si="561"/>
        <v>7.6675129705265466</v>
      </c>
      <c r="O1592" s="13">
        <f t="shared" si="562"/>
        <v>24.227839717408099</v>
      </c>
      <c r="P1592" s="13">
        <f t="shared" si="563"/>
        <v>15.380987532808394</v>
      </c>
    </row>
    <row r="1593" spans="1:16" s="27" customFormat="1" ht="15" customHeight="1" x14ac:dyDescent="0.2">
      <c r="A1593" s="18" t="s">
        <v>1593</v>
      </c>
      <c r="B1593" s="30">
        <v>87749</v>
      </c>
      <c r="C1593" s="127"/>
      <c r="D1593" s="30">
        <v>95070</v>
      </c>
      <c r="E1593" s="126"/>
      <c r="F1593" s="30">
        <v>98195</v>
      </c>
      <c r="G1593" s="101"/>
      <c r="H1593" s="34">
        <v>312.13</v>
      </c>
      <c r="I1593" s="15"/>
      <c r="J1593" s="14">
        <f t="shared" si="564"/>
        <v>281.12965751449718</v>
      </c>
      <c r="K1593" s="14">
        <f t="shared" si="565"/>
        <v>304.58462819978854</v>
      </c>
      <c r="L1593" s="14">
        <f t="shared" si="566"/>
        <v>314.59648223496623</v>
      </c>
      <c r="M1593" s="14"/>
      <c r="N1593" s="13">
        <f t="shared" si="561"/>
        <v>8.3431150212537926</v>
      </c>
      <c r="O1593" s="13">
        <f t="shared" si="562"/>
        <v>11.904409167056039</v>
      </c>
      <c r="P1593" s="13">
        <f t="shared" si="563"/>
        <v>3.2870516461554784</v>
      </c>
    </row>
    <row r="1594" spans="1:16" s="27" customFormat="1" ht="15" customHeight="1" x14ac:dyDescent="0.2">
      <c r="A1594" s="18" t="s">
        <v>1293</v>
      </c>
      <c r="B1594" s="30">
        <v>45183</v>
      </c>
      <c r="C1594" s="127"/>
      <c r="D1594" s="30">
        <v>49201</v>
      </c>
      <c r="E1594" s="126"/>
      <c r="F1594" s="30">
        <v>53800</v>
      </c>
      <c r="G1594" s="101"/>
      <c r="H1594" s="34">
        <v>1044.69</v>
      </c>
      <c r="I1594" s="15"/>
      <c r="J1594" s="14">
        <f t="shared" si="564"/>
        <v>43.250150762427133</v>
      </c>
      <c r="K1594" s="14">
        <f t="shared" si="565"/>
        <v>47.096267792359455</v>
      </c>
      <c r="L1594" s="14">
        <f t="shared" si="566"/>
        <v>51.498530664599066</v>
      </c>
      <c r="M1594" s="14"/>
      <c r="N1594" s="13">
        <f t="shared" si="561"/>
        <v>8.8927251399862737</v>
      </c>
      <c r="O1594" s="13">
        <f t="shared" si="562"/>
        <v>19.071332138193561</v>
      </c>
      <c r="P1594" s="13">
        <f t="shared" si="563"/>
        <v>9.3473709883945428</v>
      </c>
    </row>
    <row r="1595" spans="1:16" s="27" customFormat="1" ht="15" customHeight="1" x14ac:dyDescent="0.2">
      <c r="A1595" s="18" t="s">
        <v>1294</v>
      </c>
      <c r="B1595" s="30">
        <v>77508</v>
      </c>
      <c r="C1595" s="127"/>
      <c r="D1595" s="30">
        <v>83851</v>
      </c>
      <c r="E1595" s="126"/>
      <c r="F1595" s="30">
        <v>87927</v>
      </c>
      <c r="G1595" s="101"/>
      <c r="H1595" s="34">
        <v>343.57</v>
      </c>
      <c r="I1595" s="15"/>
      <c r="J1595" s="14">
        <f t="shared" si="564"/>
        <v>225.59594842390197</v>
      </c>
      <c r="K1595" s="14">
        <f t="shared" si="565"/>
        <v>244.057979451058</v>
      </c>
      <c r="L1595" s="14">
        <f t="shared" si="566"/>
        <v>255.92164624385134</v>
      </c>
      <c r="M1595" s="14"/>
      <c r="N1595" s="13">
        <f t="shared" si="561"/>
        <v>8.183671362956078</v>
      </c>
      <c r="O1595" s="13">
        <f t="shared" si="562"/>
        <v>13.442483356556748</v>
      </c>
      <c r="P1595" s="13">
        <f t="shared" si="563"/>
        <v>4.8610034465897938</v>
      </c>
    </row>
    <row r="1596" spans="1:16" s="27" customFormat="1" ht="15" customHeight="1" x14ac:dyDescent="0.2">
      <c r="A1596" s="18" t="s">
        <v>1295</v>
      </c>
      <c r="B1596" s="30">
        <v>74034</v>
      </c>
      <c r="C1596" s="127"/>
      <c r="D1596" s="30">
        <v>79361</v>
      </c>
      <c r="E1596" s="126"/>
      <c r="F1596" s="30">
        <v>81355</v>
      </c>
      <c r="G1596" s="101"/>
      <c r="H1596" s="34">
        <v>476</v>
      </c>
      <c r="I1596" s="15"/>
      <c r="J1596" s="14">
        <f t="shared" si="564"/>
        <v>155.53361344537817</v>
      </c>
      <c r="K1596" s="14">
        <f t="shared" si="565"/>
        <v>166.7247899159664</v>
      </c>
      <c r="L1596" s="14">
        <f t="shared" si="566"/>
        <v>170.91386554621849</v>
      </c>
      <c r="M1596" s="14"/>
      <c r="N1596" s="13">
        <f t="shared" si="561"/>
        <v>7.1953426803900875</v>
      </c>
      <c r="O1596" s="13">
        <f t="shared" si="562"/>
        <v>9.8886997865845334</v>
      </c>
      <c r="P1596" s="13">
        <f t="shared" si="563"/>
        <v>2.5125691460541013</v>
      </c>
    </row>
    <row r="1597" spans="1:16" s="27" customFormat="1" ht="15" customHeight="1" x14ac:dyDescent="0.2">
      <c r="A1597" s="18" t="s">
        <v>1296</v>
      </c>
      <c r="B1597" s="30">
        <v>134170</v>
      </c>
      <c r="C1597" s="127"/>
      <c r="D1597" s="30">
        <v>151684</v>
      </c>
      <c r="E1597" s="126"/>
      <c r="F1597" s="30">
        <v>165376</v>
      </c>
      <c r="G1597" s="101"/>
      <c r="H1597" s="34">
        <v>290.42</v>
      </c>
      <c r="I1597" s="15"/>
      <c r="J1597" s="14">
        <f t="shared" si="564"/>
        <v>461.98608911232009</v>
      </c>
      <c r="K1597" s="14">
        <f t="shared" si="565"/>
        <v>522.29185317815575</v>
      </c>
      <c r="L1597" s="14">
        <f t="shared" si="566"/>
        <v>569.4373665725501</v>
      </c>
      <c r="M1597" s="14"/>
      <c r="N1597" s="13">
        <f t="shared" si="561"/>
        <v>13.053588730714761</v>
      </c>
      <c r="O1597" s="13">
        <f t="shared" si="562"/>
        <v>23.258552582544535</v>
      </c>
      <c r="P1597" s="13">
        <f t="shared" si="563"/>
        <v>9.0266606893278194</v>
      </c>
    </row>
    <row r="1598" spans="1:16" s="27" customFormat="1" ht="15" customHeight="1" x14ac:dyDescent="0.2">
      <c r="A1598" s="18" t="s">
        <v>1297</v>
      </c>
      <c r="B1598" s="30">
        <v>59975</v>
      </c>
      <c r="C1598" s="127"/>
      <c r="D1598" s="30">
        <v>66796</v>
      </c>
      <c r="E1598" s="126"/>
      <c r="F1598" s="30">
        <v>72371</v>
      </c>
      <c r="G1598" s="101"/>
      <c r="H1598" s="34">
        <v>340.11</v>
      </c>
      <c r="I1598" s="15"/>
      <c r="J1598" s="14">
        <f t="shared" si="564"/>
        <v>176.34000764458557</v>
      </c>
      <c r="K1598" s="14">
        <f t="shared" si="565"/>
        <v>196.39528387874509</v>
      </c>
      <c r="L1598" s="14">
        <f t="shared" si="566"/>
        <v>212.78703948722472</v>
      </c>
      <c r="M1598" s="14"/>
      <c r="N1598" s="13">
        <f t="shared" si="561"/>
        <v>11.373072113380566</v>
      </c>
      <c r="O1598" s="13">
        <f t="shared" si="562"/>
        <v>20.668611921634017</v>
      </c>
      <c r="P1598" s="13">
        <f t="shared" si="563"/>
        <v>8.3463081621654105</v>
      </c>
    </row>
    <row r="1599" spans="1:16" s="27" customFormat="1" ht="15" customHeight="1" x14ac:dyDescent="0.2">
      <c r="A1599" s="18" t="s">
        <v>1298</v>
      </c>
      <c r="B1599" s="30">
        <v>113014</v>
      </c>
      <c r="C1599" s="127"/>
      <c r="D1599" s="30">
        <v>154441</v>
      </c>
      <c r="E1599" s="126"/>
      <c r="F1599" s="30">
        <v>164646</v>
      </c>
      <c r="G1599" s="101"/>
      <c r="H1599" s="34">
        <v>604.61</v>
      </c>
      <c r="I1599" s="15"/>
      <c r="J1599" s="14">
        <f t="shared" si="564"/>
        <v>186.92049420287458</v>
      </c>
      <c r="K1599" s="14">
        <f t="shared" si="565"/>
        <v>255.43904335025883</v>
      </c>
      <c r="L1599" s="14">
        <f t="shared" si="566"/>
        <v>272.31769239675162</v>
      </c>
      <c r="M1599" s="14"/>
      <c r="N1599" s="13">
        <f t="shared" si="561"/>
        <v>36.656520431097022</v>
      </c>
      <c r="O1599" s="13">
        <f t="shared" si="562"/>
        <v>45.686375139363264</v>
      </c>
      <c r="P1599" s="13">
        <f t="shared" si="563"/>
        <v>6.6077013228352648</v>
      </c>
    </row>
    <row r="1600" spans="1:16" s="27" customFormat="1" ht="15" customHeight="1" x14ac:dyDescent="0.2">
      <c r="A1600" s="18" t="s">
        <v>810</v>
      </c>
      <c r="B1600" s="30">
        <v>44229</v>
      </c>
      <c r="C1600" s="127"/>
      <c r="D1600" s="30">
        <v>47575</v>
      </c>
      <c r="E1600" s="126"/>
      <c r="F1600" s="30">
        <v>52512</v>
      </c>
      <c r="G1600" s="101"/>
      <c r="H1600" s="34">
        <v>618.25</v>
      </c>
      <c r="I1600" s="15"/>
      <c r="J1600" s="14">
        <f t="shared" si="564"/>
        <v>71.539021431459759</v>
      </c>
      <c r="K1600" s="14">
        <f t="shared" si="565"/>
        <v>76.951071572988269</v>
      </c>
      <c r="L1600" s="14">
        <f t="shared" si="566"/>
        <v>84.936514355034376</v>
      </c>
      <c r="M1600" s="14"/>
      <c r="N1600" s="13">
        <f t="shared" si="561"/>
        <v>7.5651721721042797</v>
      </c>
      <c r="O1600" s="13">
        <f t="shared" si="562"/>
        <v>18.727531709964069</v>
      </c>
      <c r="P1600" s="13">
        <f t="shared" si="563"/>
        <v>10.377299001576471</v>
      </c>
    </row>
    <row r="1601" spans="1:16" s="27" customFormat="1" ht="15" customHeight="1" x14ac:dyDescent="0.2">
      <c r="A1601" s="18" t="s">
        <v>1299</v>
      </c>
      <c r="B1601" s="30">
        <v>54884</v>
      </c>
      <c r="C1601" s="127"/>
      <c r="D1601" s="30">
        <v>56513</v>
      </c>
      <c r="E1601" s="126"/>
      <c r="F1601" s="30">
        <v>60978</v>
      </c>
      <c r="G1601" s="101"/>
      <c r="H1601" s="34">
        <v>343.08</v>
      </c>
      <c r="I1601" s="15"/>
      <c r="J1601" s="14">
        <f t="shared" si="564"/>
        <v>159.97435000582956</v>
      </c>
      <c r="K1601" s="14">
        <f t="shared" si="565"/>
        <v>164.7225136994287</v>
      </c>
      <c r="L1601" s="14">
        <f t="shared" si="566"/>
        <v>177.73697096887025</v>
      </c>
      <c r="M1601" s="14"/>
      <c r="N1601" s="13">
        <f t="shared" si="561"/>
        <v>2.9680781284162823</v>
      </c>
      <c r="O1601" s="13">
        <f t="shared" si="562"/>
        <v>11.103418118212955</v>
      </c>
      <c r="P1601" s="13">
        <f t="shared" si="563"/>
        <v>7.9008369755631565</v>
      </c>
    </row>
    <row r="1602" spans="1:16" s="27" customFormat="1" ht="15" customHeight="1" x14ac:dyDescent="0.2">
      <c r="A1602" s="18" t="s">
        <v>1300</v>
      </c>
      <c r="B1602" s="30">
        <v>125447</v>
      </c>
      <c r="C1602" s="127"/>
      <c r="D1602" s="30">
        <v>140195</v>
      </c>
      <c r="E1602" s="126"/>
      <c r="F1602" s="30">
        <v>160791</v>
      </c>
      <c r="G1602" s="101"/>
      <c r="H1602" s="34">
        <v>358.47</v>
      </c>
      <c r="I1602" s="15"/>
      <c r="J1602" s="14">
        <f t="shared" si="564"/>
        <v>349.95118140988086</v>
      </c>
      <c r="K1602" s="14">
        <f t="shared" si="565"/>
        <v>391.09269952855186</v>
      </c>
      <c r="L1602" s="14">
        <f t="shared" si="566"/>
        <v>448.54799564817137</v>
      </c>
      <c r="M1602" s="14"/>
      <c r="N1602" s="13">
        <f t="shared" si="561"/>
        <v>11.756359259288779</v>
      </c>
      <c r="O1602" s="13">
        <f t="shared" si="562"/>
        <v>28.174448173332163</v>
      </c>
      <c r="P1602" s="13">
        <f t="shared" si="563"/>
        <v>14.690966154285107</v>
      </c>
    </row>
    <row r="1603" spans="1:16" s="27" customFormat="1" ht="12" customHeight="1" x14ac:dyDescent="0.2">
      <c r="A1603" s="18" t="s">
        <v>1</v>
      </c>
      <c r="B1603" s="35"/>
      <c r="C1603" s="39"/>
      <c r="D1603" s="35"/>
      <c r="E1603" s="117"/>
      <c r="F1603" s="35"/>
      <c r="G1603" s="101"/>
      <c r="H1603" s="34"/>
      <c r="I1603" s="15"/>
      <c r="J1603" s="14"/>
      <c r="K1603" s="14"/>
      <c r="L1603" s="14"/>
      <c r="M1603" s="14"/>
      <c r="N1603" s="13"/>
      <c r="O1603" s="13"/>
      <c r="P1603" s="13"/>
    </row>
    <row r="1604" spans="1:16" s="27" customFormat="1" ht="15" customHeight="1" x14ac:dyDescent="0.2">
      <c r="A1604" s="136" t="s">
        <v>9</v>
      </c>
      <c r="B1604" s="35">
        <v>498904</v>
      </c>
      <c r="C1604" s="39"/>
      <c r="D1604" s="35">
        <v>544261</v>
      </c>
      <c r="E1604" s="117"/>
      <c r="F1604" s="35">
        <v>558946</v>
      </c>
      <c r="G1604" s="101"/>
      <c r="H1604" s="33">
        <f>SUM(H1605:H1611)</f>
        <v>3642.16</v>
      </c>
      <c r="I1604" s="15"/>
      <c r="J1604" s="20">
        <f t="shared" ref="J1604:J1609" si="567">B1604/$H1604</f>
        <v>136.98025347595933</v>
      </c>
      <c r="K1604" s="20">
        <f t="shared" ref="K1604:K1609" si="568">D1604/$H1604</f>
        <v>149.43357787686429</v>
      </c>
      <c r="L1604" s="20">
        <f t="shared" ref="L1604:L1609" si="569">F1604/$H1604</f>
        <v>153.46552595163311</v>
      </c>
      <c r="M1604" s="20"/>
      <c r="N1604" s="19">
        <f>(K1604-J1604)/J1604*100</f>
        <v>9.0913281913955402</v>
      </c>
      <c r="O1604" s="19">
        <f>(L1604-J1604)/J1604*100</f>
        <v>12.034780238282318</v>
      </c>
      <c r="P1604" s="19">
        <f>(L1604-K1604)/K1604*100</f>
        <v>2.6981540106676771</v>
      </c>
    </row>
    <row r="1605" spans="1:16" s="27" customFormat="1" ht="15" customHeight="1" x14ac:dyDescent="0.2">
      <c r="A1605" s="18" t="s">
        <v>1301</v>
      </c>
      <c r="B1605" s="30">
        <v>75477</v>
      </c>
      <c r="C1605" s="127"/>
      <c r="D1605" s="30">
        <v>80359</v>
      </c>
      <c r="E1605" s="126"/>
      <c r="F1605" s="30">
        <v>88294</v>
      </c>
      <c r="G1605" s="101"/>
      <c r="H1605" s="34">
        <v>510.98</v>
      </c>
      <c r="I1605" s="15"/>
      <c r="J1605" s="14">
        <f t="shared" si="567"/>
        <v>147.71028220282594</v>
      </c>
      <c r="K1605" s="14">
        <f t="shared" si="568"/>
        <v>157.2644721906924</v>
      </c>
      <c r="L1605" s="14">
        <f t="shared" si="569"/>
        <v>172.79345571255234</v>
      </c>
      <c r="M1605" s="14"/>
      <c r="N1605" s="13">
        <f t="shared" ref="N1605:N1611" si="570">((K1605-J1605)/J1605)*100</f>
        <v>6.4681956092584576</v>
      </c>
      <c r="O1605" s="13">
        <f t="shared" ref="O1605:O1611" si="571">((L1605-J1605)/J1605)*100</f>
        <v>16.981332061422684</v>
      </c>
      <c r="P1605" s="13">
        <f t="shared" ref="P1605:P1611" si="572">((L1605-K1605)/K1605)*100</f>
        <v>9.8744384574223094</v>
      </c>
    </row>
    <row r="1606" spans="1:16" s="27" customFormat="1" ht="15" customHeight="1" x14ac:dyDescent="0.2">
      <c r="A1606" s="18" t="s">
        <v>1302</v>
      </c>
      <c r="B1606" s="30">
        <v>106518</v>
      </c>
      <c r="C1606" s="127"/>
      <c r="D1606" s="30">
        <v>118263</v>
      </c>
      <c r="E1606" s="126"/>
      <c r="F1606" s="30">
        <v>109547</v>
      </c>
      <c r="G1606" s="101"/>
      <c r="H1606" s="34">
        <v>533.51</v>
      </c>
      <c r="I1606" s="15"/>
      <c r="J1606" s="14">
        <f t="shared" si="567"/>
        <v>199.65511424340687</v>
      </c>
      <c r="K1606" s="14">
        <f t="shared" si="568"/>
        <v>221.66969691289759</v>
      </c>
      <c r="L1606" s="14">
        <f t="shared" si="569"/>
        <v>205.33260857341006</v>
      </c>
      <c r="M1606" s="14"/>
      <c r="N1606" s="13">
        <f t="shared" si="570"/>
        <v>11.026305413169601</v>
      </c>
      <c r="O1606" s="13">
        <f t="shared" si="571"/>
        <v>2.8436508383559578</v>
      </c>
      <c r="P1606" s="13">
        <f t="shared" si="572"/>
        <v>-7.3700142901837395</v>
      </c>
    </row>
    <row r="1607" spans="1:16" s="27" customFormat="1" ht="15" customHeight="1" x14ac:dyDescent="0.2">
      <c r="A1607" s="18" t="s">
        <v>1303</v>
      </c>
      <c r="B1607" s="30">
        <v>54871</v>
      </c>
      <c r="C1607" s="127"/>
      <c r="D1607" s="30">
        <v>61058</v>
      </c>
      <c r="E1607" s="126"/>
      <c r="F1607" s="30">
        <v>65774</v>
      </c>
      <c r="G1607" s="101"/>
      <c r="H1607" s="34">
        <v>446.38</v>
      </c>
      <c r="I1607" s="15"/>
      <c r="J1607" s="14">
        <f t="shared" si="567"/>
        <v>122.92441417626237</v>
      </c>
      <c r="K1607" s="14">
        <f t="shared" si="568"/>
        <v>136.78480218647789</v>
      </c>
      <c r="L1607" s="14">
        <f t="shared" si="569"/>
        <v>147.34979165733233</v>
      </c>
      <c r="M1607" s="14"/>
      <c r="N1607" s="13">
        <f t="shared" si="570"/>
        <v>11.275537168996378</v>
      </c>
      <c r="O1607" s="13">
        <f t="shared" si="571"/>
        <v>19.870241110969381</v>
      </c>
      <c r="P1607" s="13">
        <f t="shared" si="572"/>
        <v>7.7238035965803098</v>
      </c>
    </row>
    <row r="1608" spans="1:16" s="27" customFormat="1" ht="15" customHeight="1" x14ac:dyDescent="0.2">
      <c r="A1608" s="18" t="s">
        <v>1304</v>
      </c>
      <c r="B1608" s="30">
        <v>52933</v>
      </c>
      <c r="C1608" s="127"/>
      <c r="D1608" s="30">
        <v>59468</v>
      </c>
      <c r="E1608" s="126"/>
      <c r="F1608" s="30">
        <v>64940</v>
      </c>
      <c r="G1608" s="101"/>
      <c r="H1608" s="34">
        <v>500.43</v>
      </c>
      <c r="I1608" s="15"/>
      <c r="J1608" s="14">
        <f t="shared" si="567"/>
        <v>105.77503347121475</v>
      </c>
      <c r="K1608" s="14">
        <f t="shared" si="568"/>
        <v>118.83380292948064</v>
      </c>
      <c r="L1608" s="14">
        <f t="shared" si="569"/>
        <v>129.76839917670802</v>
      </c>
      <c r="M1608" s="14"/>
      <c r="N1608" s="13">
        <f t="shared" si="570"/>
        <v>12.345795628435942</v>
      </c>
      <c r="O1608" s="13">
        <f t="shared" si="571"/>
        <v>22.683392212797298</v>
      </c>
      <c r="P1608" s="13">
        <f t="shared" si="572"/>
        <v>9.2015874083540652</v>
      </c>
    </row>
    <row r="1609" spans="1:16" s="27" customFormat="1" ht="15" customHeight="1" x14ac:dyDescent="0.2">
      <c r="A1609" s="18" t="s">
        <v>1305</v>
      </c>
      <c r="B1609" s="30">
        <v>41675</v>
      </c>
      <c r="C1609" s="127"/>
      <c r="D1609" s="30">
        <v>44595</v>
      </c>
      <c r="E1609" s="126"/>
      <c r="F1609" s="30">
        <v>44185</v>
      </c>
      <c r="G1609" s="101"/>
      <c r="H1609" s="34">
        <v>290.66000000000003</v>
      </c>
      <c r="I1609" s="15"/>
      <c r="J1609" s="14">
        <f t="shared" si="567"/>
        <v>143.38058212344319</v>
      </c>
      <c r="K1609" s="14">
        <f t="shared" si="568"/>
        <v>153.42668409825913</v>
      </c>
      <c r="L1609" s="14">
        <f t="shared" si="569"/>
        <v>152.01610128672675</v>
      </c>
      <c r="M1609" s="14"/>
      <c r="N1609" s="13">
        <f t="shared" si="570"/>
        <v>7.0065986802639504</v>
      </c>
      <c r="O1609" s="13">
        <f t="shared" si="571"/>
        <v>6.0227954409118176</v>
      </c>
      <c r="P1609" s="13">
        <f t="shared" si="572"/>
        <v>-0.9193855813432027</v>
      </c>
    </row>
    <row r="1610" spans="1:16" s="27" customFormat="1" ht="15" customHeight="1" x14ac:dyDescent="0.2">
      <c r="A1610" s="18" t="s">
        <v>1306</v>
      </c>
      <c r="B1610" s="30">
        <v>72386</v>
      </c>
      <c r="C1610" s="127"/>
      <c r="D1610" s="30">
        <v>76914</v>
      </c>
      <c r="E1610" s="126"/>
      <c r="F1610" s="30">
        <v>80741</v>
      </c>
      <c r="G1610" s="101"/>
      <c r="H1610" s="34">
        <v>609.28</v>
      </c>
      <c r="I1610" s="15"/>
      <c r="J1610" s="14">
        <f>B1610/$H1610</f>
        <v>118.80580357142858</v>
      </c>
      <c r="K1610" s="14">
        <f>D1610/$H1610</f>
        <v>126.23752626050421</v>
      </c>
      <c r="L1610" s="14">
        <f>F1610/$H1610</f>
        <v>132.5187106092437</v>
      </c>
      <c r="M1610" s="14"/>
      <c r="N1610" s="13">
        <f t="shared" si="570"/>
        <v>6.2553532451026408</v>
      </c>
      <c r="O1610" s="13">
        <f t="shared" si="571"/>
        <v>11.542287182604358</v>
      </c>
      <c r="P1610" s="13">
        <f t="shared" si="572"/>
        <v>4.9756871310814601</v>
      </c>
    </row>
    <row r="1611" spans="1:16" s="27" customFormat="1" ht="15" customHeight="1" x14ac:dyDescent="0.2">
      <c r="A1611" s="18" t="s">
        <v>1307</v>
      </c>
      <c r="B1611" s="30">
        <v>95044</v>
      </c>
      <c r="C1611" s="127"/>
      <c r="D1611" s="30">
        <v>103604</v>
      </c>
      <c r="E1611" s="126"/>
      <c r="F1611" s="30">
        <v>105465</v>
      </c>
      <c r="G1611" s="101"/>
      <c r="H1611" s="34">
        <v>750.92</v>
      </c>
      <c r="I1611" s="15"/>
      <c r="J1611" s="14">
        <f>B1611/$H1611</f>
        <v>126.57007404250787</v>
      </c>
      <c r="K1611" s="14">
        <f>D1611/$H1611</f>
        <v>137.96942417301443</v>
      </c>
      <c r="L1611" s="14">
        <f>F1611/$H1611</f>
        <v>140.44771746657435</v>
      </c>
      <c r="M1611" s="14"/>
      <c r="N1611" s="13">
        <f t="shared" si="570"/>
        <v>9.0063549513909216</v>
      </c>
      <c r="O1611" s="13">
        <f t="shared" si="571"/>
        <v>10.964395437902443</v>
      </c>
      <c r="P1611" s="13">
        <f t="shared" si="572"/>
        <v>1.7962626925601439</v>
      </c>
    </row>
    <row r="1612" spans="1:16" s="27" customFormat="1" ht="12" customHeight="1" x14ac:dyDescent="0.2">
      <c r="A1612" s="18"/>
      <c r="B1612" s="30"/>
      <c r="C1612" s="127"/>
      <c r="D1612" s="30"/>
      <c r="E1612" s="126"/>
      <c r="F1612" s="30"/>
      <c r="G1612" s="101"/>
      <c r="H1612" s="34"/>
      <c r="I1612" s="15"/>
      <c r="J1612" s="14"/>
      <c r="K1612" s="14"/>
      <c r="L1612" s="14"/>
      <c r="M1612" s="14"/>
      <c r="N1612" s="13"/>
      <c r="O1612" s="13"/>
      <c r="P1612" s="13"/>
    </row>
    <row r="1613" spans="1:16" s="27" customFormat="1" ht="15" customHeight="1" x14ac:dyDescent="0.2">
      <c r="A1613" s="136" t="s">
        <v>1710</v>
      </c>
      <c r="B1613" s="35">
        <v>827200</v>
      </c>
      <c r="C1613" s="39"/>
      <c r="D1613" s="35">
        <v>915289</v>
      </c>
      <c r="E1613" s="117"/>
      <c r="F1613" s="35">
        <v>975476</v>
      </c>
      <c r="G1613" s="101"/>
      <c r="H1613" s="33">
        <f>SUM(H1614:H1624)</f>
        <v>3793.9</v>
      </c>
      <c r="I1613" s="15"/>
      <c r="J1613" s="20">
        <f t="shared" ref="J1613:J1618" si="573">B1613/$H1613</f>
        <v>218.03421281530879</v>
      </c>
      <c r="K1613" s="20">
        <f t="shared" ref="K1613:K1618" si="574">D1613/$H1613</f>
        <v>241.2528005482485</v>
      </c>
      <c r="L1613" s="20">
        <f t="shared" ref="L1613:L1618" si="575">F1613/$H1613</f>
        <v>257.11695089485755</v>
      </c>
      <c r="M1613" s="20"/>
      <c r="N1613" s="19">
        <f>(K1613-J1613)/J1613*100</f>
        <v>10.649057059961311</v>
      </c>
      <c r="O1613" s="19">
        <f>(L1613-J1613)/J1613*100</f>
        <v>17.925048355899424</v>
      </c>
      <c r="P1613" s="19">
        <f>(L1613-K1613)/K1613*100</f>
        <v>6.5757372807932883</v>
      </c>
    </row>
    <row r="1614" spans="1:16" s="27" customFormat="1" ht="15" customHeight="1" x14ac:dyDescent="0.2">
      <c r="A1614" s="18" t="s">
        <v>1308</v>
      </c>
      <c r="B1614" s="30">
        <v>76343</v>
      </c>
      <c r="C1614" s="127"/>
      <c r="D1614" s="30">
        <v>83989</v>
      </c>
      <c r="E1614" s="126"/>
      <c r="F1614" s="30">
        <v>89164</v>
      </c>
      <c r="G1614" s="101"/>
      <c r="H1614" s="34">
        <v>240.35</v>
      </c>
      <c r="I1614" s="15"/>
      <c r="J1614" s="14">
        <f t="shared" si="573"/>
        <v>317.63261909714998</v>
      </c>
      <c r="K1614" s="14">
        <f t="shared" si="574"/>
        <v>349.44456001664241</v>
      </c>
      <c r="L1614" s="14">
        <f t="shared" si="575"/>
        <v>370.9756604951113</v>
      </c>
      <c r="M1614" s="14"/>
      <c r="N1614" s="13">
        <f t="shared" ref="N1614:N1624" si="576">((K1614-J1614)/J1614)*100</f>
        <v>10.015325570124315</v>
      </c>
      <c r="O1614" s="13">
        <f t="shared" ref="O1614:O1624" si="577">((L1614-J1614)/J1614)*100</f>
        <v>16.793943125106431</v>
      </c>
      <c r="P1614" s="13">
        <f t="shared" ref="P1614:P1624" si="578">((L1614-K1614)/K1614)*100</f>
        <v>6.16152115157937</v>
      </c>
    </row>
    <row r="1615" spans="1:16" s="27" customFormat="1" ht="15" customHeight="1" x14ac:dyDescent="0.2">
      <c r="A1615" s="18" t="s">
        <v>1309</v>
      </c>
      <c r="B1615" s="30">
        <v>76170</v>
      </c>
      <c r="C1615" s="127"/>
      <c r="D1615" s="30">
        <v>87442</v>
      </c>
      <c r="E1615" s="126"/>
      <c r="F1615" s="30">
        <v>81221</v>
      </c>
      <c r="G1615" s="101"/>
      <c r="H1615" s="34">
        <v>702</v>
      </c>
      <c r="I1615" s="15"/>
      <c r="J1615" s="14">
        <f t="shared" si="573"/>
        <v>108.5042735042735</v>
      </c>
      <c r="K1615" s="14">
        <f t="shared" si="574"/>
        <v>124.56125356125357</v>
      </c>
      <c r="L1615" s="14">
        <f t="shared" si="575"/>
        <v>115.6994301994302</v>
      </c>
      <c r="M1615" s="14"/>
      <c r="N1615" s="13">
        <f t="shared" si="576"/>
        <v>14.798477090718141</v>
      </c>
      <c r="O1615" s="13">
        <f t="shared" si="577"/>
        <v>6.631219640278327</v>
      </c>
      <c r="P1615" s="13">
        <f t="shared" si="578"/>
        <v>-7.1144301365476599</v>
      </c>
    </row>
    <row r="1616" spans="1:16" s="27" customFormat="1" ht="15" customHeight="1" x14ac:dyDescent="0.2">
      <c r="A1616" s="18" t="s">
        <v>1310</v>
      </c>
      <c r="B1616" s="30">
        <v>44635</v>
      </c>
      <c r="C1616" s="127"/>
      <c r="D1616" s="30">
        <v>46642</v>
      </c>
      <c r="E1616" s="126"/>
      <c r="F1616" s="30">
        <v>46682</v>
      </c>
      <c r="G1616" s="101"/>
      <c r="H1616" s="34">
        <v>188.11</v>
      </c>
      <c r="I1616" s="15"/>
      <c r="J1616" s="14">
        <f t="shared" si="573"/>
        <v>237.28137791717612</v>
      </c>
      <c r="K1616" s="14">
        <f t="shared" si="574"/>
        <v>247.95066716283023</v>
      </c>
      <c r="L1616" s="14">
        <f t="shared" si="575"/>
        <v>248.16330870235498</v>
      </c>
      <c r="M1616" s="14"/>
      <c r="N1616" s="13">
        <f t="shared" si="576"/>
        <v>4.4964713789626867</v>
      </c>
      <c r="O1616" s="13">
        <f t="shared" si="577"/>
        <v>4.5860871513386279</v>
      </c>
      <c r="P1616" s="13">
        <f t="shared" si="578"/>
        <v>8.5759615796924163E-2</v>
      </c>
    </row>
    <row r="1617" spans="1:16" s="27" customFormat="1" ht="15" customHeight="1" x14ac:dyDescent="0.2">
      <c r="A1617" s="18" t="s">
        <v>1311</v>
      </c>
      <c r="B1617" s="30">
        <v>138273</v>
      </c>
      <c r="C1617" s="127"/>
      <c r="D1617" s="30">
        <v>152589</v>
      </c>
      <c r="E1617" s="126"/>
      <c r="F1617" s="30">
        <v>172605</v>
      </c>
      <c r="G1617" s="101"/>
      <c r="H1617" s="34">
        <v>339.97</v>
      </c>
      <c r="I1617" s="15"/>
      <c r="J1617" s="14">
        <f t="shared" si="573"/>
        <v>406.72118128070122</v>
      </c>
      <c r="K1617" s="14">
        <f t="shared" si="574"/>
        <v>448.83077918639879</v>
      </c>
      <c r="L1617" s="14">
        <f t="shared" si="575"/>
        <v>507.70656234373615</v>
      </c>
      <c r="M1617" s="14"/>
      <c r="N1617" s="13">
        <f t="shared" si="576"/>
        <v>10.353431255559656</v>
      </c>
      <c r="O1617" s="13">
        <f t="shared" si="577"/>
        <v>24.829142348831652</v>
      </c>
      <c r="P1617" s="13">
        <f t="shared" si="578"/>
        <v>13.11759038987082</v>
      </c>
    </row>
    <row r="1618" spans="1:16" s="27" customFormat="1" ht="15" customHeight="1" x14ac:dyDescent="0.2">
      <c r="A1618" s="18" t="s">
        <v>330</v>
      </c>
      <c r="B1618" s="30">
        <v>39738</v>
      </c>
      <c r="C1618" s="127"/>
      <c r="D1618" s="30">
        <v>40947</v>
      </c>
      <c r="E1618" s="126"/>
      <c r="F1618" s="30">
        <v>39796</v>
      </c>
      <c r="G1618" s="101"/>
      <c r="H1618" s="34">
        <v>85.01</v>
      </c>
      <c r="I1618" s="15"/>
      <c r="J1618" s="14">
        <f t="shared" si="573"/>
        <v>467.4508881308081</v>
      </c>
      <c r="K1618" s="14">
        <f t="shared" si="574"/>
        <v>481.67274438301371</v>
      </c>
      <c r="L1618" s="14">
        <f t="shared" si="575"/>
        <v>468.13316080461118</v>
      </c>
      <c r="M1618" s="14"/>
      <c r="N1618" s="13">
        <f t="shared" si="576"/>
        <v>3.0424279027630963</v>
      </c>
      <c r="O1618" s="13">
        <f t="shared" si="577"/>
        <v>0.14595601187779997</v>
      </c>
      <c r="P1618" s="13">
        <f t="shared" si="578"/>
        <v>-2.8109507412020394</v>
      </c>
    </row>
    <row r="1619" spans="1:16" s="27" customFormat="1" ht="15" customHeight="1" x14ac:dyDescent="0.2">
      <c r="A1619" s="18" t="s">
        <v>1312</v>
      </c>
      <c r="B1619" s="30">
        <v>76035</v>
      </c>
      <c r="C1619" s="127"/>
      <c r="D1619" s="30">
        <v>84539</v>
      </c>
      <c r="E1619" s="126"/>
      <c r="F1619" s="30">
        <v>89340</v>
      </c>
      <c r="G1619" s="101"/>
      <c r="H1619" s="34">
        <v>297.93</v>
      </c>
      <c r="I1619" s="15"/>
      <c r="J1619" s="14">
        <f t="shared" ref="J1619:J1626" si="579">B1619/$H1619</f>
        <v>255.2109555935958</v>
      </c>
      <c r="K1619" s="14">
        <f t="shared" ref="K1619:K1626" si="580">D1619/$H1619</f>
        <v>283.75457322189777</v>
      </c>
      <c r="L1619" s="14">
        <f t="shared" ref="L1619:L1626" si="581">F1619/$H1619</f>
        <v>299.8690967676971</v>
      </c>
      <c r="M1619" s="14"/>
      <c r="N1619" s="13">
        <f t="shared" si="576"/>
        <v>11.184323009140536</v>
      </c>
      <c r="O1619" s="13">
        <f t="shared" si="577"/>
        <v>17.498520418228448</v>
      </c>
      <c r="P1619" s="13">
        <f t="shared" si="578"/>
        <v>5.6790357113284919</v>
      </c>
    </row>
    <row r="1620" spans="1:16" s="27" customFormat="1" ht="15" customHeight="1" x14ac:dyDescent="0.2">
      <c r="A1620" s="18" t="s">
        <v>1594</v>
      </c>
      <c r="B1620" s="30">
        <v>79175</v>
      </c>
      <c r="C1620" s="127"/>
      <c r="D1620" s="30">
        <v>91453</v>
      </c>
      <c r="E1620" s="126"/>
      <c r="F1620" s="30">
        <v>101049</v>
      </c>
      <c r="G1620" s="101"/>
      <c r="H1620" s="34">
        <v>895.83</v>
      </c>
      <c r="I1620" s="15"/>
      <c r="J1620" s="14">
        <f t="shared" si="579"/>
        <v>88.381724211066825</v>
      </c>
      <c r="K1620" s="14">
        <f t="shared" si="580"/>
        <v>102.08744962771954</v>
      </c>
      <c r="L1620" s="14">
        <f t="shared" si="581"/>
        <v>112.79930343926861</v>
      </c>
      <c r="M1620" s="14"/>
      <c r="N1620" s="13">
        <f t="shared" si="576"/>
        <v>15.507420271550362</v>
      </c>
      <c r="O1620" s="13">
        <f t="shared" si="577"/>
        <v>27.627407641300927</v>
      </c>
      <c r="P1620" s="13">
        <f t="shared" si="578"/>
        <v>10.492821449269034</v>
      </c>
    </row>
    <row r="1621" spans="1:16" s="27" customFormat="1" ht="15" customHeight="1" x14ac:dyDescent="0.2">
      <c r="A1621" s="18" t="s">
        <v>1313</v>
      </c>
      <c r="B1621" s="30">
        <v>36254</v>
      </c>
      <c r="C1621" s="127"/>
      <c r="D1621" s="30">
        <v>39525</v>
      </c>
      <c r="E1621" s="126"/>
      <c r="F1621" s="30">
        <v>41018</v>
      </c>
      <c r="G1621" s="101"/>
      <c r="H1621" s="34">
        <v>390</v>
      </c>
      <c r="I1621" s="15"/>
      <c r="J1621" s="14">
        <f t="shared" si="579"/>
        <v>92.958974358974359</v>
      </c>
      <c r="K1621" s="14">
        <f t="shared" si="580"/>
        <v>101.34615384615384</v>
      </c>
      <c r="L1621" s="14">
        <f t="shared" si="581"/>
        <v>105.17435897435898</v>
      </c>
      <c r="M1621" s="14"/>
      <c r="N1621" s="13">
        <f t="shared" si="576"/>
        <v>9.0224526948750405</v>
      </c>
      <c r="O1621" s="13">
        <f t="shared" si="577"/>
        <v>13.140618966183048</v>
      </c>
      <c r="P1621" s="13">
        <f t="shared" si="578"/>
        <v>3.7773561037318286</v>
      </c>
    </row>
    <row r="1622" spans="1:16" s="27" customFormat="1" ht="15" customHeight="1" x14ac:dyDescent="0.2">
      <c r="A1622" s="18" t="s">
        <v>1314</v>
      </c>
      <c r="B1622" s="30">
        <v>40461</v>
      </c>
      <c r="C1622" s="127"/>
      <c r="D1622" s="30">
        <v>43245</v>
      </c>
      <c r="E1622" s="126"/>
      <c r="F1622" s="30">
        <v>45744</v>
      </c>
      <c r="G1622" s="101"/>
      <c r="H1622" s="34">
        <v>149.69999999999999</v>
      </c>
      <c r="I1622" s="15"/>
      <c r="J1622" s="14">
        <f t="shared" si="579"/>
        <v>270.28056112224453</v>
      </c>
      <c r="K1622" s="14">
        <f t="shared" si="580"/>
        <v>288.87775551102209</v>
      </c>
      <c r="L1622" s="14">
        <f t="shared" si="581"/>
        <v>305.57114228456913</v>
      </c>
      <c r="M1622" s="14"/>
      <c r="N1622" s="13">
        <f t="shared" si="576"/>
        <v>6.8806999332690717</v>
      </c>
      <c r="O1622" s="13">
        <f t="shared" si="577"/>
        <v>13.057017869059074</v>
      </c>
      <c r="P1622" s="13">
        <f t="shared" si="578"/>
        <v>5.7787027402011626</v>
      </c>
    </row>
    <row r="1623" spans="1:16" s="27" customFormat="1" ht="15" customHeight="1" x14ac:dyDescent="0.2">
      <c r="A1623" s="18" t="s">
        <v>1315</v>
      </c>
      <c r="B1623" s="30">
        <v>61843</v>
      </c>
      <c r="C1623" s="127"/>
      <c r="D1623" s="30">
        <v>69976</v>
      </c>
      <c r="E1623" s="126"/>
      <c r="F1623" s="30">
        <v>73459</v>
      </c>
      <c r="G1623" s="101"/>
      <c r="H1623" s="34">
        <v>228</v>
      </c>
      <c r="I1623" s="15"/>
      <c r="J1623" s="14">
        <f t="shared" si="579"/>
        <v>271.24122807017545</v>
      </c>
      <c r="K1623" s="14">
        <f t="shared" si="580"/>
        <v>306.91228070175441</v>
      </c>
      <c r="L1623" s="14">
        <f t="shared" si="581"/>
        <v>322.18859649122805</v>
      </c>
      <c r="M1623" s="14"/>
      <c r="N1623" s="13">
        <f t="shared" si="576"/>
        <v>13.151043772132661</v>
      </c>
      <c r="O1623" s="13">
        <f t="shared" si="577"/>
        <v>18.783047394207902</v>
      </c>
      <c r="P1623" s="13">
        <f t="shared" si="578"/>
        <v>4.9774208299988434</v>
      </c>
    </row>
    <row r="1624" spans="1:16" s="27" customFormat="1" ht="15" customHeight="1" x14ac:dyDescent="0.2">
      <c r="A1624" s="18" t="s">
        <v>1316</v>
      </c>
      <c r="B1624" s="30">
        <v>158273</v>
      </c>
      <c r="C1624" s="127"/>
      <c r="D1624" s="30">
        <v>174942</v>
      </c>
      <c r="E1624" s="126"/>
      <c r="F1624" s="30">
        <v>195398</v>
      </c>
      <c r="G1624" s="101"/>
      <c r="H1624" s="34">
        <v>277</v>
      </c>
      <c r="I1624" s="15"/>
      <c r="J1624" s="14">
        <f t="shared" si="579"/>
        <v>571.38267148014438</v>
      </c>
      <c r="K1624" s="14">
        <f t="shared" si="580"/>
        <v>631.55956678700363</v>
      </c>
      <c r="L1624" s="14">
        <f t="shared" si="581"/>
        <v>705.4079422382672</v>
      </c>
      <c r="M1624" s="14"/>
      <c r="N1624" s="13">
        <f t="shared" si="576"/>
        <v>10.531802644797288</v>
      </c>
      <c r="O1624" s="13">
        <f t="shared" si="577"/>
        <v>23.456306508374784</v>
      </c>
      <c r="P1624" s="13">
        <f t="shared" si="578"/>
        <v>11.693018257479626</v>
      </c>
    </row>
    <row r="1625" spans="1:16" s="27" customFormat="1" ht="12" customHeight="1" x14ac:dyDescent="0.2">
      <c r="A1625" s="18"/>
      <c r="B1625" s="30"/>
      <c r="C1625" s="127"/>
      <c r="D1625" s="30"/>
      <c r="E1625" s="126"/>
      <c r="F1625" s="30"/>
      <c r="G1625" s="101"/>
      <c r="H1625" s="34"/>
      <c r="I1625" s="15"/>
      <c r="J1625" s="14"/>
      <c r="K1625" s="14"/>
      <c r="L1625" s="14"/>
      <c r="M1625" s="14"/>
      <c r="N1625" s="13"/>
      <c r="O1625" s="13"/>
      <c r="P1625" s="13"/>
    </row>
    <row r="1626" spans="1:16" s="27" customFormat="1" ht="15" customHeight="1" x14ac:dyDescent="0.2">
      <c r="A1626" s="25" t="s">
        <v>1668</v>
      </c>
      <c r="B1626" s="35">
        <v>538086</v>
      </c>
      <c r="C1626" s="39"/>
      <c r="D1626" s="35">
        <v>594446</v>
      </c>
      <c r="E1626" s="117"/>
      <c r="F1626" s="35">
        <v>697315</v>
      </c>
      <c r="G1626" s="101"/>
      <c r="H1626" s="33">
        <v>492.86</v>
      </c>
      <c r="I1626" s="15"/>
      <c r="J1626" s="20">
        <f t="shared" si="579"/>
        <v>1091.7623665949761</v>
      </c>
      <c r="K1626" s="20">
        <f t="shared" si="580"/>
        <v>1206.1153268676703</v>
      </c>
      <c r="L1626" s="20">
        <f t="shared" si="581"/>
        <v>1414.8338270502779</v>
      </c>
      <c r="M1626" s="20"/>
      <c r="N1626" s="19">
        <f>(K1626-J1626)/J1626*100</f>
        <v>10.474162122783358</v>
      </c>
      <c r="O1626" s="19">
        <f>(L1626-J1626)/J1626*100</f>
        <v>29.591738123645673</v>
      </c>
      <c r="P1626" s="19">
        <f>(L1626-K1626)/K1626*100</f>
        <v>17.305020136395903</v>
      </c>
    </row>
    <row r="1627" spans="1:16" s="27" customFormat="1" ht="12" customHeight="1" x14ac:dyDescent="0.2">
      <c r="A1627" s="18" t="s">
        <v>1</v>
      </c>
      <c r="B1627" s="35"/>
      <c r="C1627" s="39"/>
      <c r="D1627" s="35"/>
      <c r="E1627" s="117"/>
      <c r="F1627" s="35"/>
      <c r="G1627" s="101"/>
      <c r="H1627" s="34"/>
      <c r="I1627" s="15"/>
      <c r="J1627" s="14"/>
      <c r="K1627" s="14"/>
      <c r="L1627" s="14"/>
      <c r="M1627" s="14"/>
      <c r="N1627" s="13"/>
      <c r="O1627" s="13"/>
      <c r="P1627" s="13"/>
    </row>
    <row r="1628" spans="1:16" s="27" customFormat="1" ht="15" customHeight="1" x14ac:dyDescent="0.2">
      <c r="A1628" s="136" t="s">
        <v>1711</v>
      </c>
      <c r="B1628" s="35">
        <v>747087</v>
      </c>
      <c r="C1628" s="39"/>
      <c r="D1628" s="35">
        <v>812095</v>
      </c>
      <c r="E1628" s="117"/>
      <c r="F1628" s="35">
        <v>854052</v>
      </c>
      <c r="G1628" s="101"/>
      <c r="H1628" s="33">
        <f>SUM(H1629:H1640)</f>
        <v>5363.86</v>
      </c>
      <c r="I1628" s="15"/>
      <c r="J1628" s="20">
        <f t="shared" ref="J1628:J1633" si="582">B1628/$H1628</f>
        <v>139.28159944517569</v>
      </c>
      <c r="K1628" s="20">
        <f t="shared" ref="K1628:K1633" si="583">D1628/$H1628</f>
        <v>151.40122971143916</v>
      </c>
      <c r="L1628" s="20">
        <f t="shared" ref="L1628:L1633" si="584">F1628/$H1628</f>
        <v>159.22339509234024</v>
      </c>
      <c r="M1628" s="20"/>
      <c r="N1628" s="19">
        <f>(K1628-J1628)/J1628*100</f>
        <v>8.7015300761490924</v>
      </c>
      <c r="O1628" s="19">
        <f>(L1628-J1628)/J1628*100</f>
        <v>14.317609595669589</v>
      </c>
      <c r="P1628" s="19">
        <f>(L1628-K1628)/K1628*100</f>
        <v>5.1665137699407193</v>
      </c>
    </row>
    <row r="1629" spans="1:16" s="27" customFormat="1" ht="15" customHeight="1" x14ac:dyDescent="0.2">
      <c r="A1629" s="18" t="s">
        <v>1317</v>
      </c>
      <c r="B1629" s="30">
        <v>63700</v>
      </c>
      <c r="C1629" s="127"/>
      <c r="D1629" s="30">
        <v>67061</v>
      </c>
      <c r="E1629" s="126"/>
      <c r="F1629" s="30">
        <v>68947</v>
      </c>
      <c r="G1629" s="101"/>
      <c r="H1629" s="34">
        <v>672.06</v>
      </c>
      <c r="I1629" s="15"/>
      <c r="J1629" s="14">
        <f t="shared" si="582"/>
        <v>94.78320388060591</v>
      </c>
      <c r="K1629" s="14">
        <f t="shared" si="583"/>
        <v>99.784245454274924</v>
      </c>
      <c r="L1629" s="14">
        <f t="shared" si="584"/>
        <v>102.59054251108533</v>
      </c>
      <c r="M1629" s="14"/>
      <c r="N1629" s="13">
        <f t="shared" ref="N1629:N1640" si="585">((K1629-J1629)/J1629)*100</f>
        <v>5.2762951334379853</v>
      </c>
      <c r="O1629" s="13">
        <f t="shared" ref="O1629:O1640" si="586">((L1629-J1629)/J1629)*100</f>
        <v>8.2370486656200939</v>
      </c>
      <c r="P1629" s="13">
        <f t="shared" ref="P1629:P1640" si="587">((L1629-K1629)/K1629)*100</f>
        <v>2.812364861842207</v>
      </c>
    </row>
    <row r="1630" spans="1:16" s="27" customFormat="1" ht="15" customHeight="1" x14ac:dyDescent="0.2">
      <c r="A1630" s="18" t="s">
        <v>1318</v>
      </c>
      <c r="B1630" s="30">
        <v>27440</v>
      </c>
      <c r="C1630" s="127"/>
      <c r="D1630" s="30">
        <v>33258</v>
      </c>
      <c r="E1630" s="126"/>
      <c r="F1630" s="30">
        <v>33527</v>
      </c>
      <c r="G1630" s="101"/>
      <c r="H1630" s="34">
        <v>926.15</v>
      </c>
      <c r="I1630" s="15"/>
      <c r="J1630" s="14">
        <f t="shared" si="582"/>
        <v>29.628030016735952</v>
      </c>
      <c r="K1630" s="14">
        <f t="shared" si="583"/>
        <v>35.9099497921503</v>
      </c>
      <c r="L1630" s="14">
        <f t="shared" si="584"/>
        <v>36.200399503320199</v>
      </c>
      <c r="M1630" s="14"/>
      <c r="N1630" s="13">
        <f t="shared" si="585"/>
        <v>21.202623906705533</v>
      </c>
      <c r="O1630" s="13">
        <f t="shared" si="586"/>
        <v>22.182944606413994</v>
      </c>
      <c r="P1630" s="13">
        <f t="shared" si="587"/>
        <v>0.80882795116964845</v>
      </c>
    </row>
    <row r="1631" spans="1:16" s="27" customFormat="1" ht="15" customHeight="1" x14ac:dyDescent="0.2">
      <c r="A1631" s="18" t="s">
        <v>1319</v>
      </c>
      <c r="B1631" s="30">
        <v>63207</v>
      </c>
      <c r="C1631" s="127"/>
      <c r="D1631" s="30">
        <v>66095</v>
      </c>
      <c r="E1631" s="126"/>
      <c r="F1631" s="30">
        <v>74696</v>
      </c>
      <c r="G1631" s="101"/>
      <c r="H1631" s="34">
        <v>324.29000000000002</v>
      </c>
      <c r="I1631" s="15"/>
      <c r="J1631" s="14">
        <f t="shared" si="582"/>
        <v>194.90887785623977</v>
      </c>
      <c r="K1631" s="14">
        <f t="shared" si="583"/>
        <v>203.81448703321101</v>
      </c>
      <c r="L1631" s="14">
        <f t="shared" si="584"/>
        <v>230.33704400382373</v>
      </c>
      <c r="M1631" s="14"/>
      <c r="N1631" s="13">
        <f t="shared" si="585"/>
        <v>4.5691141803914173</v>
      </c>
      <c r="O1631" s="13">
        <f t="shared" si="586"/>
        <v>18.176784216938007</v>
      </c>
      <c r="P1631" s="13">
        <f t="shared" si="587"/>
        <v>13.013087222936685</v>
      </c>
    </row>
    <row r="1632" spans="1:16" s="27" customFormat="1" ht="15" customHeight="1" x14ac:dyDescent="0.2">
      <c r="A1632" s="18" t="s">
        <v>1320</v>
      </c>
      <c r="B1632" s="30">
        <v>86602</v>
      </c>
      <c r="C1632" s="127"/>
      <c r="D1632" s="30">
        <v>90682</v>
      </c>
      <c r="E1632" s="126"/>
      <c r="F1632" s="30">
        <v>97490</v>
      </c>
      <c r="G1632" s="101"/>
      <c r="H1632" s="34">
        <v>545.87</v>
      </c>
      <c r="I1632" s="15"/>
      <c r="J1632" s="14">
        <f t="shared" si="582"/>
        <v>158.64949530107901</v>
      </c>
      <c r="K1632" s="14">
        <f t="shared" si="583"/>
        <v>166.12380237052778</v>
      </c>
      <c r="L1632" s="14">
        <f t="shared" si="584"/>
        <v>178.59563632366681</v>
      </c>
      <c r="M1632" s="14"/>
      <c r="N1632" s="13">
        <f t="shared" si="585"/>
        <v>4.7112075933581208</v>
      </c>
      <c r="O1632" s="13">
        <f t="shared" si="586"/>
        <v>12.572457910902751</v>
      </c>
      <c r="P1632" s="13">
        <f t="shared" si="587"/>
        <v>7.5075538695661761</v>
      </c>
    </row>
    <row r="1633" spans="1:16" s="27" customFormat="1" ht="15" customHeight="1" x14ac:dyDescent="0.2">
      <c r="A1633" s="18" t="s">
        <v>1321</v>
      </c>
      <c r="B1633" s="30">
        <v>46408</v>
      </c>
      <c r="C1633" s="127"/>
      <c r="D1633" s="30">
        <v>49059</v>
      </c>
      <c r="E1633" s="126"/>
      <c r="F1633" s="30">
        <v>50900</v>
      </c>
      <c r="G1633" s="101"/>
      <c r="H1633" s="34">
        <v>699.2</v>
      </c>
      <c r="I1633" s="15"/>
      <c r="J1633" s="14">
        <f t="shared" si="582"/>
        <v>66.372997711670479</v>
      </c>
      <c r="K1633" s="14">
        <f t="shared" si="583"/>
        <v>70.16447368421052</v>
      </c>
      <c r="L1633" s="14">
        <f t="shared" si="584"/>
        <v>72.797482837528605</v>
      </c>
      <c r="M1633" s="14"/>
      <c r="N1633" s="13">
        <f t="shared" si="585"/>
        <v>5.7123771763488991</v>
      </c>
      <c r="O1633" s="13">
        <f t="shared" si="586"/>
        <v>9.6793656266161054</v>
      </c>
      <c r="P1633" s="13">
        <f t="shared" si="587"/>
        <v>3.7526243910393711</v>
      </c>
    </row>
    <row r="1634" spans="1:16" s="27" customFormat="1" ht="15" customHeight="1" x14ac:dyDescent="0.2">
      <c r="A1634" s="18" t="s">
        <v>1322</v>
      </c>
      <c r="B1634" s="30">
        <v>65557</v>
      </c>
      <c r="C1634" s="127"/>
      <c r="D1634" s="30">
        <v>77013</v>
      </c>
      <c r="E1634" s="126"/>
      <c r="F1634" s="30">
        <v>79739</v>
      </c>
      <c r="G1634" s="101"/>
      <c r="H1634" s="34">
        <v>216.35</v>
      </c>
      <c r="I1634" s="15"/>
      <c r="J1634" s="14">
        <f t="shared" ref="J1634:J1642" si="588">B1634/$H1634</f>
        <v>303.01363531315002</v>
      </c>
      <c r="K1634" s="14">
        <f t="shared" ref="K1634:K1642" si="589">D1634/$H1634</f>
        <v>355.9648717356136</v>
      </c>
      <c r="L1634" s="14">
        <f t="shared" ref="L1634:L1642" si="590">F1634/$H1634</f>
        <v>368.56482551421311</v>
      </c>
      <c r="M1634" s="14"/>
      <c r="N1634" s="13">
        <f t="shared" si="585"/>
        <v>17.474869197797325</v>
      </c>
      <c r="O1634" s="13">
        <f t="shared" si="586"/>
        <v>21.633082660890519</v>
      </c>
      <c r="P1634" s="13">
        <f t="shared" si="587"/>
        <v>3.5396621349642325</v>
      </c>
    </row>
    <row r="1635" spans="1:16" s="27" customFormat="1" ht="15" customHeight="1" x14ac:dyDescent="0.2">
      <c r="A1635" s="18" t="s">
        <v>1323</v>
      </c>
      <c r="B1635" s="30">
        <v>83280</v>
      </c>
      <c r="C1635" s="127"/>
      <c r="D1635" s="30">
        <v>88868</v>
      </c>
      <c r="E1635" s="126"/>
      <c r="F1635" s="30">
        <v>91344</v>
      </c>
      <c r="G1635" s="101"/>
      <c r="H1635" s="34">
        <v>470.86</v>
      </c>
      <c r="I1635" s="15"/>
      <c r="J1635" s="14">
        <f t="shared" si="588"/>
        <v>176.86785881153634</v>
      </c>
      <c r="K1635" s="14">
        <f t="shared" si="589"/>
        <v>188.73550524572059</v>
      </c>
      <c r="L1635" s="14">
        <f t="shared" si="590"/>
        <v>193.99396848320094</v>
      </c>
      <c r="M1635" s="14"/>
      <c r="N1635" s="13">
        <f t="shared" si="585"/>
        <v>6.7098943323727154</v>
      </c>
      <c r="O1635" s="13">
        <f t="shared" si="586"/>
        <v>9.6829971181556154</v>
      </c>
      <c r="P1635" s="13">
        <f t="shared" si="587"/>
        <v>2.7861547463653968</v>
      </c>
    </row>
    <row r="1636" spans="1:16" s="27" customFormat="1" ht="15" customHeight="1" x14ac:dyDescent="0.2">
      <c r="A1636" s="18" t="s">
        <v>1324</v>
      </c>
      <c r="B1636" s="30">
        <v>56179</v>
      </c>
      <c r="C1636" s="127"/>
      <c r="D1636" s="30">
        <v>63029</v>
      </c>
      <c r="E1636" s="126"/>
      <c r="F1636" s="30">
        <v>65644</v>
      </c>
      <c r="G1636" s="101"/>
      <c r="H1636" s="34">
        <v>271</v>
      </c>
      <c r="I1636" s="15"/>
      <c r="J1636" s="14">
        <f t="shared" si="588"/>
        <v>207.30258302583024</v>
      </c>
      <c r="K1636" s="14">
        <f t="shared" si="589"/>
        <v>232.57933579335793</v>
      </c>
      <c r="L1636" s="14">
        <f t="shared" si="590"/>
        <v>242.22878228782287</v>
      </c>
      <c r="M1636" s="14"/>
      <c r="N1636" s="13">
        <f t="shared" si="585"/>
        <v>12.19316826572207</v>
      </c>
      <c r="O1636" s="13">
        <f t="shared" si="586"/>
        <v>16.84793250146852</v>
      </c>
      <c r="P1636" s="13">
        <f t="shared" si="587"/>
        <v>4.1488838471179914</v>
      </c>
    </row>
    <row r="1637" spans="1:16" s="27" customFormat="1" ht="15" customHeight="1" x14ac:dyDescent="0.2">
      <c r="A1637" s="18" t="s">
        <v>1325</v>
      </c>
      <c r="B1637" s="30">
        <v>83265</v>
      </c>
      <c r="C1637" s="127"/>
      <c r="D1637" s="30">
        <v>90424</v>
      </c>
      <c r="E1637" s="126"/>
      <c r="F1637" s="30">
        <v>92828</v>
      </c>
      <c r="G1637" s="101"/>
      <c r="H1637" s="34">
        <v>484.85</v>
      </c>
      <c r="I1637" s="15"/>
      <c r="J1637" s="14">
        <f t="shared" si="588"/>
        <v>171.73352583273177</v>
      </c>
      <c r="K1637" s="14">
        <f t="shared" si="589"/>
        <v>186.49891719088376</v>
      </c>
      <c r="L1637" s="14">
        <f t="shared" si="590"/>
        <v>191.45715169640093</v>
      </c>
      <c r="M1637" s="14"/>
      <c r="N1637" s="13">
        <f t="shared" si="585"/>
        <v>8.5978502371944892</v>
      </c>
      <c r="O1637" s="13">
        <f t="shared" si="586"/>
        <v>11.485017714525899</v>
      </c>
      <c r="P1637" s="13">
        <f t="shared" si="587"/>
        <v>2.6585862160488363</v>
      </c>
    </row>
    <row r="1638" spans="1:16" s="27" customFormat="1" ht="15" customHeight="1" x14ac:dyDescent="0.2">
      <c r="A1638" s="18" t="s">
        <v>1326</v>
      </c>
      <c r="B1638" s="30">
        <v>38753</v>
      </c>
      <c r="C1638" s="127"/>
      <c r="D1638" s="30">
        <v>41408</v>
      </c>
      <c r="E1638" s="126"/>
      <c r="F1638" s="30">
        <v>42244</v>
      </c>
      <c r="G1638" s="101"/>
      <c r="H1638" s="34">
        <v>208.4</v>
      </c>
      <c r="I1638" s="15"/>
      <c r="J1638" s="14">
        <f t="shared" si="588"/>
        <v>185.95489443378119</v>
      </c>
      <c r="K1638" s="14">
        <f t="shared" si="589"/>
        <v>198.69481765834934</v>
      </c>
      <c r="L1638" s="14">
        <f t="shared" si="590"/>
        <v>202.70633397312858</v>
      </c>
      <c r="M1638" s="14"/>
      <c r="N1638" s="13">
        <f t="shared" si="585"/>
        <v>6.8510824968389574</v>
      </c>
      <c r="O1638" s="13">
        <f t="shared" si="586"/>
        <v>9.0083348385931288</v>
      </c>
      <c r="P1638" s="13">
        <f t="shared" si="587"/>
        <v>2.01893353941266</v>
      </c>
    </row>
    <row r="1639" spans="1:16" s="27" customFormat="1" ht="15" customHeight="1" x14ac:dyDescent="0.2">
      <c r="A1639" s="18" t="s">
        <v>1327</v>
      </c>
      <c r="B1639" s="30">
        <v>43508</v>
      </c>
      <c r="C1639" s="127"/>
      <c r="D1639" s="30">
        <v>46882</v>
      </c>
      <c r="E1639" s="126"/>
      <c r="F1639" s="30">
        <v>47374</v>
      </c>
      <c r="G1639" s="101"/>
      <c r="H1639" s="34">
        <v>391.43</v>
      </c>
      <c r="I1639" s="15"/>
      <c r="J1639" s="14">
        <f t="shared" si="588"/>
        <v>111.15141915540454</v>
      </c>
      <c r="K1639" s="14">
        <f t="shared" si="589"/>
        <v>119.77109572592801</v>
      </c>
      <c r="L1639" s="14">
        <f t="shared" si="590"/>
        <v>121.02802544516261</v>
      </c>
      <c r="M1639" s="14"/>
      <c r="N1639" s="13">
        <f t="shared" si="585"/>
        <v>7.7548956513744622</v>
      </c>
      <c r="O1639" s="13">
        <f t="shared" si="586"/>
        <v>8.8857221660384358</v>
      </c>
      <c r="P1639" s="13">
        <f t="shared" si="587"/>
        <v>1.0494432831363885</v>
      </c>
    </row>
    <row r="1640" spans="1:16" s="27" customFormat="1" ht="15" customHeight="1" x14ac:dyDescent="0.2">
      <c r="A1640" s="80" t="s">
        <v>1328</v>
      </c>
      <c r="B1640" s="30">
        <v>89188</v>
      </c>
      <c r="C1640" s="127"/>
      <c r="D1640" s="30">
        <v>98316</v>
      </c>
      <c r="E1640" s="126"/>
      <c r="F1640" s="30">
        <v>109319</v>
      </c>
      <c r="G1640" s="101"/>
      <c r="H1640" s="34">
        <v>153.4</v>
      </c>
      <c r="I1640" s="15"/>
      <c r="J1640" s="14">
        <f t="shared" si="588"/>
        <v>581.40808344198172</v>
      </c>
      <c r="K1640" s="14">
        <f t="shared" si="589"/>
        <v>640.91264667535847</v>
      </c>
      <c r="L1640" s="14">
        <f t="shared" si="590"/>
        <v>712.6401564537158</v>
      </c>
      <c r="M1640" s="14"/>
      <c r="N1640" s="13">
        <f t="shared" si="585"/>
        <v>10.234560703233614</v>
      </c>
      <c r="O1640" s="13">
        <f t="shared" si="586"/>
        <v>22.571422164416749</v>
      </c>
      <c r="P1640" s="13">
        <f t="shared" si="587"/>
        <v>11.19146425810653</v>
      </c>
    </row>
    <row r="1641" spans="1:16" s="27" customFormat="1" ht="12" customHeight="1" x14ac:dyDescent="0.2">
      <c r="A1641" s="80"/>
      <c r="B1641" s="30"/>
      <c r="C1641" s="127"/>
      <c r="D1641" s="30"/>
      <c r="E1641" s="126"/>
      <c r="F1641" s="30"/>
      <c r="G1641" s="101"/>
      <c r="H1641" s="34"/>
      <c r="I1641" s="15"/>
      <c r="J1641" s="14"/>
      <c r="K1641" s="14"/>
      <c r="L1641" s="14"/>
      <c r="M1641" s="14"/>
      <c r="N1641" s="13"/>
      <c r="O1641" s="13"/>
      <c r="P1641" s="13"/>
    </row>
    <row r="1642" spans="1:16" s="27" customFormat="1" ht="15" customHeight="1" x14ac:dyDescent="0.2">
      <c r="A1642" s="79" t="s">
        <v>1595</v>
      </c>
      <c r="B1642" s="35">
        <v>271786</v>
      </c>
      <c r="C1642" s="39"/>
      <c r="D1642" s="35">
        <v>299438</v>
      </c>
      <c r="E1642" s="117"/>
      <c r="F1642" s="35">
        <v>325079</v>
      </c>
      <c r="G1642" s="101"/>
      <c r="H1642" s="33">
        <v>176</v>
      </c>
      <c r="I1642" s="15"/>
      <c r="J1642" s="20">
        <f t="shared" si="588"/>
        <v>1544.2386363636363</v>
      </c>
      <c r="K1642" s="20">
        <f t="shared" si="589"/>
        <v>1701.3522727272727</v>
      </c>
      <c r="L1642" s="20">
        <f t="shared" si="590"/>
        <v>1847.0397727272727</v>
      </c>
      <c r="M1642" s="20"/>
      <c r="N1642" s="19">
        <f>(K1642-J1642)/J1642*100</f>
        <v>10.17418115723401</v>
      </c>
      <c r="O1642" s="19">
        <f>(L1642-J1642)/J1642*100</f>
        <v>19.608441935934902</v>
      </c>
      <c r="P1642" s="19">
        <f>(L1642-K1642)/K1642*100</f>
        <v>8.5630414309473082</v>
      </c>
    </row>
    <row r="1643" spans="1:16" s="27" customFormat="1" ht="12" customHeight="1" x14ac:dyDescent="0.2">
      <c r="A1643" s="80"/>
      <c r="B1643" s="30"/>
      <c r="C1643" s="127"/>
      <c r="D1643" s="30"/>
      <c r="E1643" s="126"/>
      <c r="F1643" s="30"/>
      <c r="G1643" s="101"/>
      <c r="H1643" s="34"/>
      <c r="I1643" s="15"/>
      <c r="J1643" s="14"/>
      <c r="K1643" s="14"/>
      <c r="L1643" s="14"/>
      <c r="M1643" s="14"/>
      <c r="N1643" s="13"/>
      <c r="O1643" s="13"/>
      <c r="P1643" s="13"/>
    </row>
    <row r="1644" spans="1:16" s="27" customFormat="1" ht="15" customHeight="1" x14ac:dyDescent="0.2">
      <c r="A1644" s="133" t="s">
        <v>1603</v>
      </c>
      <c r="B1644" s="203">
        <f>B1646+B1659+B1661+B1677+B1686+B1709</f>
        <v>2429224</v>
      </c>
      <c r="C1644" s="39"/>
      <c r="D1644" s="203">
        <f>D1646+D1659+D1661+D1677+D1686+D1709</f>
        <v>2596709</v>
      </c>
      <c r="E1644" s="117"/>
      <c r="F1644" s="203">
        <f>F1646+F1659+F1661+F1677+F1686+F1709</f>
        <v>2804788</v>
      </c>
      <c r="G1644" s="101"/>
      <c r="H1644" s="204">
        <f>H1646+H1659+H1661+H1677+H1686+H1709</f>
        <v>21120.559999999998</v>
      </c>
      <c r="I1644" s="15"/>
      <c r="J1644" s="20">
        <f>B1644/$H1644</f>
        <v>115.01702606370287</v>
      </c>
      <c r="K1644" s="20">
        <f>D1644/$H1644</f>
        <v>122.94697678470648</v>
      </c>
      <c r="L1644" s="20">
        <f>F1644/$H1644</f>
        <v>132.79894093717215</v>
      </c>
      <c r="M1644" s="20"/>
      <c r="N1644" s="19">
        <f>(K1644-J1644)/J1644*100</f>
        <v>6.8945885599681178</v>
      </c>
      <c r="O1644" s="19">
        <f>(L1644-J1644)/J1644*100</f>
        <v>15.460245741026773</v>
      </c>
      <c r="P1644" s="19">
        <f>(L1644-K1644)/K1644*100</f>
        <v>8.0131812998684211</v>
      </c>
    </row>
    <row r="1645" spans="1:16" s="27" customFormat="1" ht="12" customHeight="1" x14ac:dyDescent="0.2">
      <c r="A1645" s="133"/>
      <c r="B1645" s="203"/>
      <c r="C1645" s="39"/>
      <c r="D1645" s="203"/>
      <c r="E1645" s="117"/>
      <c r="F1645" s="203"/>
      <c r="G1645" s="101"/>
      <c r="H1645" s="204"/>
      <c r="I1645" s="15"/>
      <c r="J1645" s="20"/>
      <c r="K1645" s="20"/>
      <c r="L1645" s="20"/>
      <c r="M1645" s="20"/>
      <c r="N1645" s="19"/>
      <c r="O1645" s="19"/>
      <c r="P1645" s="19"/>
    </row>
    <row r="1646" spans="1:16" s="12" customFormat="1" ht="15" customHeight="1" x14ac:dyDescent="0.2">
      <c r="A1646" s="136" t="s">
        <v>1712</v>
      </c>
      <c r="B1646" s="35">
        <v>332487</v>
      </c>
      <c r="C1646" s="39"/>
      <c r="D1646" s="35">
        <v>354503</v>
      </c>
      <c r="E1646" s="117"/>
      <c r="F1646" s="35">
        <v>387503</v>
      </c>
      <c r="G1646" s="101"/>
      <c r="H1646" s="204">
        <f>SUM(H1647:H1657)</f>
        <v>2611.63</v>
      </c>
      <c r="I1646" s="15"/>
      <c r="J1646" s="20">
        <f t="shared" ref="J1646:J1651" si="591">B1646/$H1646</f>
        <v>127.31014730264241</v>
      </c>
      <c r="K1646" s="20">
        <f t="shared" ref="K1646:K1651" si="592">D1646/$H1646</f>
        <v>135.74013164192476</v>
      </c>
      <c r="L1646" s="20">
        <f t="shared" ref="L1646:L1651" si="593">F1646/$H1646</f>
        <v>148.37591848768776</v>
      </c>
      <c r="M1646" s="20"/>
      <c r="N1646" s="19">
        <f>(K1646-J1646)/J1646*100</f>
        <v>6.6216122735625698</v>
      </c>
      <c r="O1646" s="19">
        <f>(L1646-J1646)/J1646*100</f>
        <v>16.546812356573337</v>
      </c>
      <c r="P1646" s="19">
        <f>(L1646-K1646)/K1646*100</f>
        <v>9.3088069776560456</v>
      </c>
    </row>
    <row r="1647" spans="1:16" s="12" customFormat="1" ht="15" customHeight="1" x14ac:dyDescent="0.2">
      <c r="A1647" s="18" t="s">
        <v>864</v>
      </c>
      <c r="B1647" s="150">
        <v>56139</v>
      </c>
      <c r="C1647" s="127"/>
      <c r="D1647" s="150">
        <v>61614</v>
      </c>
      <c r="E1647" s="126"/>
      <c r="F1647" s="150">
        <v>68892</v>
      </c>
      <c r="G1647" s="101"/>
      <c r="H1647" s="205">
        <v>475.61</v>
      </c>
      <c r="I1647" s="15"/>
      <c r="J1647" s="14">
        <f t="shared" si="591"/>
        <v>118.03578562267404</v>
      </c>
      <c r="K1647" s="14">
        <f t="shared" si="592"/>
        <v>129.54731818086248</v>
      </c>
      <c r="L1647" s="14">
        <f t="shared" si="593"/>
        <v>144.84977187191186</v>
      </c>
      <c r="M1647" s="14"/>
      <c r="N1647" s="13">
        <f t="shared" ref="N1647:N1657" si="594">((K1647-J1647)/J1647)*100</f>
        <v>9.7525784214182671</v>
      </c>
      <c r="O1647" s="13">
        <f t="shared" ref="O1647:O1657" si="595">((L1647-J1647)/J1647)*100</f>
        <v>22.716827873670702</v>
      </c>
      <c r="P1647" s="13">
        <f t="shared" ref="P1647:P1657" si="596">((L1647-K1647)/K1647)*100</f>
        <v>11.812250462557202</v>
      </c>
    </row>
    <row r="1648" spans="1:16" s="12" customFormat="1" ht="15" customHeight="1" x14ac:dyDescent="0.2">
      <c r="A1648" s="18" t="s">
        <v>867</v>
      </c>
      <c r="B1648" s="150">
        <v>19781</v>
      </c>
      <c r="C1648" s="127"/>
      <c r="D1648" s="150">
        <v>20839</v>
      </c>
      <c r="E1648" s="126"/>
      <c r="F1648" s="150">
        <v>23172</v>
      </c>
      <c r="G1648" s="101"/>
      <c r="H1648" s="205">
        <v>214.44</v>
      </c>
      <c r="I1648" s="15"/>
      <c r="J1648" s="14">
        <f t="shared" si="591"/>
        <v>92.2449169930983</v>
      </c>
      <c r="K1648" s="14">
        <f t="shared" si="592"/>
        <v>97.178698004103708</v>
      </c>
      <c r="L1648" s="14">
        <f t="shared" si="593"/>
        <v>108.0581980973699</v>
      </c>
      <c r="M1648" s="14"/>
      <c r="N1648" s="13">
        <f t="shared" si="594"/>
        <v>5.3485668065315188</v>
      </c>
      <c r="O1648" s="13">
        <f t="shared" si="595"/>
        <v>17.142712704110011</v>
      </c>
      <c r="P1648" s="13">
        <f t="shared" si="596"/>
        <v>11.195354863477142</v>
      </c>
    </row>
    <row r="1649" spans="1:16" s="12" customFormat="1" ht="15" customHeight="1" x14ac:dyDescent="0.2">
      <c r="A1649" s="18" t="s">
        <v>1329</v>
      </c>
      <c r="B1649" s="150">
        <v>23833</v>
      </c>
      <c r="C1649" s="127"/>
      <c r="D1649" s="150">
        <v>23184</v>
      </c>
      <c r="E1649" s="126"/>
      <c r="F1649" s="150">
        <v>24855</v>
      </c>
      <c r="G1649" s="101"/>
      <c r="H1649" s="205">
        <v>293</v>
      </c>
      <c r="I1649" s="15"/>
      <c r="J1649" s="14">
        <f t="shared" si="591"/>
        <v>81.341296928327651</v>
      </c>
      <c r="K1649" s="14">
        <f t="shared" si="592"/>
        <v>79.12627986348123</v>
      </c>
      <c r="L1649" s="14">
        <f t="shared" si="593"/>
        <v>84.829351535836182</v>
      </c>
      <c r="M1649" s="14"/>
      <c r="N1649" s="13">
        <f t="shared" si="594"/>
        <v>-2.7231150086015248</v>
      </c>
      <c r="O1649" s="13">
        <f t="shared" si="595"/>
        <v>4.2881718625435292</v>
      </c>
      <c r="P1649" s="13">
        <f t="shared" si="596"/>
        <v>7.2075569358178093</v>
      </c>
    </row>
    <row r="1650" spans="1:16" s="12" customFormat="1" ht="15" customHeight="1" x14ac:dyDescent="0.2">
      <c r="A1650" s="18" t="s">
        <v>1330</v>
      </c>
      <c r="B1650" s="150">
        <v>17377</v>
      </c>
      <c r="C1650" s="127"/>
      <c r="D1650" s="150">
        <v>18659</v>
      </c>
      <c r="E1650" s="126"/>
      <c r="F1650" s="150">
        <v>21278</v>
      </c>
      <c r="G1650" s="101"/>
      <c r="H1650" s="205">
        <v>128.35</v>
      </c>
      <c r="I1650" s="15"/>
      <c r="J1650" s="14">
        <f t="shared" si="591"/>
        <v>135.38761199844177</v>
      </c>
      <c r="K1650" s="14">
        <f t="shared" si="592"/>
        <v>145.37592520451889</v>
      </c>
      <c r="L1650" s="14">
        <f t="shared" si="593"/>
        <v>165.78106739384495</v>
      </c>
      <c r="M1650" s="14"/>
      <c r="N1650" s="13">
        <f t="shared" si="594"/>
        <v>7.377568049720888</v>
      </c>
      <c r="O1650" s="13">
        <f t="shared" si="595"/>
        <v>22.449214478908893</v>
      </c>
      <c r="P1650" s="13">
        <f t="shared" si="596"/>
        <v>14.036121978669808</v>
      </c>
    </row>
    <row r="1651" spans="1:16" s="12" customFormat="1" ht="15" customHeight="1" x14ac:dyDescent="0.2">
      <c r="A1651" s="18" t="s">
        <v>1331</v>
      </c>
      <c r="B1651" s="150">
        <v>26856</v>
      </c>
      <c r="C1651" s="127"/>
      <c r="D1651" s="150">
        <v>28414</v>
      </c>
      <c r="E1651" s="126"/>
      <c r="F1651" s="150">
        <v>30240</v>
      </c>
      <c r="G1651" s="101"/>
      <c r="H1651" s="205">
        <v>582.69000000000005</v>
      </c>
      <c r="I1651" s="15"/>
      <c r="J1651" s="14">
        <f t="shared" si="591"/>
        <v>46.089687483910822</v>
      </c>
      <c r="K1651" s="14">
        <f t="shared" si="592"/>
        <v>48.763493452779343</v>
      </c>
      <c r="L1651" s="14">
        <f t="shared" si="593"/>
        <v>51.897235236575192</v>
      </c>
      <c r="M1651" s="14"/>
      <c r="N1651" s="13">
        <f t="shared" si="594"/>
        <v>5.8013106940720833</v>
      </c>
      <c r="O1651" s="13">
        <f t="shared" si="595"/>
        <v>12.600536193029496</v>
      </c>
      <c r="P1651" s="13">
        <f t="shared" si="596"/>
        <v>6.4264095164355712</v>
      </c>
    </row>
    <row r="1652" spans="1:16" s="12" customFormat="1" ht="15" customHeight="1" x14ac:dyDescent="0.2">
      <c r="A1652" s="18" t="s">
        <v>1332</v>
      </c>
      <c r="B1652" s="150">
        <v>21481</v>
      </c>
      <c r="C1652" s="127"/>
      <c r="D1652" s="150">
        <v>21007</v>
      </c>
      <c r="E1652" s="126"/>
      <c r="F1652" s="150">
        <v>22293</v>
      </c>
      <c r="G1652" s="101"/>
      <c r="H1652" s="205">
        <v>44.31</v>
      </c>
      <c r="I1652" s="15"/>
      <c r="J1652" s="14">
        <f t="shared" ref="J1652:J1659" si="597">B1652/$H1652</f>
        <v>484.78898668472124</v>
      </c>
      <c r="K1652" s="14">
        <f t="shared" ref="K1652:K1659" si="598">D1652/$H1652</f>
        <v>474.09162717219584</v>
      </c>
      <c r="L1652" s="14">
        <f t="shared" ref="L1652:L1659" si="599">F1652/$H1652</f>
        <v>503.11442112389977</v>
      </c>
      <c r="M1652" s="14"/>
      <c r="N1652" s="13">
        <f t="shared" si="594"/>
        <v>-2.2066011824402976</v>
      </c>
      <c r="O1652" s="13">
        <f t="shared" si="595"/>
        <v>3.7800847260369674</v>
      </c>
      <c r="P1652" s="13">
        <f t="shared" si="596"/>
        <v>6.1217689341648081</v>
      </c>
    </row>
    <row r="1653" spans="1:16" s="12" customFormat="1" ht="15" customHeight="1" x14ac:dyDescent="0.2">
      <c r="A1653" s="18" t="s">
        <v>1333</v>
      </c>
      <c r="B1653" s="150">
        <v>40663</v>
      </c>
      <c r="C1653" s="127"/>
      <c r="D1653" s="150">
        <v>41957</v>
      </c>
      <c r="E1653" s="126"/>
      <c r="F1653" s="150">
        <v>44822</v>
      </c>
      <c r="G1653" s="101"/>
      <c r="H1653" s="205">
        <v>144.4</v>
      </c>
      <c r="I1653" s="15"/>
      <c r="J1653" s="14">
        <f t="shared" si="597"/>
        <v>281.59972299168976</v>
      </c>
      <c r="K1653" s="14">
        <f t="shared" si="598"/>
        <v>290.56094182825484</v>
      </c>
      <c r="L1653" s="14">
        <f t="shared" si="599"/>
        <v>310.4016620498615</v>
      </c>
      <c r="M1653" s="14"/>
      <c r="N1653" s="13">
        <f t="shared" si="594"/>
        <v>3.1822541376681448</v>
      </c>
      <c r="O1653" s="13">
        <f t="shared" si="595"/>
        <v>10.227971374468188</v>
      </c>
      <c r="P1653" s="13">
        <f t="shared" si="596"/>
        <v>6.8284195724193868</v>
      </c>
    </row>
    <row r="1654" spans="1:16" s="12" customFormat="1" ht="15" customHeight="1" x14ac:dyDescent="0.2">
      <c r="A1654" s="18" t="s">
        <v>1334</v>
      </c>
      <c r="B1654" s="150">
        <v>15735</v>
      </c>
      <c r="C1654" s="127"/>
      <c r="D1654" s="150">
        <v>16058</v>
      </c>
      <c r="E1654" s="126"/>
      <c r="F1654" s="150">
        <v>17155</v>
      </c>
      <c r="G1654" s="101"/>
      <c r="H1654" s="205">
        <v>79.150000000000006</v>
      </c>
      <c r="I1654" s="15"/>
      <c r="J1654" s="14">
        <f t="shared" si="597"/>
        <v>198.79974731522424</v>
      </c>
      <c r="K1654" s="14">
        <f t="shared" si="598"/>
        <v>202.88060644346177</v>
      </c>
      <c r="L1654" s="14">
        <f t="shared" si="599"/>
        <v>216.74036639292481</v>
      </c>
      <c r="M1654" s="14"/>
      <c r="N1654" s="13">
        <f t="shared" si="594"/>
        <v>2.0527486495074734</v>
      </c>
      <c r="O1654" s="13">
        <f t="shared" si="595"/>
        <v>9.0244677470606973</v>
      </c>
      <c r="P1654" s="13">
        <f t="shared" si="596"/>
        <v>6.831485863743926</v>
      </c>
    </row>
    <row r="1655" spans="1:16" s="12" customFormat="1" ht="15" customHeight="1" x14ac:dyDescent="0.2">
      <c r="A1655" s="18" t="s">
        <v>228</v>
      </c>
      <c r="B1655" s="150">
        <v>20955</v>
      </c>
      <c r="C1655" s="127"/>
      <c r="D1655" s="150">
        <v>24200</v>
      </c>
      <c r="E1655" s="126"/>
      <c r="F1655" s="150">
        <v>28657</v>
      </c>
      <c r="G1655" s="101"/>
      <c r="H1655" s="205">
        <v>275.61</v>
      </c>
      <c r="I1655" s="15"/>
      <c r="J1655" s="14">
        <f t="shared" si="597"/>
        <v>76.031348644824206</v>
      </c>
      <c r="K1655" s="14">
        <f t="shared" si="598"/>
        <v>87.80523203076811</v>
      </c>
      <c r="L1655" s="14">
        <f t="shared" si="599"/>
        <v>103.97663364899677</v>
      </c>
      <c r="M1655" s="14"/>
      <c r="N1655" s="13">
        <f t="shared" si="594"/>
        <v>15.48556430446194</v>
      </c>
      <c r="O1655" s="13">
        <f t="shared" si="595"/>
        <v>36.754951085659748</v>
      </c>
      <c r="P1655" s="13">
        <f t="shared" si="596"/>
        <v>18.417355371900829</v>
      </c>
    </row>
    <row r="1656" spans="1:16" s="12" customFormat="1" ht="15" customHeight="1" x14ac:dyDescent="0.2">
      <c r="A1656" s="18" t="s">
        <v>1335</v>
      </c>
      <c r="B1656" s="150">
        <v>20426</v>
      </c>
      <c r="C1656" s="127"/>
      <c r="D1656" s="150">
        <v>24932</v>
      </c>
      <c r="E1656" s="126"/>
      <c r="F1656" s="150">
        <v>25785</v>
      </c>
      <c r="G1656" s="101"/>
      <c r="H1656" s="205">
        <v>63.05</v>
      </c>
      <c r="I1656" s="15"/>
      <c r="J1656" s="14">
        <f t="shared" si="597"/>
        <v>323.96510705789058</v>
      </c>
      <c r="K1656" s="14">
        <f t="shared" si="598"/>
        <v>395.43219666931009</v>
      </c>
      <c r="L1656" s="14">
        <f t="shared" si="599"/>
        <v>408.96114195083271</v>
      </c>
      <c r="M1656" s="14"/>
      <c r="N1656" s="13">
        <f t="shared" si="594"/>
        <v>22.06011945559581</v>
      </c>
      <c r="O1656" s="13">
        <f t="shared" si="595"/>
        <v>26.236169587780289</v>
      </c>
      <c r="P1656" s="13">
        <f t="shared" si="596"/>
        <v>3.4213059521899627</v>
      </c>
    </row>
    <row r="1657" spans="1:16" s="12" customFormat="1" ht="15" customHeight="1" x14ac:dyDescent="0.2">
      <c r="A1657" s="80" t="s">
        <v>1336</v>
      </c>
      <c r="B1657" s="150">
        <v>69241</v>
      </c>
      <c r="C1657" s="127"/>
      <c r="D1657" s="150">
        <v>73639</v>
      </c>
      <c r="E1657" s="126"/>
      <c r="F1657" s="150">
        <v>80354</v>
      </c>
      <c r="G1657" s="101"/>
      <c r="H1657" s="205">
        <v>311.02</v>
      </c>
      <c r="I1657" s="15"/>
      <c r="J1657" s="14">
        <f t="shared" si="597"/>
        <v>222.62555462671213</v>
      </c>
      <c r="K1657" s="14">
        <f t="shared" si="598"/>
        <v>236.76612436499261</v>
      </c>
      <c r="L1657" s="14">
        <f t="shared" si="599"/>
        <v>258.35637579576877</v>
      </c>
      <c r="M1657" s="14"/>
      <c r="N1657" s="13">
        <f t="shared" si="594"/>
        <v>6.3517280224144557</v>
      </c>
      <c r="O1657" s="13">
        <f t="shared" si="595"/>
        <v>16.049739316301029</v>
      </c>
      <c r="P1657" s="13">
        <f t="shared" si="596"/>
        <v>9.1188093265796688</v>
      </c>
    </row>
    <row r="1658" spans="1:16" s="12" customFormat="1" ht="12" customHeight="1" x14ac:dyDescent="0.2">
      <c r="A1658" s="80"/>
      <c r="B1658" s="150"/>
      <c r="C1658" s="127"/>
      <c r="D1658" s="150"/>
      <c r="E1658" s="126"/>
      <c r="F1658" s="150"/>
      <c r="G1658" s="101"/>
      <c r="H1658" s="205"/>
      <c r="I1658" s="15"/>
      <c r="J1658" s="14"/>
      <c r="K1658" s="14"/>
      <c r="L1658" s="14"/>
      <c r="M1658" s="14"/>
      <c r="N1658" s="13"/>
      <c r="O1658" s="13"/>
      <c r="P1658" s="13"/>
    </row>
    <row r="1659" spans="1:16" s="12" customFormat="1" ht="15" customHeight="1" x14ac:dyDescent="0.2">
      <c r="A1659" s="25" t="s">
        <v>1604</v>
      </c>
      <c r="B1659" s="187">
        <v>309709</v>
      </c>
      <c r="C1659" s="39"/>
      <c r="D1659" s="187">
        <v>337063</v>
      </c>
      <c r="E1659" s="189"/>
      <c r="F1659" s="187">
        <v>372910</v>
      </c>
      <c r="G1659" s="101"/>
      <c r="H1659" s="204">
        <v>816.62</v>
      </c>
      <c r="I1659" s="15"/>
      <c r="J1659" s="20">
        <f t="shared" si="597"/>
        <v>379.25718204305554</v>
      </c>
      <c r="K1659" s="20">
        <f t="shared" si="598"/>
        <v>412.75379001249053</v>
      </c>
      <c r="L1659" s="20">
        <f t="shared" si="599"/>
        <v>456.65058411501064</v>
      </c>
      <c r="M1659" s="20"/>
      <c r="N1659" s="19">
        <f>(K1659-J1659)/J1659*100</f>
        <v>8.8321618034994138</v>
      </c>
      <c r="O1659" s="19">
        <f>(L1659-J1659)/J1659*100</f>
        <v>20.406575204466122</v>
      </c>
      <c r="P1659" s="19">
        <f>(L1659-K1659)/K1659*100</f>
        <v>10.635103823320856</v>
      </c>
    </row>
    <row r="1660" spans="1:16" s="12" customFormat="1" ht="12" customHeight="1" x14ac:dyDescent="0.2">
      <c r="A1660" s="18" t="s">
        <v>1</v>
      </c>
      <c r="B1660" s="30"/>
      <c r="C1660" s="127"/>
      <c r="D1660" s="30"/>
      <c r="E1660" s="126"/>
      <c r="F1660" s="30"/>
      <c r="G1660" s="101"/>
      <c r="H1660" s="205"/>
      <c r="I1660" s="15"/>
      <c r="J1660" s="14"/>
      <c r="K1660" s="14"/>
      <c r="L1660" s="14"/>
      <c r="M1660" s="14"/>
      <c r="N1660" s="13"/>
      <c r="O1660" s="13"/>
      <c r="P1660" s="13"/>
    </row>
    <row r="1661" spans="1:16" s="12" customFormat="1" ht="15" customHeight="1" x14ac:dyDescent="0.2">
      <c r="A1661" s="136" t="s">
        <v>5</v>
      </c>
      <c r="B1661" s="35">
        <v>656418</v>
      </c>
      <c r="C1661" s="39"/>
      <c r="D1661" s="35">
        <v>700653</v>
      </c>
      <c r="E1661" s="117"/>
      <c r="F1661" s="35">
        <v>739367</v>
      </c>
      <c r="G1661" s="101"/>
      <c r="H1661" s="204">
        <f>SUM(H1662:H1675)</f>
        <v>9989.52</v>
      </c>
      <c r="I1661" s="15"/>
      <c r="J1661" s="20">
        <f t="shared" ref="J1661:J1666" si="600">B1661/$H1661</f>
        <v>65.71066477668596</v>
      </c>
      <c r="K1661" s="20">
        <f t="shared" ref="K1661:K1666" si="601">D1661/$H1661</f>
        <v>70.138805468130599</v>
      </c>
      <c r="L1661" s="20">
        <f t="shared" ref="L1661:L1666" si="602">F1661/$H1661</f>
        <v>74.01426695176545</v>
      </c>
      <c r="M1661" s="20"/>
      <c r="N1661" s="19">
        <f>(K1661-J1661)/J1661*100</f>
        <v>6.7388462839227534</v>
      </c>
      <c r="O1661" s="19">
        <f>(L1661-J1661)/J1661*100</f>
        <v>12.636612646210201</v>
      </c>
      <c r="P1661" s="19">
        <f>(L1661-K1661)/K1661*100</f>
        <v>5.5254170038521231</v>
      </c>
    </row>
    <row r="1662" spans="1:16" s="12" customFormat="1" ht="15" customHeight="1" x14ac:dyDescent="0.2">
      <c r="A1662" s="18" t="s">
        <v>1337</v>
      </c>
      <c r="B1662" s="150">
        <v>37482</v>
      </c>
      <c r="C1662" s="127"/>
      <c r="D1662" s="150">
        <v>45151</v>
      </c>
      <c r="E1662" s="190"/>
      <c r="F1662" s="150">
        <v>47512</v>
      </c>
      <c r="G1662" s="101"/>
      <c r="H1662" s="205">
        <v>512.16</v>
      </c>
      <c r="I1662" s="15"/>
      <c r="J1662" s="14">
        <f t="shared" si="600"/>
        <v>73.184161199625123</v>
      </c>
      <c r="K1662" s="14">
        <f t="shared" si="601"/>
        <v>88.157997500781008</v>
      </c>
      <c r="L1662" s="14">
        <f t="shared" si="602"/>
        <v>92.767885035926284</v>
      </c>
      <c r="M1662" s="14"/>
      <c r="N1662" s="13">
        <f t="shared" ref="N1662:N1675" si="603">((K1662-J1662)/J1662)*100</f>
        <v>20.460487700763025</v>
      </c>
      <c r="O1662" s="13">
        <f t="shared" ref="O1662:O1675" si="604">((L1662-J1662)/J1662)*100</f>
        <v>26.75951123205806</v>
      </c>
      <c r="P1662" s="13">
        <f t="shared" ref="P1662:P1675" si="605">((L1662-K1662)/K1662)*100</f>
        <v>5.2291200637859729</v>
      </c>
    </row>
    <row r="1663" spans="1:16" s="12" customFormat="1" ht="15" customHeight="1" x14ac:dyDescent="0.2">
      <c r="A1663" s="18" t="s">
        <v>1319</v>
      </c>
      <c r="B1663" s="150">
        <v>51897</v>
      </c>
      <c r="C1663" s="127"/>
      <c r="D1663" s="150">
        <v>54801</v>
      </c>
      <c r="E1663" s="190"/>
      <c r="F1663" s="150">
        <v>59353</v>
      </c>
      <c r="G1663" s="101"/>
      <c r="H1663" s="205">
        <v>1355.48</v>
      </c>
      <c r="I1663" s="15"/>
      <c r="J1663" s="14">
        <f t="shared" si="600"/>
        <v>38.286806149850975</v>
      </c>
      <c r="K1663" s="14">
        <f t="shared" si="601"/>
        <v>40.429220645085138</v>
      </c>
      <c r="L1663" s="14">
        <f t="shared" si="602"/>
        <v>43.787440611443913</v>
      </c>
      <c r="M1663" s="14"/>
      <c r="N1663" s="13">
        <f t="shared" si="603"/>
        <v>5.5956991733626298</v>
      </c>
      <c r="O1663" s="13">
        <f t="shared" si="604"/>
        <v>14.366919089735427</v>
      </c>
      <c r="P1663" s="13">
        <f t="shared" si="605"/>
        <v>8.306417766099143</v>
      </c>
    </row>
    <row r="1664" spans="1:16" s="12" customFormat="1" ht="15" customHeight="1" x14ac:dyDescent="0.2">
      <c r="A1664" s="18" t="s">
        <v>1031</v>
      </c>
      <c r="B1664" s="150">
        <v>28562</v>
      </c>
      <c r="C1664" s="127"/>
      <c r="D1664" s="150">
        <v>28217</v>
      </c>
      <c r="E1664" s="190"/>
      <c r="F1664" s="150">
        <v>30969</v>
      </c>
      <c r="G1664" s="101"/>
      <c r="H1664" s="205">
        <v>1481.12</v>
      </c>
      <c r="I1664" s="15"/>
      <c r="J1664" s="14">
        <f t="shared" si="600"/>
        <v>19.284055309495518</v>
      </c>
      <c r="K1664" s="14">
        <f t="shared" si="601"/>
        <v>19.051123474127689</v>
      </c>
      <c r="L1664" s="14">
        <f t="shared" si="602"/>
        <v>20.909176839148753</v>
      </c>
      <c r="M1664" s="14"/>
      <c r="N1664" s="13">
        <f t="shared" si="603"/>
        <v>-1.2078986065401538</v>
      </c>
      <c r="O1664" s="13">
        <f t="shared" si="604"/>
        <v>8.4272810027308989</v>
      </c>
      <c r="P1664" s="13">
        <f t="shared" si="605"/>
        <v>9.7529857887089282</v>
      </c>
    </row>
    <row r="1665" spans="1:16" s="12" customFormat="1" ht="15" customHeight="1" x14ac:dyDescent="0.2">
      <c r="A1665" s="18" t="s">
        <v>1338</v>
      </c>
      <c r="B1665" s="150">
        <v>39474</v>
      </c>
      <c r="C1665" s="127"/>
      <c r="D1665" s="150">
        <v>42501</v>
      </c>
      <c r="E1665" s="190"/>
      <c r="F1665" s="150">
        <v>43880</v>
      </c>
      <c r="G1665" s="101"/>
      <c r="H1665" s="205">
        <v>1462.74</v>
      </c>
      <c r="I1665" s="15"/>
      <c r="J1665" s="14">
        <f t="shared" si="600"/>
        <v>26.986340703064112</v>
      </c>
      <c r="K1665" s="14">
        <f t="shared" si="601"/>
        <v>29.055744698305919</v>
      </c>
      <c r="L1665" s="14">
        <f t="shared" si="602"/>
        <v>29.998495973310362</v>
      </c>
      <c r="M1665" s="14"/>
      <c r="N1665" s="13">
        <f t="shared" si="603"/>
        <v>7.6683386532907738</v>
      </c>
      <c r="O1665" s="13">
        <f t="shared" si="604"/>
        <v>11.161777372447688</v>
      </c>
      <c r="P1665" s="13">
        <f t="shared" si="605"/>
        <v>3.2446295381285144</v>
      </c>
    </row>
    <row r="1666" spans="1:16" s="12" customFormat="1" ht="15" customHeight="1" x14ac:dyDescent="0.2">
      <c r="A1666" s="18" t="s">
        <v>1339</v>
      </c>
      <c r="B1666" s="150">
        <v>76628</v>
      </c>
      <c r="C1666" s="127"/>
      <c r="D1666" s="150">
        <v>82631</v>
      </c>
      <c r="E1666" s="190"/>
      <c r="F1666" s="150">
        <v>88321</v>
      </c>
      <c r="G1666" s="101"/>
      <c r="H1666" s="205">
        <v>505.15</v>
      </c>
      <c r="I1666" s="15"/>
      <c r="J1666" s="14">
        <f t="shared" si="600"/>
        <v>151.69355636939522</v>
      </c>
      <c r="K1666" s="14">
        <f t="shared" si="601"/>
        <v>163.57715530040582</v>
      </c>
      <c r="L1666" s="14">
        <f t="shared" si="602"/>
        <v>174.84113629614967</v>
      </c>
      <c r="M1666" s="14"/>
      <c r="N1666" s="13">
        <f t="shared" si="603"/>
        <v>7.8339510361747706</v>
      </c>
      <c r="O1666" s="13">
        <f t="shared" si="604"/>
        <v>15.259435193401902</v>
      </c>
      <c r="P1666" s="13">
        <f t="shared" si="605"/>
        <v>6.8860355072551531</v>
      </c>
    </row>
    <row r="1667" spans="1:16" s="12" customFormat="1" ht="15" customHeight="1" x14ac:dyDescent="0.2">
      <c r="A1667" s="18" t="s">
        <v>246</v>
      </c>
      <c r="B1667" s="150">
        <v>38280</v>
      </c>
      <c r="C1667" s="127"/>
      <c r="D1667" s="150">
        <v>46683</v>
      </c>
      <c r="E1667" s="190"/>
      <c r="F1667" s="150">
        <v>49610</v>
      </c>
      <c r="G1667" s="101"/>
      <c r="H1667" s="205">
        <v>385.05</v>
      </c>
      <c r="I1667" s="15"/>
      <c r="J1667" s="14">
        <f t="shared" ref="J1667:J1675" si="606">B1667/$H1667</f>
        <v>99.41566030385664</v>
      </c>
      <c r="K1667" s="14">
        <f t="shared" ref="K1667:K1675" si="607">D1667/$H1667</f>
        <v>121.23880015582391</v>
      </c>
      <c r="L1667" s="14">
        <f t="shared" ref="L1667:L1675" si="608">F1667/$H1667</f>
        <v>128.84041033631996</v>
      </c>
      <c r="M1667" s="14"/>
      <c r="N1667" s="13">
        <f t="shared" si="603"/>
        <v>21.951410658307204</v>
      </c>
      <c r="O1667" s="13">
        <f t="shared" si="604"/>
        <v>29.597701149425294</v>
      </c>
      <c r="P1667" s="13">
        <f t="shared" si="605"/>
        <v>6.2699483752115439</v>
      </c>
    </row>
    <row r="1668" spans="1:16" s="12" customFormat="1" ht="15" customHeight="1" x14ac:dyDescent="0.2">
      <c r="A1668" s="18" t="s">
        <v>587</v>
      </c>
      <c r="B1668" s="150">
        <v>70986</v>
      </c>
      <c r="C1668" s="127"/>
      <c r="D1668" s="150">
        <v>74542</v>
      </c>
      <c r="E1668" s="190"/>
      <c r="F1668" s="150">
        <v>80760</v>
      </c>
      <c r="G1668" s="101"/>
      <c r="H1668" s="205">
        <v>392.53</v>
      </c>
      <c r="I1668" s="15"/>
      <c r="J1668" s="14">
        <f t="shared" si="606"/>
        <v>180.84222861946859</v>
      </c>
      <c r="K1668" s="14">
        <f t="shared" si="607"/>
        <v>189.90140880951776</v>
      </c>
      <c r="L1668" s="14">
        <f t="shared" si="608"/>
        <v>205.74223626219654</v>
      </c>
      <c r="M1668" s="14"/>
      <c r="N1668" s="13">
        <f t="shared" si="603"/>
        <v>5.0094384808272094</v>
      </c>
      <c r="O1668" s="13">
        <f t="shared" si="604"/>
        <v>13.768912179866458</v>
      </c>
      <c r="P1668" s="13">
        <f t="shared" si="605"/>
        <v>8.3416060744278404</v>
      </c>
    </row>
    <row r="1669" spans="1:16" s="12" customFormat="1" ht="15" customHeight="1" x14ac:dyDescent="0.2">
      <c r="A1669" s="18" t="s">
        <v>1340</v>
      </c>
      <c r="B1669" s="150">
        <v>32733</v>
      </c>
      <c r="C1669" s="127"/>
      <c r="D1669" s="150">
        <v>32109</v>
      </c>
      <c r="E1669" s="190"/>
      <c r="F1669" s="150">
        <v>35196</v>
      </c>
      <c r="G1669" s="101"/>
      <c r="H1669" s="205">
        <v>950.5</v>
      </c>
      <c r="I1669" s="15"/>
      <c r="J1669" s="14">
        <f t="shared" si="606"/>
        <v>34.437664387164652</v>
      </c>
      <c r="K1669" s="14">
        <f t="shared" si="607"/>
        <v>33.781167806417677</v>
      </c>
      <c r="L1669" s="14">
        <f t="shared" si="608"/>
        <v>37.028932140978434</v>
      </c>
      <c r="M1669" s="14"/>
      <c r="N1669" s="13">
        <f t="shared" si="603"/>
        <v>-1.9063330583814482</v>
      </c>
      <c r="O1669" s="13">
        <f t="shared" si="604"/>
        <v>7.5245165429383158</v>
      </c>
      <c r="P1669" s="13">
        <f t="shared" si="605"/>
        <v>9.6141268803139255</v>
      </c>
    </row>
    <row r="1670" spans="1:16" s="12" customFormat="1" ht="15" customHeight="1" x14ac:dyDescent="0.2">
      <c r="A1670" s="18" t="s">
        <v>1341</v>
      </c>
      <c r="B1670" s="150">
        <v>25156</v>
      </c>
      <c r="C1670" s="127"/>
      <c r="D1670" s="150">
        <v>26729</v>
      </c>
      <c r="E1670" s="190"/>
      <c r="F1670" s="150">
        <v>26432</v>
      </c>
      <c r="G1670" s="101"/>
      <c r="H1670" s="205">
        <v>341.8</v>
      </c>
      <c r="I1670" s="15"/>
      <c r="J1670" s="14">
        <f t="shared" si="606"/>
        <v>73.598595669982444</v>
      </c>
      <c r="K1670" s="14">
        <f t="shared" si="607"/>
        <v>78.200702165008778</v>
      </c>
      <c r="L1670" s="14">
        <f t="shared" si="608"/>
        <v>77.331772966647165</v>
      </c>
      <c r="M1670" s="14"/>
      <c r="N1670" s="13">
        <f t="shared" si="603"/>
        <v>6.2529813960884129</v>
      </c>
      <c r="O1670" s="13">
        <f t="shared" si="604"/>
        <v>5.0723485450787154</v>
      </c>
      <c r="P1670" s="13">
        <f t="shared" si="605"/>
        <v>-1.1111526806090737</v>
      </c>
    </row>
    <row r="1671" spans="1:16" s="12" customFormat="1" ht="15" customHeight="1" x14ac:dyDescent="0.2">
      <c r="A1671" s="18" t="s">
        <v>1342</v>
      </c>
      <c r="B1671" s="150">
        <v>30985</v>
      </c>
      <c r="C1671" s="127"/>
      <c r="D1671" s="150">
        <v>30442</v>
      </c>
      <c r="E1671" s="190"/>
      <c r="F1671" s="150">
        <v>33957</v>
      </c>
      <c r="G1671" s="101"/>
      <c r="H1671" s="205">
        <v>567.82000000000005</v>
      </c>
      <c r="I1671" s="15"/>
      <c r="J1671" s="14">
        <f t="shared" si="606"/>
        <v>54.568349124722616</v>
      </c>
      <c r="K1671" s="14">
        <f t="shared" si="607"/>
        <v>53.612060159909824</v>
      </c>
      <c r="L1671" s="14">
        <f t="shared" si="608"/>
        <v>59.802402169701658</v>
      </c>
      <c r="M1671" s="14"/>
      <c r="N1671" s="13">
        <f t="shared" si="603"/>
        <v>-1.7524608681620129</v>
      </c>
      <c r="O1671" s="13">
        <f t="shared" si="604"/>
        <v>9.5917379377117964</v>
      </c>
      <c r="P1671" s="13">
        <f t="shared" si="605"/>
        <v>11.546547533013598</v>
      </c>
    </row>
    <row r="1672" spans="1:16" s="12" customFormat="1" ht="15" customHeight="1" x14ac:dyDescent="0.2">
      <c r="A1672" s="18" t="s">
        <v>1343</v>
      </c>
      <c r="B1672" s="150">
        <v>37224</v>
      </c>
      <c r="C1672" s="127"/>
      <c r="D1672" s="150">
        <v>38374</v>
      </c>
      <c r="E1672" s="190"/>
      <c r="F1672" s="150">
        <v>39678</v>
      </c>
      <c r="G1672" s="101"/>
      <c r="H1672" s="205">
        <v>405.25</v>
      </c>
      <c r="I1672" s="15"/>
      <c r="J1672" s="14">
        <f t="shared" si="606"/>
        <v>91.854410857495367</v>
      </c>
      <c r="K1672" s="14">
        <f t="shared" si="607"/>
        <v>94.692165330043181</v>
      </c>
      <c r="L1672" s="14">
        <f t="shared" si="608"/>
        <v>97.909932140653922</v>
      </c>
      <c r="M1672" s="14"/>
      <c r="N1672" s="13">
        <f t="shared" si="603"/>
        <v>3.0894046851493711</v>
      </c>
      <c r="O1672" s="13">
        <f t="shared" si="604"/>
        <v>6.5925209542230938</v>
      </c>
      <c r="P1672" s="13">
        <f t="shared" si="605"/>
        <v>3.3981341533329927</v>
      </c>
    </row>
    <row r="1673" spans="1:16" s="12" customFormat="1" ht="15" customHeight="1" x14ac:dyDescent="0.2">
      <c r="A1673" s="18" t="s">
        <v>1344</v>
      </c>
      <c r="B1673" s="150">
        <v>47193</v>
      </c>
      <c r="C1673" s="127"/>
      <c r="D1673" s="150">
        <v>51565</v>
      </c>
      <c r="E1673" s="190"/>
      <c r="F1673" s="150">
        <v>54492</v>
      </c>
      <c r="G1673" s="101"/>
      <c r="H1673" s="205">
        <v>555.70000000000005</v>
      </c>
      <c r="I1673" s="15"/>
      <c r="J1673" s="14">
        <f t="shared" si="606"/>
        <v>84.925319416951581</v>
      </c>
      <c r="K1673" s="14">
        <f t="shared" si="607"/>
        <v>92.792873852798266</v>
      </c>
      <c r="L1673" s="14">
        <f t="shared" si="608"/>
        <v>98.060104372863051</v>
      </c>
      <c r="M1673" s="14"/>
      <c r="N1673" s="13">
        <f t="shared" si="603"/>
        <v>9.2640857754328056</v>
      </c>
      <c r="O1673" s="13">
        <f t="shared" si="604"/>
        <v>15.46627677833578</v>
      </c>
      <c r="P1673" s="13">
        <f t="shared" si="605"/>
        <v>5.6763308445651148</v>
      </c>
    </row>
    <row r="1674" spans="1:16" s="12" customFormat="1" ht="15" customHeight="1" x14ac:dyDescent="0.2">
      <c r="A1674" s="18" t="s">
        <v>1345</v>
      </c>
      <c r="B1674" s="150">
        <v>40457</v>
      </c>
      <c r="C1674" s="127"/>
      <c r="D1674" s="150">
        <v>43706</v>
      </c>
      <c r="E1674" s="190"/>
      <c r="F1674" s="150">
        <v>39708</v>
      </c>
      <c r="G1674" s="101"/>
      <c r="H1674" s="205">
        <v>385.45</v>
      </c>
      <c r="I1674" s="15"/>
      <c r="J1674" s="14">
        <f t="shared" si="606"/>
        <v>104.96043585419639</v>
      </c>
      <c r="K1674" s="14">
        <f t="shared" si="607"/>
        <v>113.38954468802699</v>
      </c>
      <c r="L1674" s="14">
        <f t="shared" si="608"/>
        <v>103.01725256194059</v>
      </c>
      <c r="M1674" s="14"/>
      <c r="N1674" s="13">
        <f t="shared" si="603"/>
        <v>8.0307486961465351</v>
      </c>
      <c r="O1674" s="13">
        <f t="shared" si="604"/>
        <v>-1.8513483451565775</v>
      </c>
      <c r="P1674" s="13">
        <f t="shared" si="605"/>
        <v>-9.1474854711023657</v>
      </c>
    </row>
    <row r="1675" spans="1:16" s="12" customFormat="1" ht="15" customHeight="1" x14ac:dyDescent="0.2">
      <c r="A1675" s="80" t="s">
        <v>1346</v>
      </c>
      <c r="B1675" s="150">
        <v>99361</v>
      </c>
      <c r="C1675" s="127"/>
      <c r="D1675" s="150">
        <v>103202</v>
      </c>
      <c r="E1675" s="190"/>
      <c r="F1675" s="150">
        <v>109499</v>
      </c>
      <c r="G1675" s="101"/>
      <c r="H1675" s="205">
        <v>688.77</v>
      </c>
      <c r="I1675" s="15"/>
      <c r="J1675" s="14">
        <f t="shared" si="606"/>
        <v>144.25860592069921</v>
      </c>
      <c r="K1675" s="14">
        <f t="shared" si="607"/>
        <v>149.83521349652278</v>
      </c>
      <c r="L1675" s="14">
        <f t="shared" si="608"/>
        <v>158.97759774670791</v>
      </c>
      <c r="M1675" s="14"/>
      <c r="N1675" s="13">
        <f t="shared" si="603"/>
        <v>3.8657018347238883</v>
      </c>
      <c r="O1675" s="13">
        <f t="shared" si="604"/>
        <v>10.203198438018957</v>
      </c>
      <c r="P1675" s="13">
        <f t="shared" si="605"/>
        <v>6.1016259374818445</v>
      </c>
    </row>
    <row r="1676" spans="1:16" s="12" customFormat="1" ht="12" customHeight="1" x14ac:dyDescent="0.2">
      <c r="A1676" s="80"/>
      <c r="B1676" s="150"/>
      <c r="C1676" s="127"/>
      <c r="D1676" s="150"/>
      <c r="E1676" s="190"/>
      <c r="F1676" s="150"/>
      <c r="G1676" s="101"/>
      <c r="H1676" s="205"/>
      <c r="I1676" s="15"/>
      <c r="J1676" s="14"/>
      <c r="K1676" s="14"/>
      <c r="L1676" s="14"/>
      <c r="M1676" s="14"/>
      <c r="N1676" s="13"/>
      <c r="O1676" s="13"/>
      <c r="P1676" s="13"/>
    </row>
    <row r="1677" spans="1:16" s="12" customFormat="1" ht="15" customHeight="1" x14ac:dyDescent="0.2">
      <c r="A1677" s="136" t="s">
        <v>4</v>
      </c>
      <c r="B1677" s="35">
        <v>126803</v>
      </c>
      <c r="C1677" s="39"/>
      <c r="D1677" s="35">
        <v>127152</v>
      </c>
      <c r="E1677" s="117"/>
      <c r="F1677" s="35">
        <v>128117</v>
      </c>
      <c r="G1677" s="101"/>
      <c r="H1677" s="204">
        <f>SUM(H1678:H1684)</f>
        <v>817.46999999999991</v>
      </c>
      <c r="I1677" s="15"/>
      <c r="J1677" s="20">
        <f t="shared" ref="J1677:J1682" si="609">B1677/$H1677</f>
        <v>155.11639570871105</v>
      </c>
      <c r="K1677" s="20">
        <f t="shared" ref="K1677:K1682" si="610">D1677/$H1677</f>
        <v>155.54332269074095</v>
      </c>
      <c r="L1677" s="20">
        <f t="shared" ref="L1677:L1682" si="611">F1677/$H1677</f>
        <v>156.72379414535092</v>
      </c>
      <c r="M1677" s="20"/>
      <c r="N1677" s="19">
        <f>(K1677-J1677)/J1677*100</f>
        <v>0.27523008130720888</v>
      </c>
      <c r="O1677" s="19">
        <f>(L1677-J1677)/J1677*100</f>
        <v>1.0362530854948175</v>
      </c>
      <c r="P1677" s="19">
        <f>(L1677-K1677)/K1677*100</f>
        <v>0.75893418900214982</v>
      </c>
    </row>
    <row r="1678" spans="1:16" s="12" customFormat="1" ht="15" customHeight="1" x14ac:dyDescent="0.2">
      <c r="A1678" s="18" t="s">
        <v>1347</v>
      </c>
      <c r="B1678" s="150">
        <v>33880</v>
      </c>
      <c r="C1678" s="159"/>
      <c r="D1678" s="150">
        <v>36880</v>
      </c>
      <c r="E1678" s="190"/>
      <c r="F1678" s="150">
        <v>36911</v>
      </c>
      <c r="G1678" s="101"/>
      <c r="H1678" s="205">
        <v>102.46</v>
      </c>
      <c r="I1678" s="15"/>
      <c r="J1678" s="14">
        <f t="shared" si="609"/>
        <v>330.66562560999415</v>
      </c>
      <c r="K1678" s="14">
        <f t="shared" si="610"/>
        <v>359.94534452469259</v>
      </c>
      <c r="L1678" s="14">
        <f t="shared" si="611"/>
        <v>360.24790162014449</v>
      </c>
      <c r="M1678" s="14"/>
      <c r="N1678" s="13">
        <f t="shared" ref="N1678:N1684" si="612">((K1678-J1678)/J1678)*100</f>
        <v>8.8547815820543132</v>
      </c>
      <c r="O1678" s="13">
        <f t="shared" ref="O1678:O1684" si="613">((L1678-J1678)/J1678)*100</f>
        <v>8.9462809917355468</v>
      </c>
      <c r="P1678" s="13">
        <f t="shared" ref="P1678:P1684" si="614">((L1678-K1678)/K1678)*100</f>
        <v>8.4056399132326279E-2</v>
      </c>
    </row>
    <row r="1679" spans="1:16" s="12" customFormat="1" ht="15" customHeight="1" x14ac:dyDescent="0.2">
      <c r="A1679" s="18" t="s">
        <v>1348</v>
      </c>
      <c r="B1679" s="150">
        <v>15047</v>
      </c>
      <c r="C1679" s="159"/>
      <c r="D1679" s="150">
        <v>16808</v>
      </c>
      <c r="E1679" s="190"/>
      <c r="F1679" s="150">
        <v>18350</v>
      </c>
      <c r="G1679" s="101"/>
      <c r="H1679" s="205">
        <v>196.57</v>
      </c>
      <c r="I1679" s="15"/>
      <c r="J1679" s="14">
        <f t="shared" si="609"/>
        <v>76.547794678740402</v>
      </c>
      <c r="K1679" s="14">
        <f t="shared" si="610"/>
        <v>85.506435366536095</v>
      </c>
      <c r="L1679" s="14">
        <f t="shared" si="611"/>
        <v>93.35096912041513</v>
      </c>
      <c r="M1679" s="14"/>
      <c r="N1679" s="13">
        <f t="shared" si="612"/>
        <v>11.703329567355615</v>
      </c>
      <c r="O1679" s="13">
        <f t="shared" si="613"/>
        <v>21.951219512195127</v>
      </c>
      <c r="P1679" s="13">
        <f t="shared" si="614"/>
        <v>9.1742027605902052</v>
      </c>
    </row>
    <row r="1680" spans="1:16" s="12" customFormat="1" ht="15" customHeight="1" x14ac:dyDescent="0.2">
      <c r="A1680" s="18" t="s">
        <v>1349</v>
      </c>
      <c r="B1680" s="150">
        <v>12786</v>
      </c>
      <c r="C1680" s="159"/>
      <c r="D1680" s="150">
        <v>10632</v>
      </c>
      <c r="E1680" s="190"/>
      <c r="F1680" s="150">
        <v>10621</v>
      </c>
      <c r="G1680" s="101"/>
      <c r="H1680" s="205">
        <v>21.36</v>
      </c>
      <c r="I1680" s="15"/>
      <c r="J1680" s="14">
        <f t="shared" si="609"/>
        <v>598.59550561797755</v>
      </c>
      <c r="K1680" s="14">
        <f t="shared" si="610"/>
        <v>497.75280898876406</v>
      </c>
      <c r="L1680" s="14">
        <f t="shared" si="611"/>
        <v>497.23782771535582</v>
      </c>
      <c r="M1680" s="14"/>
      <c r="N1680" s="13">
        <f t="shared" si="612"/>
        <v>-16.846550915063354</v>
      </c>
      <c r="O1680" s="13">
        <f t="shared" si="613"/>
        <v>-16.932582512122636</v>
      </c>
      <c r="P1680" s="13">
        <f t="shared" si="614"/>
        <v>-0.10346124905944301</v>
      </c>
    </row>
    <row r="1681" spans="1:16" s="12" customFormat="1" ht="15" customHeight="1" x14ac:dyDescent="0.2">
      <c r="A1681" s="18" t="s">
        <v>1350</v>
      </c>
      <c r="B1681" s="150">
        <v>17567</v>
      </c>
      <c r="C1681" s="159"/>
      <c r="D1681" s="150">
        <v>17760</v>
      </c>
      <c r="E1681" s="190"/>
      <c r="F1681" s="150">
        <v>18051</v>
      </c>
      <c r="G1681" s="101"/>
      <c r="H1681" s="205">
        <v>180.57</v>
      </c>
      <c r="I1681" s="15"/>
      <c r="J1681" s="14">
        <f t="shared" si="609"/>
        <v>97.286370936478932</v>
      </c>
      <c r="K1681" s="14">
        <f t="shared" si="610"/>
        <v>98.355208506396409</v>
      </c>
      <c r="L1681" s="14">
        <f t="shared" si="611"/>
        <v>99.966771889018119</v>
      </c>
      <c r="M1681" s="14"/>
      <c r="N1681" s="13">
        <f t="shared" si="612"/>
        <v>1.0986508794899459</v>
      </c>
      <c r="O1681" s="13">
        <f t="shared" si="613"/>
        <v>2.7551659361302505</v>
      </c>
      <c r="P1681" s="13">
        <f t="shared" si="614"/>
        <v>1.6385135135135263</v>
      </c>
    </row>
    <row r="1682" spans="1:16" s="12" customFormat="1" ht="15" customHeight="1" x14ac:dyDescent="0.2">
      <c r="A1682" s="18" t="s">
        <v>1351</v>
      </c>
      <c r="B1682" s="150">
        <v>8920</v>
      </c>
      <c r="C1682" s="159"/>
      <c r="D1682" s="150">
        <v>9309</v>
      </c>
      <c r="E1682" s="190"/>
      <c r="F1682" s="150">
        <v>9690</v>
      </c>
      <c r="G1682" s="101"/>
      <c r="H1682" s="205">
        <v>155.82</v>
      </c>
      <c r="I1682" s="15"/>
      <c r="J1682" s="14">
        <f t="shared" si="609"/>
        <v>57.245539725324093</v>
      </c>
      <c r="K1682" s="14">
        <f t="shared" si="610"/>
        <v>59.742010011551791</v>
      </c>
      <c r="L1682" s="14">
        <f t="shared" si="611"/>
        <v>62.187139006546019</v>
      </c>
      <c r="M1682" s="14"/>
      <c r="N1682" s="13">
        <f t="shared" si="612"/>
        <v>4.3609865470852007</v>
      </c>
      <c r="O1682" s="13">
        <f t="shared" si="613"/>
        <v>8.6322869955157007</v>
      </c>
      <c r="P1682" s="13">
        <f t="shared" si="614"/>
        <v>4.0928134063809285</v>
      </c>
    </row>
    <row r="1683" spans="1:16" s="12" customFormat="1" ht="15" customHeight="1" x14ac:dyDescent="0.2">
      <c r="A1683" s="18" t="s">
        <v>793</v>
      </c>
      <c r="B1683" s="150">
        <v>31035</v>
      </c>
      <c r="C1683" s="159"/>
      <c r="D1683" s="150">
        <v>27487</v>
      </c>
      <c r="E1683" s="190"/>
      <c r="F1683" s="150">
        <v>26375</v>
      </c>
      <c r="G1683" s="101"/>
      <c r="H1683" s="205">
        <v>34.31</v>
      </c>
      <c r="I1683" s="15"/>
      <c r="J1683" s="14">
        <f>B1683/$H1683</f>
        <v>904.54677936461667</v>
      </c>
      <c r="K1683" s="14">
        <f>D1683/$H1683</f>
        <v>801.13669484115417</v>
      </c>
      <c r="L1683" s="14">
        <f>F1683/$H1683</f>
        <v>768.72631885747592</v>
      </c>
      <c r="M1683" s="14"/>
      <c r="N1683" s="13">
        <f t="shared" si="612"/>
        <v>-11.432253906879325</v>
      </c>
      <c r="O1683" s="13">
        <f t="shared" si="613"/>
        <v>-15.015305300467213</v>
      </c>
      <c r="P1683" s="13">
        <f t="shared" si="614"/>
        <v>-4.0455488048895871</v>
      </c>
    </row>
    <row r="1684" spans="1:16" s="12" customFormat="1" ht="15" customHeight="1" x14ac:dyDescent="0.2">
      <c r="A1684" s="18" t="s">
        <v>1352</v>
      </c>
      <c r="B1684" s="150">
        <v>7568</v>
      </c>
      <c r="C1684" s="159"/>
      <c r="D1684" s="150">
        <v>8276</v>
      </c>
      <c r="E1684" s="190"/>
      <c r="F1684" s="150">
        <v>8119</v>
      </c>
      <c r="G1684" s="101"/>
      <c r="H1684" s="205">
        <v>126.38</v>
      </c>
      <c r="I1684" s="15"/>
      <c r="J1684" s="14">
        <f>B1684/$H1684</f>
        <v>59.882892862794748</v>
      </c>
      <c r="K1684" s="14">
        <f>D1684/$H1684</f>
        <v>65.485045102073116</v>
      </c>
      <c r="L1684" s="14">
        <f>F1684/$H1684</f>
        <v>64.242759930368734</v>
      </c>
      <c r="M1684" s="14"/>
      <c r="N1684" s="13">
        <f t="shared" si="612"/>
        <v>9.3551797040169156</v>
      </c>
      <c r="O1684" s="13">
        <f t="shared" si="613"/>
        <v>7.2806553911205132</v>
      </c>
      <c r="P1684" s="13">
        <f t="shared" si="614"/>
        <v>-1.8970517158047329</v>
      </c>
    </row>
    <row r="1685" spans="1:16" s="12" customFormat="1" ht="12" customHeight="1" x14ac:dyDescent="0.2">
      <c r="A1685" s="18" t="s">
        <v>1</v>
      </c>
      <c r="B1685" s="150"/>
      <c r="C1685" s="159"/>
      <c r="D1685" s="150"/>
      <c r="E1685" s="190"/>
      <c r="F1685" s="150"/>
      <c r="G1685" s="101"/>
      <c r="H1685" s="205"/>
      <c r="I1685" s="15"/>
      <c r="J1685" s="14"/>
      <c r="K1685" s="14"/>
      <c r="L1685" s="14"/>
      <c r="M1685" s="14"/>
      <c r="N1685" s="13"/>
      <c r="O1685" s="13"/>
      <c r="P1685" s="13"/>
    </row>
    <row r="1686" spans="1:16" s="12" customFormat="1" ht="15" customHeight="1" x14ac:dyDescent="0.2">
      <c r="A1686" s="136" t="s">
        <v>3</v>
      </c>
      <c r="B1686" s="35">
        <v>442588</v>
      </c>
      <c r="C1686" s="39"/>
      <c r="D1686" s="35">
        <v>485088</v>
      </c>
      <c r="E1686" s="117"/>
      <c r="F1686" s="35">
        <v>534636</v>
      </c>
      <c r="G1686" s="101"/>
      <c r="H1686" s="204">
        <f>SUM(H1687:H1707)</f>
        <v>1952.62</v>
      </c>
      <c r="I1686" s="15"/>
      <c r="J1686" s="20">
        <f t="shared" ref="J1686:J1691" si="615">B1686/$H1686</f>
        <v>226.66366215648719</v>
      </c>
      <c r="K1686" s="20">
        <f t="shared" ref="K1686:K1691" si="616">D1686/$H1686</f>
        <v>248.42928987719066</v>
      </c>
      <c r="L1686" s="20">
        <f t="shared" ref="L1686:L1691" si="617">F1686/$H1686</f>
        <v>273.80442687261223</v>
      </c>
      <c r="M1686" s="20"/>
      <c r="N1686" s="19">
        <f>(K1686-J1686)/J1686*100</f>
        <v>9.6026101023977137</v>
      </c>
      <c r="O1686" s="19">
        <f>(L1686-J1686)/J1686*100</f>
        <v>20.797671875423656</v>
      </c>
      <c r="P1686" s="19">
        <f>(L1686-K1686)/K1686*100</f>
        <v>10.214229170789643</v>
      </c>
    </row>
    <row r="1687" spans="1:16" s="12" customFormat="1" ht="15" customHeight="1" x14ac:dyDescent="0.2">
      <c r="A1687" s="18" t="s">
        <v>898</v>
      </c>
      <c r="B1687" s="150">
        <v>14539</v>
      </c>
      <c r="C1687" s="159"/>
      <c r="D1687" s="150">
        <v>16011</v>
      </c>
      <c r="E1687" s="190"/>
      <c r="F1687" s="150">
        <v>16184</v>
      </c>
      <c r="G1687" s="101"/>
      <c r="H1687" s="205">
        <v>65.28</v>
      </c>
      <c r="I1687" s="15"/>
      <c r="J1687" s="14">
        <f t="shared" si="615"/>
        <v>222.71752450980392</v>
      </c>
      <c r="K1687" s="14">
        <f t="shared" si="616"/>
        <v>245.26654411764704</v>
      </c>
      <c r="L1687" s="14">
        <f t="shared" si="617"/>
        <v>247.91666666666666</v>
      </c>
      <c r="M1687" s="14"/>
      <c r="N1687" s="13">
        <f t="shared" ref="N1687:N1707" si="618">((K1687-J1687)/J1687)*100</f>
        <v>10.12449274365499</v>
      </c>
      <c r="O1687" s="13">
        <f t="shared" ref="O1687:O1707" si="619">((L1687-J1687)/J1687)*100</f>
        <v>11.314395763119879</v>
      </c>
      <c r="P1687" s="13">
        <f t="shared" ref="P1687:P1707" si="620">((L1687-K1687)/K1687)*100</f>
        <v>1.0805071513334605</v>
      </c>
    </row>
    <row r="1688" spans="1:16" s="12" customFormat="1" ht="15" customHeight="1" x14ac:dyDescent="0.2">
      <c r="A1688" s="18" t="s">
        <v>1353</v>
      </c>
      <c r="B1688" s="150">
        <v>13211</v>
      </c>
      <c r="C1688" s="159"/>
      <c r="D1688" s="150">
        <v>14486</v>
      </c>
      <c r="E1688" s="190"/>
      <c r="F1688" s="150">
        <v>14881</v>
      </c>
      <c r="G1688" s="101"/>
      <c r="H1688" s="205">
        <v>95.85</v>
      </c>
      <c r="I1688" s="15"/>
      <c r="J1688" s="14">
        <f t="shared" si="615"/>
        <v>137.82994261867503</v>
      </c>
      <c r="K1688" s="14">
        <f t="shared" si="616"/>
        <v>151.13197704747</v>
      </c>
      <c r="L1688" s="14">
        <f t="shared" si="617"/>
        <v>155.2529994783516</v>
      </c>
      <c r="M1688" s="14"/>
      <c r="N1688" s="13">
        <f t="shared" si="618"/>
        <v>9.651048368783572</v>
      </c>
      <c r="O1688" s="13">
        <f t="shared" si="619"/>
        <v>12.640981000681236</v>
      </c>
      <c r="P1688" s="13">
        <f t="shared" si="620"/>
        <v>2.726770675134619</v>
      </c>
    </row>
    <row r="1689" spans="1:16" s="12" customFormat="1" ht="15" customHeight="1" x14ac:dyDescent="0.2">
      <c r="A1689" s="18" t="s">
        <v>185</v>
      </c>
      <c r="B1689" s="150">
        <v>4058</v>
      </c>
      <c r="C1689" s="159"/>
      <c r="D1689" s="150">
        <v>4034</v>
      </c>
      <c r="E1689" s="190"/>
      <c r="F1689" s="150">
        <v>4185</v>
      </c>
      <c r="G1689" s="101"/>
      <c r="H1689" s="205">
        <v>19.27</v>
      </c>
      <c r="I1689" s="15"/>
      <c r="J1689" s="14">
        <f t="shared" si="615"/>
        <v>210.5864037363778</v>
      </c>
      <c r="K1689" s="14">
        <f t="shared" si="616"/>
        <v>209.34094447327453</v>
      </c>
      <c r="L1689" s="14">
        <f t="shared" si="617"/>
        <v>217.17695900363259</v>
      </c>
      <c r="M1689" s="14"/>
      <c r="N1689" s="13">
        <f t="shared" si="618"/>
        <v>-0.59142434696895096</v>
      </c>
      <c r="O1689" s="13">
        <f t="shared" si="619"/>
        <v>3.1296205027106878</v>
      </c>
      <c r="P1689" s="13">
        <f t="shared" si="620"/>
        <v>3.7431829449677676</v>
      </c>
    </row>
    <row r="1690" spans="1:16" s="12" customFormat="1" ht="15" customHeight="1" x14ac:dyDescent="0.2">
      <c r="A1690" s="18" t="s">
        <v>1354</v>
      </c>
      <c r="B1690" s="150">
        <v>23702</v>
      </c>
      <c r="C1690" s="159"/>
      <c r="D1690" s="150">
        <v>32773</v>
      </c>
      <c r="E1690" s="190"/>
      <c r="F1690" s="150">
        <v>36033</v>
      </c>
      <c r="G1690" s="101"/>
      <c r="H1690" s="205">
        <v>322.60000000000002</v>
      </c>
      <c r="I1690" s="15"/>
      <c r="J1690" s="14">
        <f t="shared" si="615"/>
        <v>73.471791692498442</v>
      </c>
      <c r="K1690" s="14">
        <f t="shared" si="616"/>
        <v>101.59020458772473</v>
      </c>
      <c r="L1690" s="14">
        <f t="shared" si="617"/>
        <v>111.69559826410415</v>
      </c>
      <c r="M1690" s="14"/>
      <c r="N1690" s="13">
        <f t="shared" si="618"/>
        <v>38.271031980423601</v>
      </c>
      <c r="O1690" s="13">
        <f t="shared" si="619"/>
        <v>52.025145557336941</v>
      </c>
      <c r="P1690" s="13">
        <f t="shared" si="620"/>
        <v>9.9472126445549751</v>
      </c>
    </row>
    <row r="1691" spans="1:16" s="12" customFormat="1" ht="15" customHeight="1" x14ac:dyDescent="0.2">
      <c r="A1691" s="18" t="s">
        <v>1355</v>
      </c>
      <c r="B1691" s="150">
        <v>23492</v>
      </c>
      <c r="C1691" s="159"/>
      <c r="D1691" s="150">
        <v>23787</v>
      </c>
      <c r="E1691" s="190"/>
      <c r="F1691" s="150">
        <v>29006</v>
      </c>
      <c r="G1691" s="101"/>
      <c r="H1691" s="205">
        <v>91.9</v>
      </c>
      <c r="I1691" s="15"/>
      <c r="J1691" s="14">
        <f t="shared" si="615"/>
        <v>255.62568008705114</v>
      </c>
      <c r="K1691" s="14">
        <f t="shared" si="616"/>
        <v>258.83569096844394</v>
      </c>
      <c r="L1691" s="14">
        <f t="shared" si="617"/>
        <v>315.62568008705114</v>
      </c>
      <c r="M1691" s="14"/>
      <c r="N1691" s="13">
        <f t="shared" si="618"/>
        <v>1.2557466371530681</v>
      </c>
      <c r="O1691" s="13">
        <f t="shared" si="619"/>
        <v>23.471820194108634</v>
      </c>
      <c r="P1691" s="13">
        <f t="shared" si="620"/>
        <v>21.940555765754411</v>
      </c>
    </row>
    <row r="1692" spans="1:16" s="12" customFormat="1" ht="15" customHeight="1" x14ac:dyDescent="0.2">
      <c r="A1692" s="18" t="s">
        <v>1356</v>
      </c>
      <c r="B1692" s="150">
        <v>17136</v>
      </c>
      <c r="C1692" s="159"/>
      <c r="D1692" s="150">
        <v>18392</v>
      </c>
      <c r="E1692" s="190"/>
      <c r="F1692" s="150">
        <v>20127</v>
      </c>
      <c r="G1692" s="101"/>
      <c r="H1692" s="205">
        <v>151.68</v>
      </c>
      <c r="I1692" s="15"/>
      <c r="J1692" s="14">
        <f t="shared" ref="J1692:J1707" si="621">B1692/$H1692</f>
        <v>112.97468354430379</v>
      </c>
      <c r="K1692" s="14">
        <f t="shared" ref="K1692:K1707" si="622">D1692/$H1692</f>
        <v>121.25527426160338</v>
      </c>
      <c r="L1692" s="14">
        <f t="shared" ref="L1692:L1707" si="623">F1692/$H1692</f>
        <v>132.69382911392404</v>
      </c>
      <c r="M1692" s="14"/>
      <c r="N1692" s="13">
        <f t="shared" si="618"/>
        <v>7.3295985060691047</v>
      </c>
      <c r="O1692" s="13">
        <f t="shared" si="619"/>
        <v>17.45448179271709</v>
      </c>
      <c r="P1692" s="13">
        <f t="shared" si="620"/>
        <v>9.4334493257938128</v>
      </c>
    </row>
    <row r="1693" spans="1:16" s="12" customFormat="1" ht="15" customHeight="1" x14ac:dyDescent="0.2">
      <c r="A1693" s="18" t="s">
        <v>565</v>
      </c>
      <c r="B1693" s="150">
        <v>15014</v>
      </c>
      <c r="C1693" s="159"/>
      <c r="D1693" s="150">
        <v>16771</v>
      </c>
      <c r="E1693" s="190"/>
      <c r="F1693" s="150">
        <v>22853</v>
      </c>
      <c r="G1693" s="101"/>
      <c r="H1693" s="205">
        <v>52.21</v>
      </c>
      <c r="I1693" s="15"/>
      <c r="J1693" s="14">
        <f t="shared" si="621"/>
        <v>287.5694311434591</v>
      </c>
      <c r="K1693" s="14">
        <f t="shared" si="622"/>
        <v>321.22198812488028</v>
      </c>
      <c r="L1693" s="14">
        <f t="shared" si="623"/>
        <v>437.71308178509861</v>
      </c>
      <c r="M1693" s="14"/>
      <c r="N1693" s="13">
        <f t="shared" si="618"/>
        <v>11.702411082989212</v>
      </c>
      <c r="O1693" s="13">
        <f t="shared" si="619"/>
        <v>52.21126948181697</v>
      </c>
      <c r="P1693" s="13">
        <f t="shared" si="620"/>
        <v>36.264981217577954</v>
      </c>
    </row>
    <row r="1694" spans="1:16" s="12" customFormat="1" ht="15" customHeight="1" x14ac:dyDescent="0.2">
      <c r="A1694" s="18" t="s">
        <v>1357</v>
      </c>
      <c r="B1694" s="150">
        <v>18784</v>
      </c>
      <c r="C1694" s="159"/>
      <c r="D1694" s="150">
        <v>20864</v>
      </c>
      <c r="E1694" s="190"/>
      <c r="F1694" s="150">
        <v>21849</v>
      </c>
      <c r="G1694" s="101"/>
      <c r="H1694" s="205">
        <v>138.11000000000001</v>
      </c>
      <c r="I1694" s="15"/>
      <c r="J1694" s="14">
        <f t="shared" si="621"/>
        <v>136.00753022952716</v>
      </c>
      <c r="K1694" s="14">
        <f t="shared" si="622"/>
        <v>151.06798928390413</v>
      </c>
      <c r="L1694" s="14">
        <f t="shared" si="623"/>
        <v>158.19998551878936</v>
      </c>
      <c r="M1694" s="14"/>
      <c r="N1694" s="13">
        <f t="shared" si="618"/>
        <v>11.073253833049417</v>
      </c>
      <c r="O1694" s="13">
        <f t="shared" si="619"/>
        <v>16.317078364565603</v>
      </c>
      <c r="P1694" s="13">
        <f t="shared" si="620"/>
        <v>4.7210506134969323</v>
      </c>
    </row>
    <row r="1695" spans="1:16" s="12" customFormat="1" ht="15" customHeight="1" x14ac:dyDescent="0.2">
      <c r="A1695" s="18" t="s">
        <v>1358</v>
      </c>
      <c r="B1695" s="150">
        <v>25596</v>
      </c>
      <c r="C1695" s="159"/>
      <c r="D1695" s="150">
        <v>26741</v>
      </c>
      <c r="E1695" s="190"/>
      <c r="F1695" s="150">
        <v>28019</v>
      </c>
      <c r="G1695" s="101"/>
      <c r="H1695" s="205">
        <v>107.76</v>
      </c>
      <c r="I1695" s="15"/>
      <c r="J1695" s="14">
        <f t="shared" si="621"/>
        <v>237.52783964365256</v>
      </c>
      <c r="K1695" s="14">
        <f t="shared" si="622"/>
        <v>248.15330363771344</v>
      </c>
      <c r="L1695" s="14">
        <f t="shared" si="623"/>
        <v>260.01299183370452</v>
      </c>
      <c r="M1695" s="14"/>
      <c r="N1695" s="13">
        <f t="shared" si="618"/>
        <v>4.473355211751838</v>
      </c>
      <c r="O1695" s="13">
        <f t="shared" si="619"/>
        <v>9.466322862947333</v>
      </c>
      <c r="P1695" s="13">
        <f t="shared" si="620"/>
        <v>4.7791780412101232</v>
      </c>
    </row>
    <row r="1696" spans="1:16" s="12" customFormat="1" ht="15" customHeight="1" x14ac:dyDescent="0.2">
      <c r="A1696" s="18" t="s">
        <v>1359</v>
      </c>
      <c r="B1696" s="150">
        <v>18316</v>
      </c>
      <c r="C1696" s="159"/>
      <c r="D1696" s="150">
        <v>18054</v>
      </c>
      <c r="E1696" s="190"/>
      <c r="F1696" s="150">
        <v>18852</v>
      </c>
      <c r="G1696" s="101"/>
      <c r="H1696" s="205">
        <v>80.88</v>
      </c>
      <c r="I1696" s="15"/>
      <c r="J1696" s="14">
        <f t="shared" si="621"/>
        <v>226.45895153313552</v>
      </c>
      <c r="K1696" s="14">
        <f t="shared" si="622"/>
        <v>223.21958456973294</v>
      </c>
      <c r="L1696" s="14">
        <f t="shared" si="623"/>
        <v>233.08605341246292</v>
      </c>
      <c r="M1696" s="14"/>
      <c r="N1696" s="13">
        <f t="shared" si="618"/>
        <v>-1.4304433282376074</v>
      </c>
      <c r="O1696" s="13">
        <f t="shared" si="619"/>
        <v>2.9264031447914389</v>
      </c>
      <c r="P1696" s="13">
        <f t="shared" si="620"/>
        <v>4.4200731139913598</v>
      </c>
    </row>
    <row r="1697" spans="1:16" s="12" customFormat="1" ht="15" customHeight="1" x14ac:dyDescent="0.2">
      <c r="A1697" s="18" t="s">
        <v>398</v>
      </c>
      <c r="B1697" s="150">
        <v>9456</v>
      </c>
      <c r="C1697" s="159"/>
      <c r="D1697" s="150">
        <v>9752</v>
      </c>
      <c r="E1697" s="190"/>
      <c r="F1697" s="150">
        <v>10374</v>
      </c>
      <c r="G1697" s="101"/>
      <c r="H1697" s="205">
        <v>77.11</v>
      </c>
      <c r="I1697" s="15"/>
      <c r="J1697" s="14">
        <f t="shared" si="621"/>
        <v>122.6300090779406</v>
      </c>
      <c r="K1697" s="14">
        <f t="shared" si="622"/>
        <v>126.46868110491506</v>
      </c>
      <c r="L1697" s="14">
        <f t="shared" si="623"/>
        <v>134.53507975619246</v>
      </c>
      <c r="M1697" s="14"/>
      <c r="N1697" s="13">
        <f t="shared" si="618"/>
        <v>3.1302876480541557</v>
      </c>
      <c r="O1697" s="13">
        <f t="shared" si="619"/>
        <v>9.708121827411178</v>
      </c>
      <c r="P1697" s="13">
        <f t="shared" si="620"/>
        <v>6.3781788351107469</v>
      </c>
    </row>
    <row r="1698" spans="1:16" s="12" customFormat="1" ht="15" customHeight="1" x14ac:dyDescent="0.2">
      <c r="A1698" s="18" t="s">
        <v>753</v>
      </c>
      <c r="B1698" s="150">
        <v>24600</v>
      </c>
      <c r="C1698" s="159"/>
      <c r="D1698" s="150">
        <v>27094</v>
      </c>
      <c r="E1698" s="190"/>
      <c r="F1698" s="150">
        <v>29616</v>
      </c>
      <c r="G1698" s="101"/>
      <c r="H1698" s="205">
        <v>61.29</v>
      </c>
      <c r="I1698" s="15"/>
      <c r="J1698" s="14">
        <f t="shared" si="621"/>
        <v>401.37053352912386</v>
      </c>
      <c r="K1698" s="14">
        <f t="shared" si="622"/>
        <v>442.06232664382446</v>
      </c>
      <c r="L1698" s="14">
        <f t="shared" si="623"/>
        <v>483.210964268233</v>
      </c>
      <c r="M1698" s="14"/>
      <c r="N1698" s="13">
        <f t="shared" si="618"/>
        <v>10.13821138211382</v>
      </c>
      <c r="O1698" s="13">
        <f t="shared" si="619"/>
        <v>20.390243902439021</v>
      </c>
      <c r="P1698" s="13">
        <f t="shared" si="620"/>
        <v>9.3083339484756742</v>
      </c>
    </row>
    <row r="1699" spans="1:16" s="12" customFormat="1" ht="15" customHeight="1" x14ac:dyDescent="0.2">
      <c r="A1699" s="18" t="s">
        <v>1360</v>
      </c>
      <c r="B1699" s="150">
        <v>5505</v>
      </c>
      <c r="C1699" s="159"/>
      <c r="D1699" s="150">
        <v>5404</v>
      </c>
      <c r="E1699" s="190"/>
      <c r="F1699" s="150">
        <v>5663</v>
      </c>
      <c r="G1699" s="101"/>
      <c r="H1699" s="205">
        <v>45.63</v>
      </c>
      <c r="I1699" s="15"/>
      <c r="J1699" s="14">
        <f t="shared" si="621"/>
        <v>120.64431295200525</v>
      </c>
      <c r="K1699" s="14">
        <f t="shared" si="622"/>
        <v>118.43085689239534</v>
      </c>
      <c r="L1699" s="14">
        <f t="shared" si="623"/>
        <v>124.10694718387025</v>
      </c>
      <c r="M1699" s="14"/>
      <c r="N1699" s="13">
        <f t="shared" si="618"/>
        <v>-1.834695731153501</v>
      </c>
      <c r="O1699" s="13">
        <f t="shared" si="619"/>
        <v>2.8701180744777433</v>
      </c>
      <c r="P1699" s="13">
        <f t="shared" si="620"/>
        <v>4.7927461139896375</v>
      </c>
    </row>
    <row r="1700" spans="1:16" s="12" customFormat="1" ht="15" customHeight="1" x14ac:dyDescent="0.2">
      <c r="A1700" s="18" t="s">
        <v>1103</v>
      </c>
      <c r="B1700" s="150">
        <v>13335</v>
      </c>
      <c r="C1700" s="159"/>
      <c r="D1700" s="150">
        <v>14552</v>
      </c>
      <c r="E1700" s="190"/>
      <c r="F1700" s="150">
        <v>15347</v>
      </c>
      <c r="G1700" s="101"/>
      <c r="H1700" s="205">
        <v>53.71</v>
      </c>
      <c r="I1700" s="15"/>
      <c r="J1700" s="14">
        <f t="shared" si="621"/>
        <v>248.27778812139266</v>
      </c>
      <c r="K1700" s="14">
        <f t="shared" si="622"/>
        <v>270.93651089182646</v>
      </c>
      <c r="L1700" s="14">
        <f t="shared" si="623"/>
        <v>285.7382237944517</v>
      </c>
      <c r="M1700" s="14"/>
      <c r="N1700" s="13">
        <f t="shared" si="618"/>
        <v>9.1263592050993569</v>
      </c>
      <c r="O1700" s="13">
        <f t="shared" si="619"/>
        <v>15.088113985751789</v>
      </c>
      <c r="P1700" s="13">
        <f t="shared" si="620"/>
        <v>5.4631665750412433</v>
      </c>
    </row>
    <row r="1701" spans="1:16" s="12" customFormat="1" ht="15" customHeight="1" x14ac:dyDescent="0.2">
      <c r="A1701" s="18" t="s">
        <v>355</v>
      </c>
      <c r="B1701" s="150">
        <v>6973</v>
      </c>
      <c r="C1701" s="159"/>
      <c r="D1701" s="150">
        <v>7325</v>
      </c>
      <c r="E1701" s="190"/>
      <c r="F1701" s="150">
        <v>8519</v>
      </c>
      <c r="G1701" s="101"/>
      <c r="H1701" s="205">
        <v>42.03</v>
      </c>
      <c r="I1701" s="15"/>
      <c r="J1701" s="14">
        <f t="shared" si="621"/>
        <v>165.90530573399951</v>
      </c>
      <c r="K1701" s="14">
        <f t="shared" si="622"/>
        <v>174.28027599333808</v>
      </c>
      <c r="L1701" s="14">
        <f t="shared" si="623"/>
        <v>202.68855579348084</v>
      </c>
      <c r="M1701" s="14"/>
      <c r="N1701" s="13">
        <f t="shared" si="618"/>
        <v>5.0480424494478715</v>
      </c>
      <c r="O1701" s="13">
        <f t="shared" si="619"/>
        <v>22.171231894450031</v>
      </c>
      <c r="P1701" s="13">
        <f t="shared" si="620"/>
        <v>16.300341296928334</v>
      </c>
    </row>
    <row r="1702" spans="1:16" s="12" customFormat="1" ht="15" customHeight="1" x14ac:dyDescent="0.2">
      <c r="A1702" s="18" t="s">
        <v>1361</v>
      </c>
      <c r="B1702" s="150">
        <v>8715</v>
      </c>
      <c r="C1702" s="159"/>
      <c r="D1702" s="150">
        <v>8808</v>
      </c>
      <c r="E1702" s="190"/>
      <c r="F1702" s="150">
        <v>9423</v>
      </c>
      <c r="G1702" s="101"/>
      <c r="H1702" s="205">
        <v>39.19</v>
      </c>
      <c r="I1702" s="15"/>
      <c r="J1702" s="14">
        <f t="shared" si="621"/>
        <v>222.37815769328913</v>
      </c>
      <c r="K1702" s="14">
        <f t="shared" si="622"/>
        <v>224.75121204388876</v>
      </c>
      <c r="L1702" s="14">
        <f t="shared" si="623"/>
        <v>240.44399081398316</v>
      </c>
      <c r="M1702" s="14"/>
      <c r="N1702" s="13">
        <f t="shared" si="618"/>
        <v>1.0671256454388929</v>
      </c>
      <c r="O1702" s="13">
        <f t="shared" si="619"/>
        <v>8.1239242685025737</v>
      </c>
      <c r="P1702" s="13">
        <f t="shared" si="620"/>
        <v>6.9822888283378726</v>
      </c>
    </row>
    <row r="1703" spans="1:16" s="12" customFormat="1" ht="15" customHeight="1" x14ac:dyDescent="0.2">
      <c r="A1703" s="18" t="s">
        <v>1362</v>
      </c>
      <c r="B1703" s="150">
        <v>11377</v>
      </c>
      <c r="C1703" s="159"/>
      <c r="D1703" s="150">
        <v>13155</v>
      </c>
      <c r="E1703" s="190"/>
      <c r="F1703" s="150">
        <v>14290</v>
      </c>
      <c r="G1703" s="101"/>
      <c r="H1703" s="205">
        <v>79.73</v>
      </c>
      <c r="I1703" s="15"/>
      <c r="J1703" s="14">
        <f t="shared" si="621"/>
        <v>142.69409256239808</v>
      </c>
      <c r="K1703" s="14">
        <f t="shared" si="622"/>
        <v>164.99435595133576</v>
      </c>
      <c r="L1703" s="14">
        <f t="shared" si="623"/>
        <v>179.22990091559012</v>
      </c>
      <c r="M1703" s="14"/>
      <c r="N1703" s="13">
        <f t="shared" si="618"/>
        <v>15.6280214467786</v>
      </c>
      <c r="O1703" s="13">
        <f t="shared" si="619"/>
        <v>25.60428935571769</v>
      </c>
      <c r="P1703" s="13">
        <f t="shared" si="620"/>
        <v>8.6278981375902699</v>
      </c>
    </row>
    <row r="1704" spans="1:16" s="12" customFormat="1" ht="15" customHeight="1" x14ac:dyDescent="0.2">
      <c r="A1704" s="18" t="s">
        <v>1363</v>
      </c>
      <c r="B1704" s="150">
        <v>20304</v>
      </c>
      <c r="C1704" s="159"/>
      <c r="D1704" s="150">
        <v>22314</v>
      </c>
      <c r="E1704" s="190"/>
      <c r="F1704" s="150">
        <v>25942</v>
      </c>
      <c r="G1704" s="101"/>
      <c r="H1704" s="205">
        <v>131.85</v>
      </c>
      <c r="I1704" s="15"/>
      <c r="J1704" s="14">
        <f t="shared" si="621"/>
        <v>153.99317406143345</v>
      </c>
      <c r="K1704" s="14">
        <f t="shared" si="622"/>
        <v>169.23777019340159</v>
      </c>
      <c r="L1704" s="14">
        <f t="shared" si="623"/>
        <v>196.75388699279486</v>
      </c>
      <c r="M1704" s="14"/>
      <c r="N1704" s="13">
        <f t="shared" si="618"/>
        <v>9.8995271867612242</v>
      </c>
      <c r="O1704" s="13">
        <f t="shared" si="619"/>
        <v>27.767927501970064</v>
      </c>
      <c r="P1704" s="13">
        <f t="shared" si="620"/>
        <v>16.258850945594709</v>
      </c>
    </row>
    <row r="1705" spans="1:16" s="12" customFormat="1" ht="15" customHeight="1" x14ac:dyDescent="0.2">
      <c r="A1705" s="18" t="s">
        <v>1364</v>
      </c>
      <c r="B1705" s="150">
        <v>15366</v>
      </c>
      <c r="C1705" s="159"/>
      <c r="D1705" s="150">
        <v>16428</v>
      </c>
      <c r="E1705" s="190"/>
      <c r="F1705" s="150">
        <v>17323</v>
      </c>
      <c r="G1705" s="101"/>
      <c r="H1705" s="205">
        <v>77.290000000000006</v>
      </c>
      <c r="I1705" s="15"/>
      <c r="J1705" s="14">
        <f t="shared" si="621"/>
        <v>198.80967783671883</v>
      </c>
      <c r="K1705" s="14">
        <f t="shared" si="622"/>
        <v>212.550135851986</v>
      </c>
      <c r="L1705" s="14">
        <f t="shared" si="623"/>
        <v>224.12990037521024</v>
      </c>
      <c r="M1705" s="14"/>
      <c r="N1705" s="13">
        <f t="shared" si="618"/>
        <v>6.9113627489261962</v>
      </c>
      <c r="O1705" s="13">
        <f t="shared" si="619"/>
        <v>12.735910451646498</v>
      </c>
      <c r="P1705" s="13">
        <f t="shared" si="620"/>
        <v>5.4480155831507293</v>
      </c>
    </row>
    <row r="1706" spans="1:16" s="12" customFormat="1" ht="15" customHeight="1" x14ac:dyDescent="0.2">
      <c r="A1706" s="18" t="s">
        <v>1365</v>
      </c>
      <c r="B1706" s="150">
        <v>12569</v>
      </c>
      <c r="C1706" s="159"/>
      <c r="D1706" s="150">
        <v>14206</v>
      </c>
      <c r="E1706" s="190"/>
      <c r="F1706" s="150">
        <v>15043</v>
      </c>
      <c r="G1706" s="101"/>
      <c r="H1706" s="205">
        <v>45.34</v>
      </c>
      <c r="I1706" s="15"/>
      <c r="J1706" s="14">
        <f t="shared" si="621"/>
        <v>277.2165857962064</v>
      </c>
      <c r="K1706" s="14">
        <f t="shared" si="622"/>
        <v>313.32157035730035</v>
      </c>
      <c r="L1706" s="14">
        <f t="shared" si="623"/>
        <v>331.78209086898983</v>
      </c>
      <c r="M1706" s="14"/>
      <c r="N1706" s="13">
        <f t="shared" si="618"/>
        <v>13.02410692974779</v>
      </c>
      <c r="O1706" s="13">
        <f t="shared" si="619"/>
        <v>19.683347919484451</v>
      </c>
      <c r="P1706" s="13">
        <f t="shared" si="620"/>
        <v>5.8918766718288138</v>
      </c>
    </row>
    <row r="1707" spans="1:16" s="12" customFormat="1" ht="15" customHeight="1" x14ac:dyDescent="0.2">
      <c r="A1707" s="18" t="s">
        <v>1605</v>
      </c>
      <c r="B1707" s="150">
        <v>140540</v>
      </c>
      <c r="C1707" s="159"/>
      <c r="D1707" s="150">
        <v>154137</v>
      </c>
      <c r="E1707" s="190"/>
      <c r="F1707" s="150">
        <v>171107</v>
      </c>
      <c r="G1707" s="101"/>
      <c r="H1707" s="205">
        <v>173.91</v>
      </c>
      <c r="I1707" s="15"/>
      <c r="J1707" s="14">
        <f t="shared" si="621"/>
        <v>808.11914208498649</v>
      </c>
      <c r="K1707" s="14">
        <f t="shared" si="622"/>
        <v>886.30326030705544</v>
      </c>
      <c r="L1707" s="14">
        <f t="shared" si="623"/>
        <v>983.882467943189</v>
      </c>
      <c r="M1707" s="14"/>
      <c r="N1707" s="13">
        <f t="shared" si="618"/>
        <v>9.6748256724064401</v>
      </c>
      <c r="O1707" s="13">
        <f t="shared" si="619"/>
        <v>21.749679806460794</v>
      </c>
      <c r="P1707" s="13">
        <f t="shared" si="620"/>
        <v>11.009686188261083</v>
      </c>
    </row>
    <row r="1708" spans="1:16" s="12" customFormat="1" ht="12" customHeight="1" x14ac:dyDescent="0.2">
      <c r="A1708" s="18"/>
      <c r="B1708" s="150"/>
      <c r="C1708" s="159"/>
      <c r="D1708" s="150"/>
      <c r="E1708" s="190"/>
      <c r="F1708" s="150"/>
      <c r="G1708" s="101"/>
      <c r="H1708" s="205"/>
      <c r="I1708" s="15"/>
      <c r="J1708" s="14"/>
      <c r="K1708" s="14"/>
      <c r="L1708" s="14"/>
      <c r="M1708" s="14"/>
      <c r="N1708" s="13"/>
      <c r="O1708" s="13"/>
      <c r="P1708" s="13"/>
    </row>
    <row r="1709" spans="1:16" s="12" customFormat="1" ht="15" customHeight="1" x14ac:dyDescent="0.2">
      <c r="A1709" s="136" t="s">
        <v>2</v>
      </c>
      <c r="B1709" s="35">
        <v>561219</v>
      </c>
      <c r="C1709" s="39"/>
      <c r="D1709" s="35">
        <v>592250</v>
      </c>
      <c r="E1709" s="117"/>
      <c r="F1709" s="35">
        <v>642255</v>
      </c>
      <c r="G1709" s="116"/>
      <c r="H1709" s="204">
        <f>SUM(H1710:H1728)</f>
        <v>4932.6999999999989</v>
      </c>
      <c r="I1709" s="15"/>
      <c r="J1709" s="20">
        <f t="shared" ref="J1709:J1714" si="624">B1709/$H1709</f>
        <v>113.77521438563062</v>
      </c>
      <c r="K1709" s="20">
        <f t="shared" ref="K1709:K1714" si="625">D1709/$H1709</f>
        <v>120.06608956555236</v>
      </c>
      <c r="L1709" s="20">
        <f t="shared" ref="L1709:L1714" si="626">F1709/$H1709</f>
        <v>130.20353964360294</v>
      </c>
      <c r="M1709" s="20"/>
      <c r="N1709" s="19">
        <f>(K1709-J1709)/J1709*100</f>
        <v>5.5292140857668688</v>
      </c>
      <c r="O1709" s="19">
        <f>(L1709-J1709)/J1709*100</f>
        <v>14.439283060623398</v>
      </c>
      <c r="P1709" s="19">
        <f>(L1709-K1709)/K1709*100</f>
        <v>8.4432249894470353</v>
      </c>
    </row>
    <row r="1710" spans="1:16" s="12" customFormat="1" ht="15" customHeight="1" x14ac:dyDescent="0.2">
      <c r="A1710" s="18" t="s">
        <v>1366</v>
      </c>
      <c r="B1710" s="150">
        <v>43663</v>
      </c>
      <c r="C1710" s="159"/>
      <c r="D1710" s="150">
        <v>49730</v>
      </c>
      <c r="E1710" s="190"/>
      <c r="F1710" s="150">
        <v>53146</v>
      </c>
      <c r="G1710" s="101"/>
      <c r="H1710" s="205">
        <v>242.5</v>
      </c>
      <c r="I1710" s="15"/>
      <c r="J1710" s="14">
        <f t="shared" si="624"/>
        <v>180.05360824742269</v>
      </c>
      <c r="K1710" s="14">
        <f t="shared" si="625"/>
        <v>205.0721649484536</v>
      </c>
      <c r="L1710" s="14">
        <f t="shared" si="626"/>
        <v>219.15876288659794</v>
      </c>
      <c r="M1710" s="14"/>
      <c r="N1710" s="13">
        <f t="shared" ref="N1710:N1728" si="627">((K1710-J1710)/J1710)*100</f>
        <v>13.895059890525152</v>
      </c>
      <c r="O1710" s="13">
        <f t="shared" ref="O1710:O1728" si="628">((L1710-J1710)/J1710)*100</f>
        <v>21.718617593843756</v>
      </c>
      <c r="P1710" s="13">
        <f t="shared" ref="P1710:P1728" si="629">((L1710-K1710)/K1710)*100</f>
        <v>6.8690931027548796</v>
      </c>
    </row>
    <row r="1711" spans="1:16" s="11" customFormat="1" ht="15" customHeight="1" x14ac:dyDescent="0.2">
      <c r="A1711" s="18" t="s">
        <v>1367</v>
      </c>
      <c r="B1711" s="150">
        <v>7779</v>
      </c>
      <c r="C1711" s="159"/>
      <c r="D1711" s="150">
        <v>8164</v>
      </c>
      <c r="E1711" s="190"/>
      <c r="F1711" s="150">
        <v>8979</v>
      </c>
      <c r="G1711" s="101"/>
      <c r="H1711" s="205">
        <v>117.84</v>
      </c>
      <c r="I1711" s="15"/>
      <c r="J1711" s="14">
        <f t="shared" si="624"/>
        <v>66.013238289205702</v>
      </c>
      <c r="K1711" s="14">
        <f t="shared" si="625"/>
        <v>69.280380176510519</v>
      </c>
      <c r="L1711" s="14">
        <f t="shared" si="626"/>
        <v>76.196537678207733</v>
      </c>
      <c r="M1711" s="14"/>
      <c r="N1711" s="13">
        <f t="shared" si="627"/>
        <v>4.9492222650726267</v>
      </c>
      <c r="O1711" s="13">
        <f t="shared" si="628"/>
        <v>15.426147319706892</v>
      </c>
      <c r="P1711" s="13">
        <f t="shared" si="629"/>
        <v>9.9828515433610931</v>
      </c>
    </row>
    <row r="1712" spans="1:16" s="12" customFormat="1" ht="15" customHeight="1" x14ac:dyDescent="0.2">
      <c r="A1712" s="18" t="s">
        <v>1368</v>
      </c>
      <c r="B1712" s="150">
        <v>18899</v>
      </c>
      <c r="C1712" s="159"/>
      <c r="D1712" s="150">
        <v>20384</v>
      </c>
      <c r="E1712" s="190"/>
      <c r="F1712" s="150">
        <v>21747</v>
      </c>
      <c r="G1712" s="101"/>
      <c r="H1712" s="205">
        <v>214.1</v>
      </c>
      <c r="I1712" s="15"/>
      <c r="J1712" s="14">
        <f t="shared" si="624"/>
        <v>88.271835590845399</v>
      </c>
      <c r="K1712" s="14">
        <f t="shared" si="625"/>
        <v>95.207846800560489</v>
      </c>
      <c r="L1712" s="14">
        <f t="shared" si="626"/>
        <v>101.57403082671649</v>
      </c>
      <c r="M1712" s="14"/>
      <c r="N1712" s="13">
        <f t="shared" si="627"/>
        <v>7.8575586009841842</v>
      </c>
      <c r="O1712" s="13">
        <f t="shared" si="628"/>
        <v>15.069580401079433</v>
      </c>
      <c r="P1712" s="13">
        <f t="shared" si="629"/>
        <v>6.6866169544741023</v>
      </c>
    </row>
    <row r="1713" spans="1:16" s="12" customFormat="1" ht="15" customHeight="1" x14ac:dyDescent="0.2">
      <c r="A1713" s="18" t="s">
        <v>1369</v>
      </c>
      <c r="B1713" s="150">
        <v>30231</v>
      </c>
      <c r="C1713" s="159"/>
      <c r="D1713" s="150">
        <v>31492</v>
      </c>
      <c r="E1713" s="190"/>
      <c r="F1713" s="150">
        <v>34060</v>
      </c>
      <c r="G1713" s="101"/>
      <c r="H1713" s="205">
        <v>240.1</v>
      </c>
      <c r="I1713" s="15"/>
      <c r="J1713" s="14">
        <f t="shared" si="624"/>
        <v>125.9100374843815</v>
      </c>
      <c r="K1713" s="14">
        <f t="shared" si="625"/>
        <v>131.16201582673887</v>
      </c>
      <c r="L1713" s="14">
        <f t="shared" si="626"/>
        <v>141.85755935027072</v>
      </c>
      <c r="M1713" s="14"/>
      <c r="N1713" s="13">
        <f t="shared" si="627"/>
        <v>4.1712149780027206</v>
      </c>
      <c r="O1713" s="13">
        <f t="shared" si="628"/>
        <v>12.665806622341307</v>
      </c>
      <c r="P1713" s="13">
        <f t="shared" si="629"/>
        <v>8.1544519242982272</v>
      </c>
    </row>
    <row r="1714" spans="1:16" s="12" customFormat="1" ht="15" customHeight="1" x14ac:dyDescent="0.2">
      <c r="A1714" s="18" t="s">
        <v>867</v>
      </c>
      <c r="B1714" s="150">
        <v>10287</v>
      </c>
      <c r="C1714" s="159"/>
      <c r="D1714" s="150">
        <v>10347</v>
      </c>
      <c r="E1714" s="190"/>
      <c r="F1714" s="150">
        <v>11720</v>
      </c>
      <c r="G1714" s="101"/>
      <c r="H1714" s="205">
        <v>160.01</v>
      </c>
      <c r="I1714" s="15"/>
      <c r="J1714" s="14">
        <f t="shared" si="624"/>
        <v>64.289731891756773</v>
      </c>
      <c r="K1714" s="14">
        <f t="shared" si="625"/>
        <v>64.664708455721524</v>
      </c>
      <c r="L1714" s="14">
        <f t="shared" si="626"/>
        <v>73.245422161114931</v>
      </c>
      <c r="M1714" s="14"/>
      <c r="N1714" s="13">
        <f t="shared" si="627"/>
        <v>0.58326042578010828</v>
      </c>
      <c r="O1714" s="13">
        <f t="shared" si="628"/>
        <v>13.930203169048299</v>
      </c>
      <c r="P1714" s="13">
        <f t="shared" si="629"/>
        <v>13.269546728520334</v>
      </c>
    </row>
    <row r="1715" spans="1:16" s="12" customFormat="1" ht="15" customHeight="1" x14ac:dyDescent="0.2">
      <c r="A1715" s="18" t="s">
        <v>1370</v>
      </c>
      <c r="B1715" s="150">
        <v>16529</v>
      </c>
      <c r="C1715" s="159"/>
      <c r="D1715" s="150">
        <v>22479</v>
      </c>
      <c r="E1715" s="190"/>
      <c r="F1715" s="150">
        <v>24586</v>
      </c>
      <c r="G1715" s="101"/>
      <c r="H1715" s="205">
        <v>265.8</v>
      </c>
      <c r="I1715" s="15"/>
      <c r="J1715" s="14">
        <f t="shared" ref="J1715:J1728" si="630">B1715/$H1715</f>
        <v>62.18585402558314</v>
      </c>
      <c r="K1715" s="14">
        <f t="shared" ref="K1715:K1728" si="631">D1715/$H1715</f>
        <v>84.57110609480813</v>
      </c>
      <c r="L1715" s="14">
        <f t="shared" ref="L1715:L1728" si="632">F1715/$H1715</f>
        <v>92.498118886380738</v>
      </c>
      <c r="M1715" s="14"/>
      <c r="N1715" s="13">
        <f t="shared" si="627"/>
        <v>35.997338011978961</v>
      </c>
      <c r="O1715" s="13">
        <f t="shared" si="628"/>
        <v>48.74463064916209</v>
      </c>
      <c r="P1715" s="13">
        <f t="shared" si="629"/>
        <v>9.3731927576849472</v>
      </c>
    </row>
    <row r="1716" spans="1:16" s="12" customFormat="1" ht="15" customHeight="1" x14ac:dyDescent="0.2">
      <c r="A1716" s="18" t="s">
        <v>1371</v>
      </c>
      <c r="B1716" s="150">
        <v>15541</v>
      </c>
      <c r="C1716" s="159"/>
      <c r="D1716" s="150">
        <v>15912</v>
      </c>
      <c r="E1716" s="190"/>
      <c r="F1716" s="150">
        <v>17924</v>
      </c>
      <c r="G1716" s="101"/>
      <c r="H1716" s="205">
        <v>127.08</v>
      </c>
      <c r="I1716" s="15"/>
      <c r="J1716" s="14">
        <f t="shared" si="630"/>
        <v>122.29304375196726</v>
      </c>
      <c r="K1716" s="14">
        <f t="shared" si="631"/>
        <v>125.21246458923513</v>
      </c>
      <c r="L1716" s="14">
        <f t="shared" si="632"/>
        <v>141.04501101668239</v>
      </c>
      <c r="M1716" s="14"/>
      <c r="N1716" s="13">
        <f t="shared" si="627"/>
        <v>2.3872337687407517</v>
      </c>
      <c r="O1716" s="13">
        <f t="shared" si="628"/>
        <v>15.33363361431053</v>
      </c>
      <c r="P1716" s="13">
        <f t="shared" si="629"/>
        <v>12.644544997486168</v>
      </c>
    </row>
    <row r="1717" spans="1:16" s="12" customFormat="1" ht="15" customHeight="1" x14ac:dyDescent="0.2">
      <c r="A1717" s="18" t="s">
        <v>1372</v>
      </c>
      <c r="B1717" s="150">
        <v>38731</v>
      </c>
      <c r="C1717" s="159"/>
      <c r="D1717" s="150">
        <v>39842</v>
      </c>
      <c r="E1717" s="190"/>
      <c r="F1717" s="150">
        <v>43841</v>
      </c>
      <c r="G1717" s="101"/>
      <c r="H1717" s="205">
        <v>299.10000000000002</v>
      </c>
      <c r="I1717" s="15"/>
      <c r="J1717" s="14">
        <f t="shared" si="630"/>
        <v>129.49180875961216</v>
      </c>
      <c r="K1717" s="14">
        <f t="shared" si="631"/>
        <v>133.20628552323637</v>
      </c>
      <c r="L1717" s="14">
        <f t="shared" si="632"/>
        <v>146.57639585422933</v>
      </c>
      <c r="M1717" s="14"/>
      <c r="N1717" s="13">
        <f t="shared" si="627"/>
        <v>2.8685032661175907</v>
      </c>
      <c r="O1717" s="13">
        <f t="shared" si="628"/>
        <v>13.193565877462493</v>
      </c>
      <c r="P1717" s="13">
        <f t="shared" si="629"/>
        <v>10.037146729581831</v>
      </c>
    </row>
    <row r="1718" spans="1:16" s="12" customFormat="1" ht="15" customHeight="1" x14ac:dyDescent="0.2">
      <c r="A1718" s="18" t="s">
        <v>1373</v>
      </c>
      <c r="B1718" s="150">
        <v>11857</v>
      </c>
      <c r="C1718" s="159"/>
      <c r="D1718" s="150">
        <v>12001</v>
      </c>
      <c r="E1718" s="190"/>
      <c r="F1718" s="150">
        <v>13642</v>
      </c>
      <c r="G1718" s="101"/>
      <c r="H1718" s="205">
        <v>290.60000000000002</v>
      </c>
      <c r="I1718" s="15"/>
      <c r="J1718" s="14">
        <f t="shared" si="630"/>
        <v>40.801789401238814</v>
      </c>
      <c r="K1718" s="14">
        <f t="shared" si="631"/>
        <v>41.297315898141775</v>
      </c>
      <c r="L1718" s="14">
        <f t="shared" si="632"/>
        <v>46.944253269098411</v>
      </c>
      <c r="M1718" s="14"/>
      <c r="N1718" s="13">
        <f t="shared" si="627"/>
        <v>1.2144724635236617</v>
      </c>
      <c r="O1718" s="13">
        <f t="shared" si="628"/>
        <v>15.054398245761988</v>
      </c>
      <c r="P1718" s="13">
        <f t="shared" si="629"/>
        <v>13.673860511624017</v>
      </c>
    </row>
    <row r="1719" spans="1:16" s="12" customFormat="1" ht="15" customHeight="1" x14ac:dyDescent="0.2">
      <c r="A1719" s="18" t="s">
        <v>1374</v>
      </c>
      <c r="B1719" s="150">
        <v>28905</v>
      </c>
      <c r="C1719" s="159"/>
      <c r="D1719" s="150">
        <v>29493</v>
      </c>
      <c r="E1719" s="190"/>
      <c r="F1719" s="150">
        <v>33869</v>
      </c>
      <c r="G1719" s="101"/>
      <c r="H1719" s="205">
        <v>161.12</v>
      </c>
      <c r="I1719" s="15"/>
      <c r="J1719" s="14">
        <f t="shared" si="630"/>
        <v>179.40044687189672</v>
      </c>
      <c r="K1719" s="14">
        <f t="shared" si="631"/>
        <v>183.04990069513406</v>
      </c>
      <c r="L1719" s="14">
        <f t="shared" si="632"/>
        <v>210.20978152929493</v>
      </c>
      <c r="M1719" s="14"/>
      <c r="N1719" s="13">
        <f t="shared" si="627"/>
        <v>2.034250129735339</v>
      </c>
      <c r="O1719" s="13">
        <f t="shared" si="628"/>
        <v>17.173499394568413</v>
      </c>
      <c r="P1719" s="13">
        <f t="shared" si="629"/>
        <v>14.837419048587799</v>
      </c>
    </row>
    <row r="1720" spans="1:16" s="12" customFormat="1" ht="15" customHeight="1" x14ac:dyDescent="0.2">
      <c r="A1720" s="18" t="s">
        <v>1375</v>
      </c>
      <c r="B1720" s="150">
        <v>31544</v>
      </c>
      <c r="C1720" s="159"/>
      <c r="D1720" s="150">
        <v>31485</v>
      </c>
      <c r="E1720" s="190"/>
      <c r="F1720" s="150">
        <v>35142</v>
      </c>
      <c r="G1720" s="101"/>
      <c r="H1720" s="205">
        <v>305.17</v>
      </c>
      <c r="I1720" s="15"/>
      <c r="J1720" s="14">
        <f t="shared" si="630"/>
        <v>103.3653373529508</v>
      </c>
      <c r="K1720" s="14">
        <f t="shared" si="631"/>
        <v>103.17200249041517</v>
      </c>
      <c r="L1720" s="14">
        <f t="shared" si="632"/>
        <v>115.15548710554772</v>
      </c>
      <c r="M1720" s="14"/>
      <c r="N1720" s="13">
        <f t="shared" si="627"/>
        <v>-0.18704032462591941</v>
      </c>
      <c r="O1720" s="13">
        <f t="shared" si="628"/>
        <v>11.406289627187425</v>
      </c>
      <c r="P1720" s="13">
        <f t="shared" si="629"/>
        <v>11.615054787994289</v>
      </c>
    </row>
    <row r="1721" spans="1:16" s="12" customFormat="1" ht="15" customHeight="1" x14ac:dyDescent="0.2">
      <c r="A1721" s="18" t="s">
        <v>1376</v>
      </c>
      <c r="B1721" s="150">
        <v>14888</v>
      </c>
      <c r="C1721" s="159"/>
      <c r="D1721" s="150">
        <v>15223</v>
      </c>
      <c r="E1721" s="190"/>
      <c r="F1721" s="150">
        <v>16653</v>
      </c>
      <c r="G1721" s="101"/>
      <c r="H1721" s="205">
        <v>141.19999999999999</v>
      </c>
      <c r="I1721" s="15"/>
      <c r="J1721" s="14">
        <f t="shared" si="630"/>
        <v>105.43909348441927</v>
      </c>
      <c r="K1721" s="14">
        <f t="shared" si="631"/>
        <v>107.81161473087819</v>
      </c>
      <c r="L1721" s="14">
        <f t="shared" si="632"/>
        <v>117.93909348441927</v>
      </c>
      <c r="M1721" s="14"/>
      <c r="N1721" s="13">
        <f t="shared" si="627"/>
        <v>2.250134336378284</v>
      </c>
      <c r="O1721" s="13">
        <f t="shared" si="628"/>
        <v>11.855185384202041</v>
      </c>
      <c r="P1721" s="13">
        <f t="shared" si="629"/>
        <v>9.3936806148591003</v>
      </c>
    </row>
    <row r="1722" spans="1:16" s="12" customFormat="1" ht="15" customHeight="1" x14ac:dyDescent="0.2">
      <c r="A1722" s="18" t="s">
        <v>1377</v>
      </c>
      <c r="B1722" s="150">
        <v>17926</v>
      </c>
      <c r="C1722" s="159"/>
      <c r="D1722" s="150">
        <v>18518</v>
      </c>
      <c r="E1722" s="190"/>
      <c r="F1722" s="150">
        <v>19441</v>
      </c>
      <c r="G1722" s="101"/>
      <c r="H1722" s="205">
        <v>312.5</v>
      </c>
      <c r="I1722" s="15"/>
      <c r="J1722" s="14">
        <f t="shared" si="630"/>
        <v>57.363199999999999</v>
      </c>
      <c r="K1722" s="14">
        <f t="shared" si="631"/>
        <v>59.257599999999996</v>
      </c>
      <c r="L1722" s="14">
        <f t="shared" si="632"/>
        <v>62.211199999999998</v>
      </c>
      <c r="M1722" s="14"/>
      <c r="N1722" s="13">
        <f t="shared" si="627"/>
        <v>3.3024656922905229</v>
      </c>
      <c r="O1722" s="13">
        <f t="shared" si="628"/>
        <v>8.4514113578043037</v>
      </c>
      <c r="P1722" s="13">
        <f t="shared" si="629"/>
        <v>4.9843395615077251</v>
      </c>
    </row>
    <row r="1723" spans="1:16" s="12" customFormat="1" ht="15" customHeight="1" x14ac:dyDescent="0.2">
      <c r="A1723" s="18" t="s">
        <v>1378</v>
      </c>
      <c r="B1723" s="150">
        <v>20655</v>
      </c>
      <c r="C1723" s="159"/>
      <c r="D1723" s="150">
        <v>22779</v>
      </c>
      <c r="E1723" s="190"/>
      <c r="F1723" s="150">
        <v>22855</v>
      </c>
      <c r="G1723" s="101"/>
      <c r="H1723" s="205">
        <v>277.27999999999997</v>
      </c>
      <c r="I1723" s="15"/>
      <c r="J1723" s="14">
        <f t="shared" si="630"/>
        <v>74.491488747836129</v>
      </c>
      <c r="K1723" s="14">
        <f t="shared" si="631"/>
        <v>82.151615695326029</v>
      </c>
      <c r="L1723" s="14">
        <f t="shared" si="632"/>
        <v>82.425706866705141</v>
      </c>
      <c r="M1723" s="14"/>
      <c r="N1723" s="13">
        <f t="shared" si="627"/>
        <v>10.283224400871456</v>
      </c>
      <c r="O1723" s="13">
        <f t="shared" si="628"/>
        <v>10.651174049866857</v>
      </c>
      <c r="P1723" s="13">
        <f t="shared" si="629"/>
        <v>0.33364063391720528</v>
      </c>
    </row>
    <row r="1724" spans="1:16" s="12" customFormat="1" ht="15" customHeight="1" x14ac:dyDescent="0.2">
      <c r="A1724" s="18" t="s">
        <v>735</v>
      </c>
      <c r="B1724" s="150">
        <v>36287</v>
      </c>
      <c r="C1724" s="159"/>
      <c r="D1724" s="150">
        <v>39340</v>
      </c>
      <c r="E1724" s="190"/>
      <c r="F1724" s="150">
        <v>41809</v>
      </c>
      <c r="G1724" s="101"/>
      <c r="H1724" s="205">
        <v>558</v>
      </c>
      <c r="I1724" s="15"/>
      <c r="J1724" s="14">
        <f t="shared" si="630"/>
        <v>65.030465949820794</v>
      </c>
      <c r="K1724" s="14">
        <f t="shared" si="631"/>
        <v>70.501792114695334</v>
      </c>
      <c r="L1724" s="14">
        <f t="shared" si="632"/>
        <v>74.926523297491045</v>
      </c>
      <c r="M1724" s="14"/>
      <c r="N1724" s="13">
        <f t="shared" si="627"/>
        <v>8.4134814120759316</v>
      </c>
      <c r="O1724" s="13">
        <f t="shared" si="628"/>
        <v>15.217571030947722</v>
      </c>
      <c r="P1724" s="13">
        <f t="shared" si="629"/>
        <v>6.2760549059481612</v>
      </c>
    </row>
    <row r="1725" spans="1:16" s="12" customFormat="1" ht="15" customHeight="1" x14ac:dyDescent="0.2">
      <c r="A1725" s="18" t="s">
        <v>1379</v>
      </c>
      <c r="B1725" s="150">
        <v>34812</v>
      </c>
      <c r="C1725" s="159"/>
      <c r="D1725" s="150">
        <v>38833</v>
      </c>
      <c r="E1725" s="190"/>
      <c r="F1725" s="150">
        <v>41051</v>
      </c>
      <c r="G1725" s="101"/>
      <c r="H1725" s="205">
        <v>343.49</v>
      </c>
      <c r="I1725" s="15"/>
      <c r="J1725" s="14">
        <f t="shared" si="630"/>
        <v>101.34792861509796</v>
      </c>
      <c r="K1725" s="14">
        <f t="shared" si="631"/>
        <v>113.05423738682349</v>
      </c>
      <c r="L1725" s="14">
        <f t="shared" si="632"/>
        <v>119.51148505051093</v>
      </c>
      <c r="M1725" s="14"/>
      <c r="N1725" s="13">
        <f t="shared" si="627"/>
        <v>11.550614730552693</v>
      </c>
      <c r="O1725" s="13">
        <f t="shared" si="628"/>
        <v>17.921980926117438</v>
      </c>
      <c r="P1725" s="13">
        <f t="shared" si="629"/>
        <v>5.7116370097597375</v>
      </c>
    </row>
    <row r="1726" spans="1:16" s="12" customFormat="1" ht="15" customHeight="1" x14ac:dyDescent="0.2">
      <c r="A1726" s="18" t="s">
        <v>1380</v>
      </c>
      <c r="B1726" s="150">
        <v>33993</v>
      </c>
      <c r="C1726" s="159"/>
      <c r="D1726" s="150">
        <v>35329</v>
      </c>
      <c r="E1726" s="190"/>
      <c r="F1726" s="150">
        <v>39831</v>
      </c>
      <c r="G1726" s="101"/>
      <c r="H1726" s="205">
        <v>253.28</v>
      </c>
      <c r="I1726" s="15"/>
      <c r="J1726" s="14">
        <f t="shared" si="630"/>
        <v>134.21114971572962</v>
      </c>
      <c r="K1726" s="14">
        <f t="shared" si="631"/>
        <v>139.48594440934934</v>
      </c>
      <c r="L1726" s="14">
        <f t="shared" si="632"/>
        <v>157.26073910296904</v>
      </c>
      <c r="M1726" s="14"/>
      <c r="N1726" s="13">
        <f t="shared" si="627"/>
        <v>3.9302209278380964</v>
      </c>
      <c r="O1726" s="13">
        <f t="shared" si="628"/>
        <v>17.174124084370316</v>
      </c>
      <c r="P1726" s="13">
        <f t="shared" si="629"/>
        <v>12.743072263579485</v>
      </c>
    </row>
    <row r="1727" spans="1:16" s="12" customFormat="1" ht="15" customHeight="1" x14ac:dyDescent="0.2">
      <c r="A1727" s="80" t="s">
        <v>1381</v>
      </c>
      <c r="B1727" s="150">
        <v>96578</v>
      </c>
      <c r="C1727" s="159"/>
      <c r="D1727" s="150">
        <v>94535</v>
      </c>
      <c r="E1727" s="190"/>
      <c r="F1727" s="150">
        <v>99290</v>
      </c>
      <c r="G1727" s="101"/>
      <c r="H1727" s="205">
        <v>331.8</v>
      </c>
      <c r="I1727" s="15"/>
      <c r="J1727" s="14">
        <f t="shared" si="630"/>
        <v>291.07293550331525</v>
      </c>
      <c r="K1727" s="14">
        <f t="shared" si="631"/>
        <v>284.91561181434599</v>
      </c>
      <c r="L1727" s="14">
        <f t="shared" si="632"/>
        <v>299.24653405666061</v>
      </c>
      <c r="M1727" s="14"/>
      <c r="N1727" s="13">
        <f t="shared" si="627"/>
        <v>-2.1153885978173075</v>
      </c>
      <c r="O1727" s="13">
        <f t="shared" si="628"/>
        <v>2.8080929404212029</v>
      </c>
      <c r="P1727" s="13">
        <f t="shared" si="629"/>
        <v>5.0298831120748808</v>
      </c>
    </row>
    <row r="1728" spans="1:16" s="12" customFormat="1" ht="15" customHeight="1" x14ac:dyDescent="0.2">
      <c r="A1728" s="18" t="s">
        <v>1382</v>
      </c>
      <c r="B1728" s="150">
        <v>52114</v>
      </c>
      <c r="C1728" s="159"/>
      <c r="D1728" s="150">
        <v>56364</v>
      </c>
      <c r="E1728" s="190"/>
      <c r="F1728" s="150">
        <v>62669</v>
      </c>
      <c r="G1728" s="101"/>
      <c r="H1728" s="205">
        <v>291.73</v>
      </c>
      <c r="I1728" s="15"/>
      <c r="J1728" s="14">
        <f t="shared" si="630"/>
        <v>178.63778151030061</v>
      </c>
      <c r="K1728" s="14">
        <f t="shared" si="631"/>
        <v>193.20604668700508</v>
      </c>
      <c r="L1728" s="14">
        <f t="shared" si="632"/>
        <v>214.81849655503376</v>
      </c>
      <c r="M1728" s="14"/>
      <c r="N1728" s="13">
        <f t="shared" si="627"/>
        <v>8.155198219288474</v>
      </c>
      <c r="O1728" s="13">
        <f t="shared" si="628"/>
        <v>20.253674636374104</v>
      </c>
      <c r="P1728" s="13">
        <f t="shared" si="629"/>
        <v>11.186218153431279</v>
      </c>
    </row>
    <row r="1729" spans="1:16" s="12" customFormat="1" ht="12" customHeight="1" x14ac:dyDescent="0.2">
      <c r="A1729" s="18"/>
      <c r="B1729" s="150"/>
      <c r="C1729" s="159"/>
      <c r="D1729" s="150"/>
      <c r="E1729" s="190"/>
      <c r="F1729" s="150"/>
      <c r="G1729" s="101"/>
      <c r="H1729" s="205"/>
      <c r="I1729" s="15"/>
      <c r="J1729" s="14"/>
      <c r="K1729" s="14"/>
      <c r="L1729" s="14"/>
      <c r="M1729" s="14"/>
      <c r="N1729" s="13"/>
      <c r="O1729" s="13"/>
      <c r="P1729" s="13"/>
    </row>
    <row r="1730" spans="1:16" s="12" customFormat="1" ht="15" customHeight="1" x14ac:dyDescent="0.2">
      <c r="A1730" s="133" t="s">
        <v>1626</v>
      </c>
      <c r="B1730" s="150"/>
      <c r="C1730" s="159"/>
      <c r="D1730" s="150"/>
      <c r="E1730" s="190"/>
      <c r="F1730" s="150"/>
      <c r="G1730" s="101"/>
      <c r="H1730" s="206" t="s">
        <v>26</v>
      </c>
      <c r="I1730" s="15"/>
      <c r="J1730" s="14"/>
      <c r="K1730" s="14"/>
      <c r="L1730" s="14"/>
      <c r="M1730" s="14"/>
      <c r="N1730" s="13"/>
      <c r="O1730" s="13"/>
      <c r="P1730" s="13"/>
    </row>
    <row r="1731" spans="1:16" s="12" customFormat="1" ht="15" customHeight="1" x14ac:dyDescent="0.2">
      <c r="A1731" s="136" t="s">
        <v>1684</v>
      </c>
      <c r="B1731" s="20">
        <f>B1733+B1747+B1789+B1827+B1848</f>
        <v>3256140</v>
      </c>
      <c r="C1731" s="117"/>
      <c r="D1731" s="20">
        <f>D1733+D1747+D1789+D1827+D1848</f>
        <v>3781387</v>
      </c>
      <c r="E1731" s="117"/>
      <c r="F1731" s="20">
        <f>F1733+F1747+F1789+F1827+F1848</f>
        <v>4404288</v>
      </c>
      <c r="G1731" s="101"/>
      <c r="H1731" s="33">
        <f>H1733+H1747+H1789+H1827+H1848</f>
        <v>36650.949999999997</v>
      </c>
      <c r="I1731" s="15"/>
      <c r="J1731" s="20">
        <f>B1731/$H1731</f>
        <v>88.841899050365683</v>
      </c>
      <c r="K1731" s="20">
        <f>D1731/$H1731</f>
        <v>103.17296004605612</v>
      </c>
      <c r="L1731" s="20">
        <f>F1731/$H1731</f>
        <v>120.16845402370198</v>
      </c>
      <c r="M1731" s="20"/>
      <c r="N1731" s="19">
        <f>(K1731-J1731)/J1731*100</f>
        <v>16.130971027044303</v>
      </c>
      <c r="O1731" s="19">
        <f>(L1731-J1731)/J1731*100</f>
        <v>35.261014575540365</v>
      </c>
      <c r="P1731" s="19">
        <f>(L1731-K1731)/K1731*100</f>
        <v>16.472818042691731</v>
      </c>
    </row>
    <row r="1732" spans="1:16" s="12" customFormat="1" ht="12" customHeight="1" x14ac:dyDescent="0.2">
      <c r="A1732" s="136"/>
      <c r="B1732" s="20"/>
      <c r="C1732" s="117"/>
      <c r="D1732" s="20"/>
      <c r="E1732" s="117"/>
      <c r="F1732" s="20"/>
      <c r="G1732" s="101"/>
      <c r="H1732" s="33"/>
      <c r="I1732" s="15"/>
      <c r="J1732" s="20"/>
      <c r="K1732" s="20"/>
      <c r="L1732" s="20"/>
      <c r="M1732" s="20"/>
      <c r="N1732" s="19"/>
      <c r="O1732" s="19"/>
      <c r="P1732" s="19"/>
    </row>
    <row r="1733" spans="1:16" s="27" customFormat="1" ht="15" customHeight="1" x14ac:dyDescent="0.2">
      <c r="A1733" s="136" t="s">
        <v>1606</v>
      </c>
      <c r="B1733" s="35">
        <v>293322</v>
      </c>
      <c r="C1733" s="39"/>
      <c r="D1733" s="35">
        <v>346579</v>
      </c>
      <c r="E1733" s="117"/>
      <c r="F1733" s="35">
        <v>426207</v>
      </c>
      <c r="G1733" s="101"/>
      <c r="H1733" s="33">
        <f>SUM(H1734:H1745)</f>
        <v>3453.4199999999992</v>
      </c>
      <c r="I1733" s="15"/>
      <c r="J1733" s="20">
        <f t="shared" ref="J1733:J1738" si="633">B1733/$H1733</f>
        <v>84.936671473495863</v>
      </c>
      <c r="K1733" s="20">
        <f t="shared" ref="K1733:K1738" si="634">D1733/$H1733</f>
        <v>100.3581956437387</v>
      </c>
      <c r="L1733" s="20">
        <f t="shared" ref="L1733:L1738" si="635">F1733/$H1733</f>
        <v>123.41591813332873</v>
      </c>
      <c r="M1733" s="20"/>
      <c r="N1733" s="19">
        <f>(K1733-J1733)/J1733*100</f>
        <v>18.15649695556419</v>
      </c>
      <c r="O1733" s="19">
        <f>(L1733-J1733)/J1733*100</f>
        <v>45.303454906212281</v>
      </c>
      <c r="P1733" s="19">
        <f>(L1733-K1733)/K1733*100</f>
        <v>22.975425516260362</v>
      </c>
    </row>
    <row r="1734" spans="1:16" s="27" customFormat="1" ht="15" customHeight="1" x14ac:dyDescent="0.2">
      <c r="A1734" s="18" t="s">
        <v>1383</v>
      </c>
      <c r="B1734" s="31">
        <v>13369</v>
      </c>
      <c r="C1734" s="127"/>
      <c r="D1734" s="31">
        <v>17531</v>
      </c>
      <c r="E1734" s="126"/>
      <c r="F1734" s="31">
        <v>23098</v>
      </c>
      <c r="G1734" s="101"/>
      <c r="H1734" s="205">
        <v>182.01</v>
      </c>
      <c r="I1734" s="15"/>
      <c r="J1734" s="14">
        <f t="shared" si="633"/>
        <v>73.452008131421351</v>
      </c>
      <c r="K1734" s="14">
        <f t="shared" si="634"/>
        <v>96.318883577825403</v>
      </c>
      <c r="L1734" s="14">
        <f t="shared" si="635"/>
        <v>126.90511510356575</v>
      </c>
      <c r="M1734" s="14"/>
      <c r="N1734" s="13">
        <f t="shared" ref="N1734:N1745" si="636">((K1734-J1734)/J1734)*100</f>
        <v>31.131722641932839</v>
      </c>
      <c r="O1734" s="13">
        <f t="shared" ref="O1734:O1745" si="637">((L1734-J1734)/J1734)*100</f>
        <v>72.772832672600813</v>
      </c>
      <c r="P1734" s="13">
        <f t="shared" ref="P1734:P1745" si="638">((L1734-K1734)/K1734)*100</f>
        <v>31.75517654440705</v>
      </c>
    </row>
    <row r="1735" spans="1:16" s="27" customFormat="1" ht="15" customHeight="1" x14ac:dyDescent="0.2">
      <c r="A1735" s="18" t="s">
        <v>1384</v>
      </c>
      <c r="B1735" s="31">
        <v>19523</v>
      </c>
      <c r="C1735" s="127"/>
      <c r="D1735" s="31">
        <v>20905</v>
      </c>
      <c r="E1735" s="126"/>
      <c r="F1735" s="31">
        <v>23736</v>
      </c>
      <c r="G1735" s="101"/>
      <c r="H1735" s="205">
        <v>188.7</v>
      </c>
      <c r="I1735" s="15"/>
      <c r="J1735" s="14">
        <f t="shared" si="633"/>
        <v>103.46051934287229</v>
      </c>
      <c r="K1735" s="14">
        <f t="shared" si="634"/>
        <v>110.78431372549021</v>
      </c>
      <c r="L1735" s="14">
        <f t="shared" si="635"/>
        <v>125.78696343402227</v>
      </c>
      <c r="M1735" s="14"/>
      <c r="N1735" s="13">
        <f t="shared" si="636"/>
        <v>7.0788300978333316</v>
      </c>
      <c r="O1735" s="13">
        <f t="shared" si="637"/>
        <v>21.579675254827645</v>
      </c>
      <c r="P1735" s="13">
        <f t="shared" si="638"/>
        <v>13.542214781152834</v>
      </c>
    </row>
    <row r="1736" spans="1:16" s="27" customFormat="1" ht="15" customHeight="1" x14ac:dyDescent="0.2">
      <c r="A1736" s="18" t="s">
        <v>1386</v>
      </c>
      <c r="B1736" s="31">
        <v>15962</v>
      </c>
      <c r="C1736" s="127"/>
      <c r="D1736" s="31">
        <v>19307</v>
      </c>
      <c r="E1736" s="126"/>
      <c r="F1736" s="31">
        <v>24625</v>
      </c>
      <c r="G1736" s="101"/>
      <c r="H1736" s="205">
        <v>202.5</v>
      </c>
      <c r="I1736" s="15"/>
      <c r="J1736" s="14">
        <f t="shared" si="633"/>
        <v>78.824691358024694</v>
      </c>
      <c r="K1736" s="14">
        <f t="shared" si="634"/>
        <v>95.343209876543213</v>
      </c>
      <c r="L1736" s="14">
        <f t="shared" si="635"/>
        <v>121.60493827160494</v>
      </c>
      <c r="M1736" s="14"/>
      <c r="N1736" s="13">
        <f t="shared" si="636"/>
        <v>20.956020548803409</v>
      </c>
      <c r="O1736" s="13">
        <f t="shared" si="637"/>
        <v>54.272647537902508</v>
      </c>
      <c r="P1736" s="13">
        <f t="shared" si="638"/>
        <v>27.544413943129431</v>
      </c>
    </row>
    <row r="1737" spans="1:16" s="27" customFormat="1" ht="15" customHeight="1" x14ac:dyDescent="0.2">
      <c r="A1737" s="18" t="s">
        <v>1387</v>
      </c>
      <c r="B1737" s="31">
        <v>12249</v>
      </c>
      <c r="C1737" s="127"/>
      <c r="D1737" s="31">
        <v>25085</v>
      </c>
      <c r="E1737" s="126"/>
      <c r="F1737" s="31">
        <v>26867</v>
      </c>
      <c r="G1737" s="101"/>
      <c r="H1737" s="205">
        <v>173.27</v>
      </c>
      <c r="I1737" s="15"/>
      <c r="J1737" s="14">
        <f t="shared" si="633"/>
        <v>70.693137877301311</v>
      </c>
      <c r="K1737" s="14">
        <f t="shared" si="634"/>
        <v>144.77405205748252</v>
      </c>
      <c r="L1737" s="14">
        <f t="shared" si="635"/>
        <v>155.05857909620823</v>
      </c>
      <c r="M1737" s="14"/>
      <c r="N1737" s="13">
        <f t="shared" si="636"/>
        <v>104.79222793697444</v>
      </c>
      <c r="O1737" s="13">
        <f t="shared" si="637"/>
        <v>119.34035431463796</v>
      </c>
      <c r="P1737" s="13">
        <f t="shared" si="638"/>
        <v>7.1038469204704189</v>
      </c>
    </row>
    <row r="1738" spans="1:16" s="27" customFormat="1" ht="15" customHeight="1" x14ac:dyDescent="0.2">
      <c r="A1738" s="18" t="s">
        <v>1388</v>
      </c>
      <c r="B1738" s="31">
        <v>20087</v>
      </c>
      <c r="C1738" s="127"/>
      <c r="D1738" s="31">
        <v>24594</v>
      </c>
      <c r="E1738" s="126"/>
      <c r="F1738" s="31">
        <v>31040</v>
      </c>
      <c r="G1738" s="101"/>
      <c r="H1738" s="205">
        <v>405.04</v>
      </c>
      <c r="I1738" s="29"/>
      <c r="J1738" s="14">
        <f t="shared" si="633"/>
        <v>49.592632826387515</v>
      </c>
      <c r="K1738" s="14">
        <f t="shared" si="634"/>
        <v>60.719928895911515</v>
      </c>
      <c r="L1738" s="14">
        <f t="shared" si="635"/>
        <v>76.634406478372497</v>
      </c>
      <c r="M1738" s="14"/>
      <c r="N1738" s="13">
        <f t="shared" si="636"/>
        <v>22.437397321650828</v>
      </c>
      <c r="O1738" s="13">
        <f t="shared" si="637"/>
        <v>54.527804052372176</v>
      </c>
      <c r="P1738" s="13">
        <f t="shared" si="638"/>
        <v>26.20964462877123</v>
      </c>
    </row>
    <row r="1739" spans="1:16" s="27" customFormat="1" ht="15" customHeight="1" x14ac:dyDescent="0.2">
      <c r="A1739" s="18" t="s">
        <v>1389</v>
      </c>
      <c r="B1739" s="31">
        <v>33803</v>
      </c>
      <c r="C1739" s="127"/>
      <c r="D1739" s="31">
        <v>40646</v>
      </c>
      <c r="E1739" s="126"/>
      <c r="F1739" s="31">
        <v>45730</v>
      </c>
      <c r="G1739" s="101"/>
      <c r="H1739" s="205">
        <v>304.14</v>
      </c>
      <c r="I1739" s="15"/>
      <c r="J1739" s="14">
        <f t="shared" ref="J1739:J1745" si="639">B1739/$H1739</f>
        <v>111.14289471953705</v>
      </c>
      <c r="K1739" s="14">
        <f t="shared" ref="K1739:K1745" si="640">D1739/$H1739</f>
        <v>133.64240152561322</v>
      </c>
      <c r="L1739" s="14">
        <f t="shared" ref="L1739:L1745" si="641">F1739/$H1739</f>
        <v>150.35838758466497</v>
      </c>
      <c r="M1739" s="14"/>
      <c r="N1739" s="13">
        <f t="shared" si="636"/>
        <v>20.243765346271058</v>
      </c>
      <c r="O1739" s="13">
        <f t="shared" si="637"/>
        <v>35.28385054580955</v>
      </c>
      <c r="P1739" s="13">
        <f t="shared" si="638"/>
        <v>12.507995866751948</v>
      </c>
    </row>
    <row r="1740" spans="1:16" s="27" customFormat="1" ht="15" customHeight="1" x14ac:dyDescent="0.2">
      <c r="A1740" s="18" t="s">
        <v>1390</v>
      </c>
      <c r="B1740" s="31">
        <v>37031</v>
      </c>
      <c r="C1740" s="127"/>
      <c r="D1740" s="31">
        <v>41730</v>
      </c>
      <c r="E1740" s="126"/>
      <c r="F1740" s="31">
        <v>47345</v>
      </c>
      <c r="G1740" s="101"/>
      <c r="H1740" s="205">
        <v>567.6</v>
      </c>
      <c r="I1740" s="15"/>
      <c r="J1740" s="14">
        <f t="shared" si="639"/>
        <v>65.241367159971801</v>
      </c>
      <c r="K1740" s="14">
        <f t="shared" si="640"/>
        <v>73.520084566596196</v>
      </c>
      <c r="L1740" s="14">
        <f t="shared" si="641"/>
        <v>83.412614517265681</v>
      </c>
      <c r="M1740" s="14"/>
      <c r="N1740" s="13">
        <f t="shared" si="636"/>
        <v>12.68936836704385</v>
      </c>
      <c r="O1740" s="13">
        <f t="shared" si="637"/>
        <v>27.852339931408839</v>
      </c>
      <c r="P1740" s="13">
        <f t="shared" si="638"/>
        <v>13.455547567697099</v>
      </c>
    </row>
    <row r="1741" spans="1:16" s="27" customFormat="1" ht="15" customHeight="1" x14ac:dyDescent="0.2">
      <c r="A1741" s="18" t="s">
        <v>1391</v>
      </c>
      <c r="B1741" s="31">
        <v>18635</v>
      </c>
      <c r="C1741" s="127"/>
      <c r="D1741" s="31">
        <v>24188</v>
      </c>
      <c r="E1741" s="126"/>
      <c r="F1741" s="31">
        <v>29327</v>
      </c>
      <c r="G1741" s="101"/>
      <c r="H1741" s="205">
        <v>55.68</v>
      </c>
      <c r="I1741" s="15"/>
      <c r="J1741" s="14">
        <f t="shared" si="639"/>
        <v>334.68031609195401</v>
      </c>
      <c r="K1741" s="14">
        <f t="shared" si="640"/>
        <v>434.41091954022988</v>
      </c>
      <c r="L1741" s="14">
        <f t="shared" si="641"/>
        <v>526.70617816091954</v>
      </c>
      <c r="M1741" s="14"/>
      <c r="N1741" s="13">
        <f t="shared" si="636"/>
        <v>29.798765763348538</v>
      </c>
      <c r="O1741" s="13">
        <f t="shared" si="637"/>
        <v>57.375905554064929</v>
      </c>
      <c r="P1741" s="13">
        <f t="shared" si="638"/>
        <v>21.246072432611214</v>
      </c>
    </row>
    <row r="1742" spans="1:16" s="27" customFormat="1" ht="15" customHeight="1" x14ac:dyDescent="0.2">
      <c r="A1742" s="18" t="s">
        <v>1392</v>
      </c>
      <c r="B1742" s="31">
        <v>16978</v>
      </c>
      <c r="C1742" s="127"/>
      <c r="D1742" s="31">
        <v>19163</v>
      </c>
      <c r="E1742" s="126"/>
      <c r="F1742" s="31">
        <v>25531</v>
      </c>
      <c r="G1742" s="101"/>
      <c r="H1742" s="205">
        <v>217</v>
      </c>
      <c r="I1742" s="15"/>
      <c r="J1742" s="14">
        <f t="shared" si="639"/>
        <v>78.239631336405523</v>
      </c>
      <c r="K1742" s="14">
        <f t="shared" si="640"/>
        <v>88.308755760368669</v>
      </c>
      <c r="L1742" s="14">
        <f t="shared" si="641"/>
        <v>117.65437788018433</v>
      </c>
      <c r="M1742" s="14"/>
      <c r="N1742" s="13">
        <f t="shared" si="636"/>
        <v>12.869595947697036</v>
      </c>
      <c r="O1742" s="13">
        <f t="shared" si="637"/>
        <v>50.376958416774656</v>
      </c>
      <c r="P1742" s="13">
        <f t="shared" si="638"/>
        <v>33.23070500443562</v>
      </c>
    </row>
    <row r="1743" spans="1:16" s="27" customFormat="1" ht="15" customHeight="1" x14ac:dyDescent="0.2">
      <c r="A1743" s="18" t="s">
        <v>936</v>
      </c>
      <c r="B1743" s="31">
        <v>18988</v>
      </c>
      <c r="C1743" s="127"/>
      <c r="D1743" s="31">
        <v>20207</v>
      </c>
      <c r="E1743" s="126"/>
      <c r="F1743" s="31">
        <v>24742</v>
      </c>
      <c r="G1743" s="101"/>
      <c r="H1743" s="205">
        <v>546</v>
      </c>
      <c r="I1743" s="29"/>
      <c r="J1743" s="14">
        <f t="shared" si="639"/>
        <v>34.776556776556774</v>
      </c>
      <c r="K1743" s="14">
        <f t="shared" si="640"/>
        <v>37.009157509157511</v>
      </c>
      <c r="L1743" s="14">
        <f t="shared" si="641"/>
        <v>45.315018315018314</v>
      </c>
      <c r="M1743" s="14"/>
      <c r="N1743" s="13">
        <f t="shared" si="636"/>
        <v>6.4198441120707956</v>
      </c>
      <c r="O1743" s="13">
        <f t="shared" si="637"/>
        <v>30.303349483884567</v>
      </c>
      <c r="P1743" s="13">
        <f t="shared" si="638"/>
        <v>22.442717870045026</v>
      </c>
    </row>
    <row r="1744" spans="1:16" s="27" customFormat="1" ht="15" customHeight="1" x14ac:dyDescent="0.2">
      <c r="A1744" s="18" t="s">
        <v>1393</v>
      </c>
      <c r="B1744" s="31">
        <v>17701</v>
      </c>
      <c r="C1744" s="127"/>
      <c r="D1744" s="31">
        <v>18441</v>
      </c>
      <c r="E1744" s="126"/>
      <c r="F1744" s="31">
        <v>24016</v>
      </c>
      <c r="G1744" s="101"/>
      <c r="H1744" s="205">
        <v>257.02999999999997</v>
      </c>
      <c r="I1744" s="15"/>
      <c r="J1744" s="14">
        <f t="shared" si="639"/>
        <v>68.867447379683313</v>
      </c>
      <c r="K1744" s="14">
        <f t="shared" si="640"/>
        <v>71.74648873672335</v>
      </c>
      <c r="L1744" s="14">
        <f t="shared" si="641"/>
        <v>93.436563825234416</v>
      </c>
      <c r="M1744" s="14"/>
      <c r="N1744" s="13">
        <f t="shared" si="636"/>
        <v>4.1805547709169018</v>
      </c>
      <c r="O1744" s="13">
        <f t="shared" si="637"/>
        <v>35.675950511270543</v>
      </c>
      <c r="P1744" s="13">
        <f t="shared" si="638"/>
        <v>30.231549265224217</v>
      </c>
    </row>
    <row r="1745" spans="1:16" s="27" customFormat="1" ht="15" customHeight="1" x14ac:dyDescent="0.2">
      <c r="A1745" s="80" t="s">
        <v>1627</v>
      </c>
      <c r="B1745" s="31">
        <v>68996</v>
      </c>
      <c r="C1745" s="127"/>
      <c r="D1745" s="31">
        <v>74782</v>
      </c>
      <c r="E1745" s="126"/>
      <c r="F1745" s="31">
        <v>100150</v>
      </c>
      <c r="G1745" s="101"/>
      <c r="H1745" s="205">
        <v>354.45</v>
      </c>
      <c r="I1745" s="15"/>
      <c r="J1745" s="14">
        <f t="shared" si="639"/>
        <v>194.65651008604883</v>
      </c>
      <c r="K1745" s="14">
        <f t="shared" si="640"/>
        <v>210.98039215686276</v>
      </c>
      <c r="L1745" s="14">
        <f t="shared" si="641"/>
        <v>282.55043024404006</v>
      </c>
      <c r="M1745" s="14"/>
      <c r="N1745" s="13">
        <f t="shared" si="636"/>
        <v>8.3859933909212128</v>
      </c>
      <c r="O1745" s="13">
        <f t="shared" si="637"/>
        <v>45.153342222737535</v>
      </c>
      <c r="P1745" s="13">
        <f t="shared" si="638"/>
        <v>33.922601695595183</v>
      </c>
    </row>
    <row r="1746" spans="1:16" s="27" customFormat="1" ht="12" customHeight="1" x14ac:dyDescent="0.2">
      <c r="A1746" s="18" t="s">
        <v>1</v>
      </c>
      <c r="B1746" s="30"/>
      <c r="C1746" s="127"/>
      <c r="D1746" s="30"/>
      <c r="E1746" s="126"/>
      <c r="F1746" s="30"/>
      <c r="G1746" s="101"/>
      <c r="H1746" s="205"/>
      <c r="I1746" s="15"/>
      <c r="J1746" s="14"/>
      <c r="K1746" s="14"/>
      <c r="L1746" s="14"/>
      <c r="M1746" s="14"/>
      <c r="N1746" s="13"/>
      <c r="O1746" s="13"/>
      <c r="P1746" s="13"/>
    </row>
    <row r="1747" spans="1:16" s="27" customFormat="1" ht="15" customHeight="1" x14ac:dyDescent="0.2">
      <c r="A1747" s="136" t="s">
        <v>8</v>
      </c>
      <c r="B1747" s="35">
        <v>933260</v>
      </c>
      <c r="C1747" s="39"/>
      <c r="D1747" s="35">
        <v>1045429</v>
      </c>
      <c r="E1747" s="117"/>
      <c r="F1747" s="35">
        <v>1195518</v>
      </c>
      <c r="G1747" s="116"/>
      <c r="H1747" s="204">
        <f>SUM(H1748:H1787)</f>
        <v>15055.51</v>
      </c>
      <c r="I1747" s="15"/>
      <c r="J1747" s="20">
        <f t="shared" ref="J1747:J1752" si="642">B1747/$H1747</f>
        <v>61.987936642465115</v>
      </c>
      <c r="K1747" s="20">
        <f t="shared" ref="K1747:K1752" si="643">D1747/$H1747</f>
        <v>69.438298669390804</v>
      </c>
      <c r="L1747" s="20">
        <f t="shared" ref="L1747:L1752" si="644">F1747/$H1747</f>
        <v>79.407339904128122</v>
      </c>
      <c r="M1747" s="20"/>
      <c r="N1747" s="19">
        <f>(K1747-J1747)/J1747*100</f>
        <v>12.019051496903325</v>
      </c>
      <c r="O1747" s="19">
        <f>(L1747-J1747)/J1747*100</f>
        <v>28.101279386237493</v>
      </c>
      <c r="P1747" s="19">
        <f>(L1747-K1747)/K1747*100</f>
        <v>14.356689933032282</v>
      </c>
    </row>
    <row r="1748" spans="1:16" s="27" customFormat="1" ht="15" customHeight="1" x14ac:dyDescent="0.2">
      <c r="A1748" s="18" t="s">
        <v>1607</v>
      </c>
      <c r="B1748" s="31">
        <v>8734</v>
      </c>
      <c r="C1748" s="127"/>
      <c r="D1748" s="31">
        <v>10401</v>
      </c>
      <c r="E1748" s="126"/>
      <c r="F1748" s="31">
        <v>12124</v>
      </c>
      <c r="G1748" s="101"/>
      <c r="H1748" s="205">
        <v>544.1</v>
      </c>
      <c r="I1748" s="15"/>
      <c r="J1748" s="14">
        <f t="shared" si="642"/>
        <v>16.05219628744716</v>
      </c>
      <c r="K1748" s="14">
        <f t="shared" si="643"/>
        <v>19.115971328799851</v>
      </c>
      <c r="L1748" s="14">
        <f t="shared" si="644"/>
        <v>22.282668627090608</v>
      </c>
      <c r="M1748" s="14"/>
      <c r="N1748" s="13">
        <f t="shared" ref="N1748:N1787" si="645">((K1748-J1748)/J1748)*100</f>
        <v>19.086329287840616</v>
      </c>
      <c r="O1748" s="13">
        <f t="shared" ref="O1748:O1787" si="646">((L1748-J1748)/J1748)*100</f>
        <v>38.813831005266778</v>
      </c>
      <c r="P1748" s="13">
        <f t="shared" ref="P1748:P1787" si="647">((L1748-K1748)/K1748)*100</f>
        <v>16.565714835112015</v>
      </c>
    </row>
    <row r="1749" spans="1:16" s="27" customFormat="1" ht="15" customHeight="1" x14ac:dyDescent="0.2">
      <c r="A1749" s="18" t="s">
        <v>1394</v>
      </c>
      <c r="B1749" s="31">
        <v>18555</v>
      </c>
      <c r="C1749" s="127"/>
      <c r="D1749" s="31">
        <v>20841</v>
      </c>
      <c r="E1749" s="126"/>
      <c r="F1749" s="31">
        <v>23129</v>
      </c>
      <c r="G1749" s="101"/>
      <c r="H1749" s="205">
        <v>491.57</v>
      </c>
      <c r="I1749" s="15"/>
      <c r="J1749" s="14">
        <f t="shared" si="642"/>
        <v>37.746404377809874</v>
      </c>
      <c r="K1749" s="14">
        <f t="shared" si="643"/>
        <v>42.396810220314507</v>
      </c>
      <c r="L1749" s="14">
        <f t="shared" si="644"/>
        <v>47.051284659356753</v>
      </c>
      <c r="M1749" s="14"/>
      <c r="N1749" s="13">
        <f t="shared" si="645"/>
        <v>12.320129345189986</v>
      </c>
      <c r="O1749" s="13">
        <f t="shared" si="646"/>
        <v>24.65103745621126</v>
      </c>
      <c r="P1749" s="13">
        <f t="shared" si="647"/>
        <v>10.978359963533405</v>
      </c>
    </row>
    <row r="1750" spans="1:16" s="27" customFormat="1" ht="15" customHeight="1" x14ac:dyDescent="0.2">
      <c r="A1750" s="18" t="s">
        <v>1395</v>
      </c>
      <c r="B1750" s="31">
        <v>25139</v>
      </c>
      <c r="C1750" s="127"/>
      <c r="D1750" s="31">
        <v>26819</v>
      </c>
      <c r="E1750" s="126"/>
      <c r="F1750" s="31">
        <v>29863</v>
      </c>
      <c r="G1750" s="101"/>
      <c r="H1750" s="205">
        <v>230</v>
      </c>
      <c r="I1750" s="15"/>
      <c r="J1750" s="14">
        <f t="shared" si="642"/>
        <v>109.3</v>
      </c>
      <c r="K1750" s="14">
        <f t="shared" si="643"/>
        <v>116.60434782608695</v>
      </c>
      <c r="L1750" s="14">
        <f t="shared" si="644"/>
        <v>129.83913043478262</v>
      </c>
      <c r="M1750" s="14"/>
      <c r="N1750" s="13">
        <f t="shared" si="645"/>
        <v>6.6828433907474425</v>
      </c>
      <c r="O1750" s="13">
        <f t="shared" si="646"/>
        <v>18.791519153506513</v>
      </c>
      <c r="P1750" s="13">
        <f t="shared" si="647"/>
        <v>11.350162198441417</v>
      </c>
    </row>
    <row r="1751" spans="1:16" s="27" customFormat="1" ht="15" customHeight="1" x14ac:dyDescent="0.2">
      <c r="A1751" s="18" t="s">
        <v>1396</v>
      </c>
      <c r="B1751" s="31">
        <v>26007</v>
      </c>
      <c r="C1751" s="127"/>
      <c r="D1751" s="31">
        <v>29180</v>
      </c>
      <c r="E1751" s="126"/>
      <c r="F1751" s="31">
        <v>32573</v>
      </c>
      <c r="G1751" s="101"/>
      <c r="H1751" s="205">
        <v>453.94</v>
      </c>
      <c r="I1751" s="15"/>
      <c r="J1751" s="14">
        <f t="shared" si="642"/>
        <v>57.291712561131426</v>
      </c>
      <c r="K1751" s="14">
        <f t="shared" si="643"/>
        <v>64.281623121998507</v>
      </c>
      <c r="L1751" s="14">
        <f t="shared" si="644"/>
        <v>71.756179230735341</v>
      </c>
      <c r="M1751" s="14"/>
      <c r="N1751" s="13">
        <f t="shared" si="645"/>
        <v>12.200561387318809</v>
      </c>
      <c r="O1751" s="13">
        <f t="shared" si="646"/>
        <v>25.24704887145769</v>
      </c>
      <c r="P1751" s="13">
        <f t="shared" si="647"/>
        <v>11.627827278958184</v>
      </c>
    </row>
    <row r="1752" spans="1:16" s="27" customFormat="1" ht="15" customHeight="1" x14ac:dyDescent="0.2">
      <c r="A1752" s="18" t="s">
        <v>1397</v>
      </c>
      <c r="B1752" s="31">
        <v>21472</v>
      </c>
      <c r="C1752" s="127"/>
      <c r="D1752" s="31">
        <v>23965</v>
      </c>
      <c r="E1752" s="126"/>
      <c r="F1752" s="31">
        <v>28023</v>
      </c>
      <c r="G1752" s="101"/>
      <c r="H1752" s="205">
        <v>230</v>
      </c>
      <c r="I1752" s="29"/>
      <c r="J1752" s="14">
        <f t="shared" si="642"/>
        <v>93.356521739130429</v>
      </c>
      <c r="K1752" s="14">
        <f t="shared" si="643"/>
        <v>104.19565217391305</v>
      </c>
      <c r="L1752" s="14">
        <f t="shared" si="644"/>
        <v>121.8391304347826</v>
      </c>
      <c r="M1752" s="14"/>
      <c r="N1752" s="13">
        <f t="shared" si="645"/>
        <v>11.610469448584213</v>
      </c>
      <c r="O1752" s="13">
        <f t="shared" si="646"/>
        <v>30.509500745156487</v>
      </c>
      <c r="P1752" s="13">
        <f t="shared" si="647"/>
        <v>16.933027331525132</v>
      </c>
    </row>
    <row r="1753" spans="1:16" s="27" customFormat="1" ht="15" customHeight="1" x14ac:dyDescent="0.2">
      <c r="A1753" s="18" t="s">
        <v>1398</v>
      </c>
      <c r="B1753" s="31">
        <v>19493</v>
      </c>
      <c r="C1753" s="127"/>
      <c r="D1753" s="31">
        <v>22079</v>
      </c>
      <c r="E1753" s="126"/>
      <c r="F1753" s="31">
        <v>25965</v>
      </c>
      <c r="G1753" s="101"/>
      <c r="H1753" s="205">
        <v>189.58</v>
      </c>
      <c r="I1753" s="15"/>
      <c r="J1753" s="14">
        <f t="shared" ref="J1753:J1787" si="648">B1753/$H1753</f>
        <v>102.82202764004641</v>
      </c>
      <c r="K1753" s="14">
        <f t="shared" ref="K1753:K1787" si="649">D1753/$H1753</f>
        <v>116.46270703660723</v>
      </c>
      <c r="L1753" s="14">
        <f t="shared" ref="L1753:L1787" si="650">F1753/$H1753</f>
        <v>136.96064985757991</v>
      </c>
      <c r="M1753" s="14"/>
      <c r="N1753" s="13">
        <f t="shared" si="645"/>
        <v>13.266300723336578</v>
      </c>
      <c r="O1753" s="13">
        <f t="shared" si="646"/>
        <v>33.201662135125432</v>
      </c>
      <c r="P1753" s="13">
        <f t="shared" si="647"/>
        <v>17.600434802300835</v>
      </c>
    </row>
    <row r="1754" spans="1:16" s="27" customFormat="1" ht="15" customHeight="1" x14ac:dyDescent="0.2">
      <c r="A1754" s="18" t="s">
        <v>1399</v>
      </c>
      <c r="B1754" s="31">
        <v>15662</v>
      </c>
      <c r="C1754" s="127"/>
      <c r="D1754" s="31">
        <v>16130</v>
      </c>
      <c r="E1754" s="126"/>
      <c r="F1754" s="31">
        <v>18046</v>
      </c>
      <c r="G1754" s="101"/>
      <c r="H1754" s="205">
        <v>215</v>
      </c>
      <c r="I1754" s="15"/>
      <c r="J1754" s="14">
        <f t="shared" si="648"/>
        <v>72.846511627906978</v>
      </c>
      <c r="K1754" s="14">
        <f t="shared" si="649"/>
        <v>75.023255813953483</v>
      </c>
      <c r="L1754" s="14">
        <f t="shared" si="650"/>
        <v>83.93488372093023</v>
      </c>
      <c r="M1754" s="14"/>
      <c r="N1754" s="13">
        <f t="shared" si="645"/>
        <v>2.9881241220789088</v>
      </c>
      <c r="O1754" s="13">
        <f t="shared" si="646"/>
        <v>15.22155535691482</v>
      </c>
      <c r="P1754" s="13">
        <f t="shared" si="647"/>
        <v>11.878487290762559</v>
      </c>
    </row>
    <row r="1755" spans="1:16" s="27" customFormat="1" ht="15" customHeight="1" x14ac:dyDescent="0.2">
      <c r="A1755" s="18" t="s">
        <v>1400</v>
      </c>
      <c r="B1755" s="31">
        <v>19455</v>
      </c>
      <c r="C1755" s="127"/>
      <c r="D1755" s="31">
        <v>22336</v>
      </c>
      <c r="E1755" s="126"/>
      <c r="F1755" s="31">
        <v>26514</v>
      </c>
      <c r="G1755" s="101"/>
      <c r="H1755" s="205">
        <v>798.5</v>
      </c>
      <c r="I1755" s="15"/>
      <c r="J1755" s="14">
        <f t="shared" si="648"/>
        <v>24.364433312460864</v>
      </c>
      <c r="K1755" s="14">
        <f t="shared" si="649"/>
        <v>27.972448340638696</v>
      </c>
      <c r="L1755" s="14">
        <f t="shared" si="650"/>
        <v>33.204758922980588</v>
      </c>
      <c r="M1755" s="14"/>
      <c r="N1755" s="13">
        <f t="shared" si="645"/>
        <v>14.808532510922634</v>
      </c>
      <c r="O1755" s="13">
        <f t="shared" si="646"/>
        <v>36.283731688511942</v>
      </c>
      <c r="P1755" s="13">
        <f t="shared" si="647"/>
        <v>18.705229226361038</v>
      </c>
    </row>
    <row r="1756" spans="1:16" s="27" customFormat="1" ht="15" customHeight="1" x14ac:dyDescent="0.2">
      <c r="A1756" s="18" t="s">
        <v>1401</v>
      </c>
      <c r="B1756" s="31">
        <v>16642</v>
      </c>
      <c r="C1756" s="127"/>
      <c r="D1756" s="31">
        <v>19302</v>
      </c>
      <c r="E1756" s="126"/>
      <c r="F1756" s="31">
        <v>22768</v>
      </c>
      <c r="G1756" s="101"/>
      <c r="H1756" s="205">
        <v>331.49</v>
      </c>
      <c r="I1756" s="15"/>
      <c r="J1756" s="14">
        <f t="shared" si="648"/>
        <v>50.203626052067932</v>
      </c>
      <c r="K1756" s="14">
        <f t="shared" si="649"/>
        <v>58.22800084467103</v>
      </c>
      <c r="L1756" s="14">
        <f t="shared" si="650"/>
        <v>68.683821533077918</v>
      </c>
      <c r="M1756" s="14"/>
      <c r="N1756" s="13">
        <f t="shared" si="645"/>
        <v>15.983655810599695</v>
      </c>
      <c r="O1756" s="13">
        <f t="shared" si="646"/>
        <v>36.810479509674323</v>
      </c>
      <c r="P1756" s="13">
        <f t="shared" si="647"/>
        <v>17.956688426069832</v>
      </c>
    </row>
    <row r="1757" spans="1:16" s="27" customFormat="1" ht="15" customHeight="1" x14ac:dyDescent="0.2">
      <c r="A1757" s="18" t="s">
        <v>1402</v>
      </c>
      <c r="B1757" s="31">
        <v>11988</v>
      </c>
      <c r="C1757" s="127"/>
      <c r="D1757" s="31">
        <v>13750</v>
      </c>
      <c r="E1757" s="126"/>
      <c r="F1757" s="31">
        <v>14985</v>
      </c>
      <c r="G1757" s="101"/>
      <c r="H1757" s="205">
        <v>195</v>
      </c>
      <c r="I1757" s="29"/>
      <c r="J1757" s="14">
        <f t="shared" si="648"/>
        <v>61.476923076923079</v>
      </c>
      <c r="K1757" s="14">
        <f t="shared" si="649"/>
        <v>70.512820512820511</v>
      </c>
      <c r="L1757" s="14">
        <f t="shared" si="650"/>
        <v>76.84615384615384</v>
      </c>
      <c r="M1757" s="14"/>
      <c r="N1757" s="13">
        <f t="shared" si="645"/>
        <v>14.698031364698025</v>
      </c>
      <c r="O1757" s="13">
        <f t="shared" si="646"/>
        <v>24.999999999999986</v>
      </c>
      <c r="P1757" s="13">
        <f t="shared" si="647"/>
        <v>8.9818181818181753</v>
      </c>
    </row>
    <row r="1758" spans="1:16" s="27" customFormat="1" ht="15" customHeight="1" x14ac:dyDescent="0.2">
      <c r="A1758" s="18" t="s">
        <v>1403</v>
      </c>
      <c r="B1758" s="31">
        <v>20208</v>
      </c>
      <c r="C1758" s="127"/>
      <c r="D1758" s="31">
        <v>22299</v>
      </c>
      <c r="E1758" s="126"/>
      <c r="F1758" s="31">
        <v>24406</v>
      </c>
      <c r="G1758" s="101"/>
      <c r="H1758" s="205">
        <v>527.98</v>
      </c>
      <c r="I1758" s="15"/>
      <c r="J1758" s="14">
        <f t="shared" si="648"/>
        <v>38.274177052161065</v>
      </c>
      <c r="K1758" s="14">
        <f t="shared" si="649"/>
        <v>42.23455433917951</v>
      </c>
      <c r="L1758" s="14">
        <f t="shared" si="650"/>
        <v>46.225235804386529</v>
      </c>
      <c r="M1758" s="14"/>
      <c r="N1758" s="13">
        <f t="shared" si="645"/>
        <v>10.347387173396671</v>
      </c>
      <c r="O1758" s="13">
        <f t="shared" si="646"/>
        <v>20.773950910530488</v>
      </c>
      <c r="P1758" s="13">
        <f t="shared" si="647"/>
        <v>9.4488542087089176</v>
      </c>
    </row>
    <row r="1759" spans="1:16" s="27" customFormat="1" ht="15" customHeight="1" x14ac:dyDescent="0.2">
      <c r="A1759" s="18" t="s">
        <v>1404</v>
      </c>
      <c r="B1759" s="31">
        <v>20205</v>
      </c>
      <c r="C1759" s="127"/>
      <c r="D1759" s="31">
        <v>23016</v>
      </c>
      <c r="E1759" s="126"/>
      <c r="F1759" s="31">
        <v>30802</v>
      </c>
      <c r="G1759" s="101"/>
      <c r="H1759" s="205">
        <v>431.96</v>
      </c>
      <c r="I1759" s="15"/>
      <c r="J1759" s="14">
        <f t="shared" si="648"/>
        <v>46.775164367071028</v>
      </c>
      <c r="K1759" s="14">
        <f t="shared" si="649"/>
        <v>53.282711362163163</v>
      </c>
      <c r="L1759" s="14">
        <f t="shared" si="650"/>
        <v>71.307528474858785</v>
      </c>
      <c r="M1759" s="14"/>
      <c r="N1759" s="13">
        <f t="shared" si="645"/>
        <v>13.912397921306599</v>
      </c>
      <c r="O1759" s="13">
        <f t="shared" si="646"/>
        <v>52.447414006434045</v>
      </c>
      <c r="P1759" s="13">
        <f t="shared" si="647"/>
        <v>33.828640945429271</v>
      </c>
    </row>
    <row r="1760" spans="1:16" s="27" customFormat="1" ht="15" customHeight="1" x14ac:dyDescent="0.2">
      <c r="A1760" s="18" t="s">
        <v>1405</v>
      </c>
      <c r="B1760" s="31">
        <v>17370</v>
      </c>
      <c r="C1760" s="127"/>
      <c r="D1760" s="31">
        <v>18894</v>
      </c>
      <c r="E1760" s="126"/>
      <c r="F1760" s="31">
        <v>20581</v>
      </c>
      <c r="G1760" s="101"/>
      <c r="H1760" s="205">
        <v>398.5</v>
      </c>
      <c r="I1760" s="15"/>
      <c r="J1760" s="14">
        <f t="shared" si="648"/>
        <v>43.588456712672524</v>
      </c>
      <c r="K1760" s="14">
        <f t="shared" si="649"/>
        <v>47.412797992471766</v>
      </c>
      <c r="L1760" s="14">
        <f t="shared" si="650"/>
        <v>51.646173149309909</v>
      </c>
      <c r="M1760" s="14"/>
      <c r="N1760" s="13">
        <f t="shared" si="645"/>
        <v>8.773747841105342</v>
      </c>
      <c r="O1760" s="13">
        <f t="shared" si="646"/>
        <v>18.485895221646505</v>
      </c>
      <c r="P1760" s="13">
        <f t="shared" si="647"/>
        <v>8.9287604530538793</v>
      </c>
    </row>
    <row r="1761" spans="1:16" s="27" customFormat="1" ht="15" customHeight="1" x14ac:dyDescent="0.2">
      <c r="A1761" s="18" t="s">
        <v>1406</v>
      </c>
      <c r="B1761" s="31">
        <v>13432</v>
      </c>
      <c r="C1761" s="127"/>
      <c r="D1761" s="31">
        <v>15521</v>
      </c>
      <c r="E1761" s="126"/>
      <c r="F1761" s="31">
        <v>20498</v>
      </c>
      <c r="G1761" s="101"/>
      <c r="H1761" s="205">
        <v>288.13</v>
      </c>
      <c r="I1761" s="15"/>
      <c r="J1761" s="14">
        <f t="shared" si="648"/>
        <v>46.61784611113039</v>
      </c>
      <c r="K1761" s="14">
        <f t="shared" si="649"/>
        <v>53.868045673827787</v>
      </c>
      <c r="L1761" s="14">
        <f t="shared" si="650"/>
        <v>71.141498629091032</v>
      </c>
      <c r="M1761" s="14"/>
      <c r="N1761" s="13">
        <f t="shared" si="645"/>
        <v>15.552412150089346</v>
      </c>
      <c r="O1761" s="13">
        <f t="shared" si="646"/>
        <v>52.605717689100651</v>
      </c>
      <c r="P1761" s="13">
        <f t="shared" si="647"/>
        <v>32.06623284582178</v>
      </c>
    </row>
    <row r="1762" spans="1:16" s="27" customFormat="1" ht="15" customHeight="1" x14ac:dyDescent="0.2">
      <c r="A1762" s="18" t="s">
        <v>1407</v>
      </c>
      <c r="B1762" s="31">
        <v>32412</v>
      </c>
      <c r="C1762" s="127"/>
      <c r="D1762" s="31">
        <v>36151</v>
      </c>
      <c r="E1762" s="126"/>
      <c r="F1762" s="31">
        <v>45909</v>
      </c>
      <c r="G1762" s="101"/>
      <c r="H1762" s="205">
        <v>698.07</v>
      </c>
      <c r="I1762" s="29"/>
      <c r="J1762" s="14">
        <f t="shared" si="648"/>
        <v>46.430873694615151</v>
      </c>
      <c r="K1762" s="14">
        <f t="shared" si="649"/>
        <v>51.787070064606695</v>
      </c>
      <c r="L1762" s="14">
        <f t="shared" si="650"/>
        <v>65.76561089862048</v>
      </c>
      <c r="M1762" s="14"/>
      <c r="N1762" s="13">
        <f t="shared" si="645"/>
        <v>11.535850919412555</v>
      </c>
      <c r="O1762" s="13">
        <f t="shared" si="646"/>
        <v>41.64198445020363</v>
      </c>
      <c r="P1762" s="13">
        <f t="shared" si="647"/>
        <v>26.992337694669594</v>
      </c>
    </row>
    <row r="1763" spans="1:16" s="27" customFormat="1" ht="15" customHeight="1" x14ac:dyDescent="0.2">
      <c r="A1763" s="18" t="s">
        <v>1408</v>
      </c>
      <c r="B1763" s="31">
        <v>6279</v>
      </c>
      <c r="C1763" s="127"/>
      <c r="D1763" s="31">
        <v>7260</v>
      </c>
      <c r="E1763" s="126"/>
      <c r="F1763" s="31">
        <v>8131</v>
      </c>
      <c r="G1763" s="101"/>
      <c r="H1763" s="205">
        <v>160.22999999999999</v>
      </c>
      <c r="I1763" s="15"/>
      <c r="J1763" s="14">
        <f t="shared" si="648"/>
        <v>39.187418086500656</v>
      </c>
      <c r="K1763" s="14">
        <f t="shared" si="649"/>
        <v>45.309867066092494</v>
      </c>
      <c r="L1763" s="14">
        <f t="shared" si="650"/>
        <v>50.745802908319291</v>
      </c>
      <c r="M1763" s="14"/>
      <c r="N1763" s="13">
        <f t="shared" si="645"/>
        <v>15.623506927854756</v>
      </c>
      <c r="O1763" s="13">
        <f t="shared" si="646"/>
        <v>29.495142538620794</v>
      </c>
      <c r="P1763" s="13">
        <f t="shared" si="647"/>
        <v>11.997245179063357</v>
      </c>
    </row>
    <row r="1764" spans="1:16" s="27" customFormat="1" ht="15" customHeight="1" x14ac:dyDescent="0.2">
      <c r="A1764" s="18" t="s">
        <v>1409</v>
      </c>
      <c r="B1764" s="31">
        <v>16719</v>
      </c>
      <c r="C1764" s="127"/>
      <c r="D1764" s="31">
        <v>19105</v>
      </c>
      <c r="E1764" s="126"/>
      <c r="F1764" s="31">
        <v>22780</v>
      </c>
      <c r="G1764" s="101"/>
      <c r="H1764" s="205">
        <v>158.34</v>
      </c>
      <c r="I1764" s="15"/>
      <c r="J1764" s="14">
        <f t="shared" si="648"/>
        <v>105.58923834785904</v>
      </c>
      <c r="K1764" s="14">
        <f t="shared" si="649"/>
        <v>120.65807755462927</v>
      </c>
      <c r="L1764" s="14">
        <f t="shared" si="650"/>
        <v>143.8676266262473</v>
      </c>
      <c r="M1764" s="14"/>
      <c r="N1764" s="13">
        <f t="shared" si="645"/>
        <v>14.271188468209816</v>
      </c>
      <c r="O1764" s="13">
        <f t="shared" si="646"/>
        <v>36.252168191877495</v>
      </c>
      <c r="P1764" s="13">
        <f t="shared" si="647"/>
        <v>19.235802146035063</v>
      </c>
    </row>
    <row r="1765" spans="1:16" s="27" customFormat="1" ht="15" customHeight="1" x14ac:dyDescent="0.2">
      <c r="A1765" s="18" t="s">
        <v>1410</v>
      </c>
      <c r="B1765" s="31">
        <v>14308</v>
      </c>
      <c r="C1765" s="127"/>
      <c r="D1765" s="31">
        <v>16372</v>
      </c>
      <c r="E1765" s="126"/>
      <c r="F1765" s="31">
        <v>19091</v>
      </c>
      <c r="G1765" s="101"/>
      <c r="H1765" s="205">
        <v>302.18</v>
      </c>
      <c r="I1765" s="15"/>
      <c r="J1765" s="14">
        <f t="shared" si="648"/>
        <v>47.349262029254085</v>
      </c>
      <c r="K1765" s="14">
        <f t="shared" si="649"/>
        <v>54.179628036269769</v>
      </c>
      <c r="L1765" s="14">
        <f t="shared" si="650"/>
        <v>63.177576279038981</v>
      </c>
      <c r="M1765" s="14"/>
      <c r="N1765" s="13">
        <f t="shared" si="645"/>
        <v>14.42549622588761</v>
      </c>
      <c r="O1765" s="13">
        <f t="shared" si="646"/>
        <v>33.428850992451778</v>
      </c>
      <c r="P1765" s="13">
        <f t="shared" si="647"/>
        <v>16.607622770583927</v>
      </c>
    </row>
    <row r="1766" spans="1:16" s="27" customFormat="1" ht="15" customHeight="1" x14ac:dyDescent="0.2">
      <c r="A1766" s="18" t="s">
        <v>1411</v>
      </c>
      <c r="B1766" s="31">
        <v>20243</v>
      </c>
      <c r="C1766" s="127"/>
      <c r="D1766" s="31">
        <v>23127</v>
      </c>
      <c r="E1766" s="126"/>
      <c r="F1766" s="31">
        <v>26478</v>
      </c>
      <c r="G1766" s="101"/>
      <c r="H1766" s="205">
        <v>860</v>
      </c>
      <c r="I1766" s="15"/>
      <c r="J1766" s="14">
        <f t="shared" si="648"/>
        <v>23.538372093023256</v>
      </c>
      <c r="K1766" s="14">
        <f t="shared" si="649"/>
        <v>26.891860465116277</v>
      </c>
      <c r="L1766" s="14">
        <f t="shared" si="650"/>
        <v>30.788372093023256</v>
      </c>
      <c r="M1766" s="14"/>
      <c r="N1766" s="13">
        <f t="shared" si="645"/>
        <v>14.24690016301931</v>
      </c>
      <c r="O1766" s="13">
        <f t="shared" si="646"/>
        <v>30.800770636763325</v>
      </c>
      <c r="P1766" s="13">
        <f t="shared" si="647"/>
        <v>14.489557659878072</v>
      </c>
    </row>
    <row r="1767" spans="1:16" s="27" customFormat="1" ht="15" customHeight="1" x14ac:dyDescent="0.2">
      <c r="A1767" s="18" t="s">
        <v>1412</v>
      </c>
      <c r="B1767" s="31">
        <v>15542</v>
      </c>
      <c r="C1767" s="127"/>
      <c r="D1767" s="31">
        <v>17756</v>
      </c>
      <c r="E1767" s="126"/>
      <c r="F1767" s="31">
        <v>22050</v>
      </c>
      <c r="G1767" s="101"/>
      <c r="H1767" s="205">
        <v>691</v>
      </c>
      <c r="I1767" s="29"/>
      <c r="J1767" s="14">
        <f t="shared" si="648"/>
        <v>22.49204052098408</v>
      </c>
      <c r="K1767" s="14">
        <f t="shared" si="649"/>
        <v>25.696092619392186</v>
      </c>
      <c r="L1767" s="14">
        <f t="shared" si="650"/>
        <v>31.910274963820552</v>
      </c>
      <c r="M1767" s="14"/>
      <c r="N1767" s="13">
        <f t="shared" si="645"/>
        <v>14.245270878908769</v>
      </c>
      <c r="O1767" s="13">
        <f t="shared" si="646"/>
        <v>41.873632737099484</v>
      </c>
      <c r="P1767" s="13">
        <f t="shared" si="647"/>
        <v>24.183374633926562</v>
      </c>
    </row>
    <row r="1768" spans="1:16" s="27" customFormat="1" ht="15" customHeight="1" x14ac:dyDescent="0.2">
      <c r="A1768" s="18" t="s">
        <v>1413</v>
      </c>
      <c r="B1768" s="31">
        <v>21444</v>
      </c>
      <c r="C1768" s="127"/>
      <c r="D1768" s="31">
        <v>24531</v>
      </c>
      <c r="E1768" s="126"/>
      <c r="F1768" s="31">
        <v>30436</v>
      </c>
      <c r="G1768" s="101"/>
      <c r="H1768" s="205">
        <v>615.04</v>
      </c>
      <c r="I1768" s="15"/>
      <c r="J1768" s="14">
        <f t="shared" si="648"/>
        <v>34.866024973985432</v>
      </c>
      <c r="K1768" s="14">
        <f t="shared" si="649"/>
        <v>39.885210718002085</v>
      </c>
      <c r="L1768" s="14">
        <f t="shared" si="650"/>
        <v>49.486212278876174</v>
      </c>
      <c r="M1768" s="14"/>
      <c r="N1768" s="13">
        <f t="shared" si="645"/>
        <v>14.39563514269727</v>
      </c>
      <c r="O1768" s="13">
        <f t="shared" si="646"/>
        <v>41.932475284461859</v>
      </c>
      <c r="P1768" s="13">
        <f t="shared" si="647"/>
        <v>24.071582895112304</v>
      </c>
    </row>
    <row r="1769" spans="1:16" s="27" customFormat="1" ht="15" customHeight="1" x14ac:dyDescent="0.2">
      <c r="A1769" s="18" t="s">
        <v>1414</v>
      </c>
      <c r="B1769" s="31">
        <v>38724</v>
      </c>
      <c r="C1769" s="127"/>
      <c r="D1769" s="31">
        <v>43957</v>
      </c>
      <c r="E1769" s="126"/>
      <c r="F1769" s="31">
        <v>49088</v>
      </c>
      <c r="G1769" s="101"/>
      <c r="H1769" s="205">
        <v>198.1</v>
      </c>
      <c r="I1769" s="15"/>
      <c r="J1769" s="14">
        <f t="shared" si="648"/>
        <v>195.47703180212014</v>
      </c>
      <c r="K1769" s="14">
        <f t="shared" si="649"/>
        <v>221.8929833417466</v>
      </c>
      <c r="L1769" s="14">
        <f t="shared" si="650"/>
        <v>247.79404341241798</v>
      </c>
      <c r="M1769" s="14"/>
      <c r="N1769" s="13">
        <f t="shared" si="645"/>
        <v>13.513583307509561</v>
      </c>
      <c r="O1769" s="13">
        <f t="shared" si="646"/>
        <v>26.763764073959308</v>
      </c>
      <c r="P1769" s="13">
        <f t="shared" si="647"/>
        <v>11.6727711172282</v>
      </c>
    </row>
    <row r="1770" spans="1:16" s="27" customFormat="1" ht="15" customHeight="1" x14ac:dyDescent="0.2">
      <c r="A1770" s="18" t="s">
        <v>1415</v>
      </c>
      <c r="B1770" s="31">
        <v>28550</v>
      </c>
      <c r="C1770" s="127"/>
      <c r="D1770" s="31">
        <v>32974</v>
      </c>
      <c r="E1770" s="126"/>
      <c r="F1770" s="31">
        <v>37763</v>
      </c>
      <c r="G1770" s="101"/>
      <c r="H1770" s="205">
        <v>660</v>
      </c>
      <c r="I1770" s="15"/>
      <c r="J1770" s="14">
        <f t="shared" si="648"/>
        <v>43.257575757575758</v>
      </c>
      <c r="K1770" s="14">
        <f t="shared" si="649"/>
        <v>49.960606060606061</v>
      </c>
      <c r="L1770" s="14">
        <f t="shared" si="650"/>
        <v>57.216666666666669</v>
      </c>
      <c r="M1770" s="14"/>
      <c r="N1770" s="13">
        <f t="shared" si="645"/>
        <v>15.495621716287216</v>
      </c>
      <c r="O1770" s="13">
        <f t="shared" si="646"/>
        <v>32.269702276707534</v>
      </c>
      <c r="P1770" s="13">
        <f t="shared" si="647"/>
        <v>14.52356402013708</v>
      </c>
    </row>
    <row r="1771" spans="1:16" s="27" customFormat="1" ht="15" customHeight="1" x14ac:dyDescent="0.2">
      <c r="A1771" s="18" t="s">
        <v>1416</v>
      </c>
      <c r="B1771" s="31">
        <v>18541</v>
      </c>
      <c r="C1771" s="127"/>
      <c r="D1771" s="31">
        <v>21319</v>
      </c>
      <c r="E1771" s="126"/>
      <c r="F1771" s="31">
        <v>30118</v>
      </c>
      <c r="G1771" s="101"/>
      <c r="H1771" s="205">
        <v>365</v>
      </c>
      <c r="I1771" s="15"/>
      <c r="J1771" s="14">
        <f t="shared" si="648"/>
        <v>50.797260273972604</v>
      </c>
      <c r="K1771" s="14">
        <f t="shared" si="649"/>
        <v>58.408219178082192</v>
      </c>
      <c r="L1771" s="14">
        <f t="shared" si="650"/>
        <v>82.515068493150679</v>
      </c>
      <c r="M1771" s="14"/>
      <c r="N1771" s="13">
        <f t="shared" si="645"/>
        <v>14.983010625101123</v>
      </c>
      <c r="O1771" s="13">
        <f t="shared" si="646"/>
        <v>62.439997842619043</v>
      </c>
      <c r="P1771" s="13">
        <f t="shared" si="647"/>
        <v>41.273042825648467</v>
      </c>
    </row>
    <row r="1772" spans="1:16" s="27" customFormat="1" ht="15" customHeight="1" x14ac:dyDescent="0.2">
      <c r="A1772" s="18" t="s">
        <v>1417</v>
      </c>
      <c r="B1772" s="31">
        <v>25181</v>
      </c>
      <c r="C1772" s="127"/>
      <c r="D1772" s="31">
        <v>29176</v>
      </c>
      <c r="E1772" s="126"/>
      <c r="F1772" s="31">
        <v>33580</v>
      </c>
      <c r="G1772" s="101"/>
      <c r="H1772" s="205">
        <v>170</v>
      </c>
      <c r="I1772" s="29"/>
      <c r="J1772" s="14">
        <f t="shared" si="648"/>
        <v>148.12352941176471</v>
      </c>
      <c r="K1772" s="14">
        <f t="shared" si="649"/>
        <v>171.62352941176471</v>
      </c>
      <c r="L1772" s="14">
        <f t="shared" si="650"/>
        <v>197.52941176470588</v>
      </c>
      <c r="M1772" s="14"/>
      <c r="N1772" s="13">
        <f t="shared" si="645"/>
        <v>15.865136412374408</v>
      </c>
      <c r="O1772" s="13">
        <f t="shared" si="646"/>
        <v>33.354513323537589</v>
      </c>
      <c r="P1772" s="13">
        <f t="shared" si="647"/>
        <v>15.094598299972581</v>
      </c>
    </row>
    <row r="1773" spans="1:16" s="27" customFormat="1" ht="15" customHeight="1" x14ac:dyDescent="0.2">
      <c r="A1773" s="18" t="s">
        <v>1418</v>
      </c>
      <c r="B1773" s="30">
        <v>14065</v>
      </c>
      <c r="C1773" s="127"/>
      <c r="D1773" s="30">
        <v>16067</v>
      </c>
      <c r="E1773" s="126"/>
      <c r="F1773" s="30">
        <v>19932</v>
      </c>
      <c r="G1773" s="101"/>
      <c r="H1773" s="205">
        <v>458.67</v>
      </c>
      <c r="I1773" s="15"/>
      <c r="J1773" s="14">
        <f t="shared" si="648"/>
        <v>30.664748075958748</v>
      </c>
      <c r="K1773" s="14">
        <f t="shared" si="649"/>
        <v>35.029541936468483</v>
      </c>
      <c r="L1773" s="14">
        <f t="shared" si="650"/>
        <v>43.456079534305708</v>
      </c>
      <c r="M1773" s="14"/>
      <c r="N1773" s="13">
        <f t="shared" si="645"/>
        <v>14.233913970849629</v>
      </c>
      <c r="O1773" s="13">
        <f t="shared" si="646"/>
        <v>41.713473160327055</v>
      </c>
      <c r="P1773" s="13">
        <f t="shared" si="647"/>
        <v>24.055517520383397</v>
      </c>
    </row>
    <row r="1774" spans="1:16" s="27" customFormat="1" ht="15" customHeight="1" x14ac:dyDescent="0.2">
      <c r="A1774" s="18" t="s">
        <v>1419</v>
      </c>
      <c r="B1774" s="30">
        <v>11349</v>
      </c>
      <c r="C1774" s="127"/>
      <c r="D1774" s="30">
        <v>13139</v>
      </c>
      <c r="E1774" s="126"/>
      <c r="F1774" s="30">
        <v>15057</v>
      </c>
      <c r="G1774" s="101"/>
      <c r="H1774" s="205">
        <v>218</v>
      </c>
      <c r="I1774" s="15"/>
      <c r="J1774" s="14">
        <f t="shared" si="648"/>
        <v>52.059633027522935</v>
      </c>
      <c r="K1774" s="14">
        <f t="shared" si="649"/>
        <v>60.27064220183486</v>
      </c>
      <c r="L1774" s="14">
        <f t="shared" si="650"/>
        <v>69.068807339449535</v>
      </c>
      <c r="M1774" s="14"/>
      <c r="N1774" s="13">
        <f t="shared" si="645"/>
        <v>15.772314741386905</v>
      </c>
      <c r="O1774" s="13">
        <f t="shared" si="646"/>
        <v>32.67248215701823</v>
      </c>
      <c r="P1774" s="13">
        <f t="shared" si="647"/>
        <v>14.597762386787419</v>
      </c>
    </row>
    <row r="1775" spans="1:16" s="27" customFormat="1" ht="15" customHeight="1" x14ac:dyDescent="0.2">
      <c r="A1775" s="18" t="s">
        <v>1420</v>
      </c>
      <c r="B1775" s="30">
        <v>21974</v>
      </c>
      <c r="C1775" s="127"/>
      <c r="D1775" s="30">
        <v>25440</v>
      </c>
      <c r="E1775" s="126"/>
      <c r="F1775" s="30">
        <v>30132</v>
      </c>
      <c r="G1775" s="101"/>
      <c r="H1775" s="205">
        <v>340.07</v>
      </c>
      <c r="I1775" s="15"/>
      <c r="J1775" s="14">
        <f t="shared" si="648"/>
        <v>64.616108448260647</v>
      </c>
      <c r="K1775" s="14">
        <f t="shared" si="649"/>
        <v>74.808127738406796</v>
      </c>
      <c r="L1775" s="14">
        <f t="shared" si="650"/>
        <v>88.605287146763899</v>
      </c>
      <c r="M1775" s="14"/>
      <c r="N1775" s="13">
        <f t="shared" si="645"/>
        <v>15.773186493128247</v>
      </c>
      <c r="O1775" s="13">
        <f t="shared" si="646"/>
        <v>37.125694002002376</v>
      </c>
      <c r="P1775" s="13">
        <f t="shared" si="647"/>
        <v>18.443396226415096</v>
      </c>
    </row>
    <row r="1776" spans="1:16" s="27" customFormat="1" ht="15" customHeight="1" x14ac:dyDescent="0.2">
      <c r="A1776" s="18" t="s">
        <v>1421</v>
      </c>
      <c r="B1776" s="30">
        <v>14136</v>
      </c>
      <c r="C1776" s="127"/>
      <c r="D1776" s="30">
        <v>16615</v>
      </c>
      <c r="E1776" s="126"/>
      <c r="F1776" s="30">
        <v>18907</v>
      </c>
      <c r="G1776" s="101"/>
      <c r="H1776" s="205">
        <v>277.56</v>
      </c>
      <c r="I1776" s="15"/>
      <c r="J1776" s="14">
        <f t="shared" si="648"/>
        <v>50.92952875054042</v>
      </c>
      <c r="K1776" s="14">
        <f t="shared" si="649"/>
        <v>59.860930969880386</v>
      </c>
      <c r="L1776" s="14">
        <f t="shared" si="650"/>
        <v>68.118604986309265</v>
      </c>
      <c r="M1776" s="14"/>
      <c r="N1776" s="13">
        <f t="shared" si="645"/>
        <v>17.536785512167523</v>
      </c>
      <c r="O1776" s="13">
        <f t="shared" si="646"/>
        <v>33.750707413695537</v>
      </c>
      <c r="P1776" s="13">
        <f t="shared" si="647"/>
        <v>13.794763767679807</v>
      </c>
    </row>
    <row r="1777" spans="1:16" s="27" customFormat="1" ht="15" customHeight="1" x14ac:dyDescent="0.2">
      <c r="A1777" s="18" t="s">
        <v>1422</v>
      </c>
      <c r="B1777" s="30">
        <v>19229</v>
      </c>
      <c r="C1777" s="127"/>
      <c r="D1777" s="30">
        <v>22227</v>
      </c>
      <c r="E1777" s="126"/>
      <c r="F1777" s="30">
        <v>31141</v>
      </c>
      <c r="G1777" s="101"/>
      <c r="H1777" s="205">
        <v>280</v>
      </c>
      <c r="I1777" s="15"/>
      <c r="J1777" s="14">
        <f t="shared" si="648"/>
        <v>68.674999999999997</v>
      </c>
      <c r="K1777" s="14">
        <f t="shared" si="649"/>
        <v>79.382142857142853</v>
      </c>
      <c r="L1777" s="14">
        <f t="shared" si="650"/>
        <v>111.21785714285714</v>
      </c>
      <c r="M1777" s="14"/>
      <c r="N1777" s="13">
        <f t="shared" si="645"/>
        <v>15.591034375162513</v>
      </c>
      <c r="O1777" s="13">
        <f t="shared" si="646"/>
        <v>61.948099225128715</v>
      </c>
      <c r="P1777" s="13">
        <f t="shared" si="647"/>
        <v>40.104377558824858</v>
      </c>
    </row>
    <row r="1778" spans="1:16" s="27" customFormat="1" ht="15" customHeight="1" x14ac:dyDescent="0.2">
      <c r="A1778" s="18" t="s">
        <v>1423</v>
      </c>
      <c r="B1778" s="30">
        <v>11163</v>
      </c>
      <c r="C1778" s="127"/>
      <c r="D1778" s="30">
        <v>12866</v>
      </c>
      <c r="E1778" s="126"/>
      <c r="F1778" s="30">
        <v>14526</v>
      </c>
      <c r="G1778" s="101"/>
      <c r="H1778" s="205">
        <v>242.34</v>
      </c>
      <c r="I1778" s="15"/>
      <c r="J1778" s="14">
        <f t="shared" si="648"/>
        <v>46.063382025253773</v>
      </c>
      <c r="K1778" s="14">
        <f t="shared" si="649"/>
        <v>53.090699017908726</v>
      </c>
      <c r="L1778" s="14">
        <f t="shared" si="650"/>
        <v>59.940579351324587</v>
      </c>
      <c r="M1778" s="14"/>
      <c r="N1778" s="13">
        <f t="shared" si="645"/>
        <v>15.255755621248781</v>
      </c>
      <c r="O1778" s="13">
        <f t="shared" si="646"/>
        <v>30.126310131685042</v>
      </c>
      <c r="P1778" s="13">
        <f t="shared" si="647"/>
        <v>12.902222913104303</v>
      </c>
    </row>
    <row r="1779" spans="1:16" s="27" customFormat="1" ht="15" customHeight="1" x14ac:dyDescent="0.2">
      <c r="A1779" s="18" t="s">
        <v>1424</v>
      </c>
      <c r="B1779" s="30">
        <v>22673</v>
      </c>
      <c r="C1779" s="127"/>
      <c r="D1779" s="30">
        <v>24619</v>
      </c>
      <c r="E1779" s="126"/>
      <c r="F1779" s="30">
        <v>26712</v>
      </c>
      <c r="G1779" s="101"/>
      <c r="H1779" s="205">
        <v>182.89</v>
      </c>
      <c r="I1779" s="15"/>
      <c r="J1779" s="14">
        <f t="shared" si="648"/>
        <v>123.9706927661436</v>
      </c>
      <c r="K1779" s="14">
        <f t="shared" si="649"/>
        <v>134.61096834162612</v>
      </c>
      <c r="L1779" s="14">
        <f t="shared" si="650"/>
        <v>146.0550057411559</v>
      </c>
      <c r="M1779" s="14"/>
      <c r="N1779" s="13">
        <f t="shared" si="645"/>
        <v>8.5828959555418241</v>
      </c>
      <c r="O1779" s="13">
        <f t="shared" si="646"/>
        <v>17.814140166718115</v>
      </c>
      <c r="P1779" s="13">
        <f t="shared" si="647"/>
        <v>8.5015638328120584</v>
      </c>
    </row>
    <row r="1780" spans="1:16" s="27" customFormat="1" ht="15" customHeight="1" x14ac:dyDescent="0.2">
      <c r="A1780" s="18" t="s">
        <v>1425</v>
      </c>
      <c r="B1780" s="30">
        <v>10522</v>
      </c>
      <c r="C1780" s="127"/>
      <c r="D1780" s="30">
        <v>11298</v>
      </c>
      <c r="E1780" s="126"/>
      <c r="F1780" s="30">
        <v>12500</v>
      </c>
      <c r="G1780" s="101"/>
      <c r="H1780" s="205">
        <v>51.35</v>
      </c>
      <c r="I1780" s="15"/>
      <c r="J1780" s="14">
        <f t="shared" si="648"/>
        <v>204.90749756572541</v>
      </c>
      <c r="K1780" s="14">
        <f t="shared" si="649"/>
        <v>220.01947419668937</v>
      </c>
      <c r="L1780" s="14">
        <f t="shared" si="650"/>
        <v>243.42745861733204</v>
      </c>
      <c r="M1780" s="14"/>
      <c r="N1780" s="13">
        <f t="shared" si="645"/>
        <v>7.3750237597414907</v>
      </c>
      <c r="O1780" s="13">
        <f t="shared" si="646"/>
        <v>18.79870747006273</v>
      </c>
      <c r="P1780" s="13">
        <f t="shared" si="647"/>
        <v>10.639051159497264</v>
      </c>
    </row>
    <row r="1781" spans="1:16" s="27" customFormat="1" ht="15" customHeight="1" x14ac:dyDescent="0.2">
      <c r="A1781" s="18" t="s">
        <v>1426</v>
      </c>
      <c r="B1781" s="30">
        <v>9843</v>
      </c>
      <c r="C1781" s="127"/>
      <c r="D1781" s="30">
        <v>11169</v>
      </c>
      <c r="E1781" s="126"/>
      <c r="F1781" s="30">
        <v>12602</v>
      </c>
      <c r="G1781" s="101"/>
      <c r="H1781" s="205">
        <v>481.45</v>
      </c>
      <c r="I1781" s="15"/>
      <c r="J1781" s="14">
        <f t="shared" si="648"/>
        <v>20.444490601308548</v>
      </c>
      <c r="K1781" s="14">
        <f t="shared" si="649"/>
        <v>23.198670682313843</v>
      </c>
      <c r="L1781" s="14">
        <f t="shared" si="650"/>
        <v>26.175096063973413</v>
      </c>
      <c r="M1781" s="14"/>
      <c r="N1781" s="13">
        <f t="shared" si="645"/>
        <v>13.471502590673568</v>
      </c>
      <c r="O1781" s="13">
        <f t="shared" si="646"/>
        <v>28.030072132479926</v>
      </c>
      <c r="P1781" s="13">
        <f t="shared" si="647"/>
        <v>12.830154893007434</v>
      </c>
    </row>
    <row r="1782" spans="1:16" s="27" customFormat="1" ht="15" customHeight="1" x14ac:dyDescent="0.2">
      <c r="A1782" s="18" t="s">
        <v>1427</v>
      </c>
      <c r="B1782" s="30">
        <v>22367</v>
      </c>
      <c r="C1782" s="127"/>
      <c r="D1782" s="30">
        <v>25874</v>
      </c>
      <c r="E1782" s="126"/>
      <c r="F1782" s="30">
        <v>32074</v>
      </c>
      <c r="G1782" s="101"/>
      <c r="H1782" s="205">
        <v>520.52</v>
      </c>
      <c r="I1782" s="15"/>
      <c r="J1782" s="14">
        <f t="shared" si="648"/>
        <v>42.970491047414129</v>
      </c>
      <c r="K1782" s="14">
        <f t="shared" si="649"/>
        <v>49.70798432336894</v>
      </c>
      <c r="L1782" s="14">
        <f t="shared" si="650"/>
        <v>61.619150080688541</v>
      </c>
      <c r="M1782" s="14"/>
      <c r="N1782" s="13">
        <f t="shared" si="645"/>
        <v>15.679349040997892</v>
      </c>
      <c r="O1782" s="13">
        <f t="shared" si="646"/>
        <v>43.398757097509709</v>
      </c>
      <c r="P1782" s="13">
        <f t="shared" si="647"/>
        <v>23.962278735410059</v>
      </c>
    </row>
    <row r="1783" spans="1:16" s="27" customFormat="1" ht="15" customHeight="1" x14ac:dyDescent="0.2">
      <c r="A1783" s="18" t="s">
        <v>1428</v>
      </c>
      <c r="B1783" s="30">
        <v>20881</v>
      </c>
      <c r="C1783" s="127"/>
      <c r="D1783" s="30">
        <v>23644</v>
      </c>
      <c r="E1783" s="126"/>
      <c r="F1783" s="30">
        <v>27184</v>
      </c>
      <c r="G1783" s="101"/>
      <c r="H1783" s="205">
        <v>435.4</v>
      </c>
      <c r="I1783" s="15"/>
      <c r="J1783" s="14">
        <f t="shared" si="648"/>
        <v>47.958199356913184</v>
      </c>
      <c r="K1783" s="14">
        <f t="shared" si="649"/>
        <v>54.304088194763438</v>
      </c>
      <c r="L1783" s="14">
        <f t="shared" si="650"/>
        <v>62.434542949012403</v>
      </c>
      <c r="M1783" s="14"/>
      <c r="N1783" s="13">
        <f t="shared" si="645"/>
        <v>13.232124898232843</v>
      </c>
      <c r="O1783" s="13">
        <f t="shared" si="646"/>
        <v>30.18533595134333</v>
      </c>
      <c r="P1783" s="13">
        <f t="shared" si="647"/>
        <v>14.972085941465064</v>
      </c>
    </row>
    <row r="1784" spans="1:16" s="27" customFormat="1" ht="15" customHeight="1" x14ac:dyDescent="0.2">
      <c r="A1784" s="18" t="s">
        <v>1429</v>
      </c>
      <c r="B1784" s="30">
        <v>12933</v>
      </c>
      <c r="C1784" s="127"/>
      <c r="D1784" s="30">
        <v>14749</v>
      </c>
      <c r="E1784" s="126"/>
      <c r="F1784" s="30">
        <v>16896</v>
      </c>
      <c r="G1784" s="101"/>
      <c r="H1784" s="205">
        <v>435</v>
      </c>
      <c r="I1784" s="15"/>
      <c r="J1784" s="14">
        <f t="shared" si="648"/>
        <v>29.73103448275862</v>
      </c>
      <c r="K1784" s="14">
        <f t="shared" si="649"/>
        <v>33.905747126436779</v>
      </c>
      <c r="L1784" s="14">
        <f t="shared" si="650"/>
        <v>38.841379310344827</v>
      </c>
      <c r="M1784" s="14"/>
      <c r="N1784" s="13">
        <f t="shared" si="645"/>
        <v>14.041599010283765</v>
      </c>
      <c r="O1784" s="13">
        <f t="shared" si="646"/>
        <v>30.642542333565299</v>
      </c>
      <c r="P1784" s="13">
        <f t="shared" si="647"/>
        <v>14.556919113160221</v>
      </c>
    </row>
    <row r="1785" spans="1:16" s="27" customFormat="1" ht="15" customHeight="1" x14ac:dyDescent="0.2">
      <c r="A1785" s="18" t="s">
        <v>1430</v>
      </c>
      <c r="B1785" s="30">
        <v>22235</v>
      </c>
      <c r="C1785" s="127"/>
      <c r="D1785" s="30">
        <v>23814</v>
      </c>
      <c r="E1785" s="126"/>
      <c r="F1785" s="30">
        <v>24778</v>
      </c>
      <c r="G1785" s="101"/>
      <c r="H1785" s="205">
        <v>355.76</v>
      </c>
      <c r="I1785" s="15"/>
      <c r="J1785" s="14">
        <f t="shared" si="648"/>
        <v>62.5</v>
      </c>
      <c r="K1785" s="14">
        <f t="shared" si="649"/>
        <v>66.93838542837868</v>
      </c>
      <c r="L1785" s="14">
        <f t="shared" si="650"/>
        <v>69.648077355520584</v>
      </c>
      <c r="M1785" s="14"/>
      <c r="N1785" s="13">
        <f t="shared" si="645"/>
        <v>7.101416685405888</v>
      </c>
      <c r="O1785" s="13">
        <f t="shared" si="646"/>
        <v>11.436923768832935</v>
      </c>
      <c r="P1785" s="13">
        <f t="shared" si="647"/>
        <v>4.0480389686739056</v>
      </c>
    </row>
    <row r="1786" spans="1:16" s="27" customFormat="1" ht="15" customHeight="1" x14ac:dyDescent="0.2">
      <c r="A1786" s="18" t="s">
        <v>1431</v>
      </c>
      <c r="B1786" s="30">
        <v>40479</v>
      </c>
      <c r="C1786" s="127"/>
      <c r="D1786" s="30">
        <v>45862</v>
      </c>
      <c r="E1786" s="126"/>
      <c r="F1786" s="30">
        <v>50366</v>
      </c>
      <c r="G1786" s="101"/>
      <c r="H1786" s="205">
        <v>485.24</v>
      </c>
      <c r="I1786" s="15"/>
      <c r="J1786" s="14">
        <f t="shared" si="648"/>
        <v>83.42057538537631</v>
      </c>
      <c r="K1786" s="14">
        <f t="shared" si="649"/>
        <v>94.514054900667702</v>
      </c>
      <c r="L1786" s="14">
        <f t="shared" si="650"/>
        <v>103.79605968180694</v>
      </c>
      <c r="M1786" s="14"/>
      <c r="N1786" s="13">
        <f t="shared" si="645"/>
        <v>13.298253415351159</v>
      </c>
      <c r="O1786" s="13">
        <f t="shared" si="646"/>
        <v>24.42501049927122</v>
      </c>
      <c r="P1786" s="13">
        <f t="shared" si="647"/>
        <v>9.8207666477694016</v>
      </c>
    </row>
    <row r="1787" spans="1:16" s="27" customFormat="1" ht="15" customHeight="1" x14ac:dyDescent="0.2">
      <c r="A1787" s="18" t="s">
        <v>1628</v>
      </c>
      <c r="B1787" s="30">
        <v>187106</v>
      </c>
      <c r="C1787" s="127"/>
      <c r="D1787" s="30">
        <v>201785</v>
      </c>
      <c r="E1787" s="126"/>
      <c r="F1787" s="30">
        <v>207010</v>
      </c>
      <c r="G1787" s="101"/>
      <c r="H1787" s="205">
        <v>87.55</v>
      </c>
      <c r="I1787" s="15"/>
      <c r="J1787" s="14">
        <f t="shared" si="648"/>
        <v>2137.1330668189607</v>
      </c>
      <c r="K1787" s="14">
        <f t="shared" si="649"/>
        <v>2304.7972587093091</v>
      </c>
      <c r="L1787" s="14">
        <f t="shared" si="650"/>
        <v>2364.4774414620219</v>
      </c>
      <c r="M1787" s="14"/>
      <c r="N1787" s="13">
        <f t="shared" si="645"/>
        <v>7.8452855600568636</v>
      </c>
      <c r="O1787" s="13">
        <f t="shared" si="646"/>
        <v>10.637820273000335</v>
      </c>
      <c r="P1787" s="13">
        <f t="shared" si="647"/>
        <v>2.5893896969546857</v>
      </c>
    </row>
    <row r="1788" spans="1:16" s="27" customFormat="1" ht="12" customHeight="1" x14ac:dyDescent="0.2">
      <c r="A1788" s="18" t="s">
        <v>1</v>
      </c>
      <c r="B1788" s="30"/>
      <c r="C1788" s="127"/>
      <c r="D1788" s="30"/>
      <c r="E1788" s="126"/>
      <c r="F1788" s="30"/>
      <c r="G1788" s="101"/>
      <c r="H1788" s="206" t="s">
        <v>26</v>
      </c>
      <c r="I1788" s="15"/>
      <c r="J1788" s="14"/>
      <c r="K1788" s="14"/>
      <c r="L1788" s="14"/>
      <c r="M1788" s="14"/>
      <c r="N1788" s="13"/>
      <c r="O1788" s="13"/>
      <c r="P1788" s="13"/>
    </row>
    <row r="1789" spans="1:16" s="27" customFormat="1" ht="15" customHeight="1" x14ac:dyDescent="0.2">
      <c r="A1789" s="136" t="s">
        <v>1601</v>
      </c>
      <c r="B1789" s="35">
        <v>944718</v>
      </c>
      <c r="C1789" s="39"/>
      <c r="D1789" s="35">
        <v>1173933</v>
      </c>
      <c r="E1789" s="117"/>
      <c r="F1789" s="35">
        <v>1342179</v>
      </c>
      <c r="G1789" s="101"/>
      <c r="H1789" s="204">
        <f>SUM(H1790:H1825)</f>
        <v>9968.31</v>
      </c>
      <c r="I1789" s="15"/>
      <c r="J1789" s="20">
        <f t="shared" ref="J1789:J1794" si="651">B1789/$H1789</f>
        <v>94.772132889125643</v>
      </c>
      <c r="K1789" s="20">
        <f t="shared" ref="K1789:K1794" si="652">D1789/$H1789</f>
        <v>117.76650204498056</v>
      </c>
      <c r="L1789" s="20">
        <f t="shared" ref="L1789:L1794" si="653">F1789/$H1789</f>
        <v>134.64458870159535</v>
      </c>
      <c r="M1789" s="20"/>
      <c r="N1789" s="19">
        <f>(K1789-J1789)/J1789*100</f>
        <v>24.262795881945731</v>
      </c>
      <c r="O1789" s="19">
        <f>(L1789-J1789)/J1789*100</f>
        <v>42.071919874502221</v>
      </c>
      <c r="P1789" s="19">
        <f>(L1789-K1789)/K1789*100</f>
        <v>14.331823025675217</v>
      </c>
    </row>
    <row r="1790" spans="1:16" s="27" customFormat="1" ht="15" customHeight="1" x14ac:dyDescent="0.2">
      <c r="A1790" s="18" t="s">
        <v>1432</v>
      </c>
      <c r="B1790" s="32">
        <v>17800</v>
      </c>
      <c r="C1790" s="127"/>
      <c r="D1790" s="32">
        <v>24801</v>
      </c>
      <c r="E1790" s="126"/>
      <c r="F1790" s="32">
        <v>28941</v>
      </c>
      <c r="G1790" s="101"/>
      <c r="H1790" s="205">
        <v>255.4</v>
      </c>
      <c r="I1790" s="15"/>
      <c r="J1790" s="14">
        <f t="shared" si="651"/>
        <v>69.694596711041498</v>
      </c>
      <c r="K1790" s="14">
        <f t="shared" si="652"/>
        <v>97.106499608457327</v>
      </c>
      <c r="L1790" s="14">
        <f t="shared" si="653"/>
        <v>113.31636648394675</v>
      </c>
      <c r="M1790" s="14"/>
      <c r="N1790" s="13">
        <f t="shared" ref="N1790:N1825" si="654">((K1790-J1790)/J1790)*100</f>
        <v>39.33146067415732</v>
      </c>
      <c r="O1790" s="13">
        <f t="shared" ref="O1790:O1825" si="655">((L1790-J1790)/J1790)*100</f>
        <v>62.589887640449447</v>
      </c>
      <c r="P1790" s="13">
        <f t="shared" ref="P1790:P1825" si="656">((L1790-K1790)/K1790)*100</f>
        <v>16.6928752872868</v>
      </c>
    </row>
    <row r="1791" spans="1:16" s="27" customFormat="1" ht="15" customHeight="1" x14ac:dyDescent="0.2">
      <c r="A1791" s="18" t="s">
        <v>1433</v>
      </c>
      <c r="B1791" s="31">
        <v>19686</v>
      </c>
      <c r="C1791" s="39"/>
      <c r="D1791" s="31">
        <v>30004</v>
      </c>
      <c r="E1791" s="117"/>
      <c r="F1791" s="31">
        <v>36143</v>
      </c>
      <c r="G1791" s="101"/>
      <c r="H1791" s="205">
        <v>392.61</v>
      </c>
      <c r="I1791" s="15"/>
      <c r="J1791" s="14">
        <f t="shared" si="651"/>
        <v>50.141361656605788</v>
      </c>
      <c r="K1791" s="14">
        <f t="shared" si="652"/>
        <v>76.421894500904202</v>
      </c>
      <c r="L1791" s="14">
        <f t="shared" si="653"/>
        <v>92.058276661317848</v>
      </c>
      <c r="M1791" s="14"/>
      <c r="N1791" s="13">
        <f t="shared" si="654"/>
        <v>52.41288225134614</v>
      </c>
      <c r="O1791" s="13">
        <f t="shared" si="655"/>
        <v>83.597480442954392</v>
      </c>
      <c r="P1791" s="13">
        <f t="shared" si="656"/>
        <v>20.460605252632988</v>
      </c>
    </row>
    <row r="1792" spans="1:16" s="27" customFormat="1" ht="15" customHeight="1" x14ac:dyDescent="0.2">
      <c r="A1792" s="18" t="s">
        <v>1434</v>
      </c>
      <c r="B1792" s="31">
        <v>33729</v>
      </c>
      <c r="C1792" s="127"/>
      <c r="D1792" s="31">
        <v>35282</v>
      </c>
      <c r="E1792" s="126"/>
      <c r="F1792" s="31">
        <v>39684</v>
      </c>
      <c r="G1792" s="101"/>
      <c r="H1792" s="205">
        <v>429.4</v>
      </c>
      <c r="I1792" s="15"/>
      <c r="J1792" s="14">
        <f t="shared" si="651"/>
        <v>78.549138332557064</v>
      </c>
      <c r="K1792" s="14">
        <f t="shared" si="652"/>
        <v>82.165812761993479</v>
      </c>
      <c r="L1792" s="14">
        <f t="shared" si="653"/>
        <v>92.417326502095946</v>
      </c>
      <c r="M1792" s="14"/>
      <c r="N1792" s="13">
        <f t="shared" si="654"/>
        <v>4.604346408135422</v>
      </c>
      <c r="O1792" s="13">
        <f t="shared" si="655"/>
        <v>17.655430045361545</v>
      </c>
      <c r="P1792" s="13">
        <f t="shared" si="656"/>
        <v>12.476616971826992</v>
      </c>
    </row>
    <row r="1793" spans="1:16" s="27" customFormat="1" ht="15" customHeight="1" x14ac:dyDescent="0.2">
      <c r="A1793" s="18" t="s">
        <v>1435</v>
      </c>
      <c r="B1793" s="32">
        <v>38106</v>
      </c>
      <c r="C1793" s="127"/>
      <c r="D1793" s="32">
        <v>50008</v>
      </c>
      <c r="E1793" s="126"/>
      <c r="F1793" s="32">
        <v>57406</v>
      </c>
      <c r="G1793" s="101"/>
      <c r="H1793" s="205">
        <v>699.5</v>
      </c>
      <c r="I1793" s="15"/>
      <c r="J1793" s="14">
        <f t="shared" si="651"/>
        <v>54.476054324517513</v>
      </c>
      <c r="K1793" s="14">
        <f t="shared" si="652"/>
        <v>71.491065046461756</v>
      </c>
      <c r="L1793" s="14">
        <f t="shared" si="653"/>
        <v>82.067190850607574</v>
      </c>
      <c r="M1793" s="14"/>
      <c r="N1793" s="13">
        <f t="shared" si="654"/>
        <v>31.233926415787533</v>
      </c>
      <c r="O1793" s="13">
        <f t="shared" si="655"/>
        <v>50.648191885792258</v>
      </c>
      <c r="P1793" s="13">
        <f t="shared" si="656"/>
        <v>14.793633018717003</v>
      </c>
    </row>
    <row r="1794" spans="1:16" s="27" customFormat="1" ht="15" customHeight="1" x14ac:dyDescent="0.2">
      <c r="A1794" s="18" t="s">
        <v>1436</v>
      </c>
      <c r="B1794" s="32">
        <v>17079</v>
      </c>
      <c r="C1794" s="127"/>
      <c r="D1794" s="32">
        <v>23878</v>
      </c>
      <c r="E1794" s="126"/>
      <c r="F1794" s="32">
        <v>30117</v>
      </c>
      <c r="G1794" s="101"/>
      <c r="H1794" s="205">
        <v>220</v>
      </c>
      <c r="I1794" s="15"/>
      <c r="J1794" s="14">
        <f t="shared" si="651"/>
        <v>77.631818181818176</v>
      </c>
      <c r="K1794" s="14">
        <f t="shared" si="652"/>
        <v>108.53636363636363</v>
      </c>
      <c r="L1794" s="14">
        <f t="shared" si="653"/>
        <v>136.89545454545456</v>
      </c>
      <c r="M1794" s="14"/>
      <c r="N1794" s="13">
        <f t="shared" si="654"/>
        <v>39.809122313952813</v>
      </c>
      <c r="O1794" s="13">
        <f t="shared" si="655"/>
        <v>76.339364131389459</v>
      </c>
      <c r="P1794" s="13">
        <f t="shared" si="656"/>
        <v>26.128653991121549</v>
      </c>
    </row>
    <row r="1795" spans="1:16" s="27" customFormat="1" ht="15" customHeight="1" x14ac:dyDescent="0.2">
      <c r="A1795" s="18" t="s">
        <v>1437</v>
      </c>
      <c r="B1795" s="32">
        <v>13339</v>
      </c>
      <c r="C1795" s="127"/>
      <c r="D1795" s="32">
        <v>25016</v>
      </c>
      <c r="E1795" s="126"/>
      <c r="F1795" s="32">
        <v>28224</v>
      </c>
      <c r="G1795" s="101"/>
      <c r="H1795" s="205">
        <v>85.43</v>
      </c>
      <c r="I1795" s="15"/>
      <c r="J1795" s="14">
        <f t="shared" ref="J1795:J1825" si="657">B1795/$H1795</f>
        <v>156.13952943930701</v>
      </c>
      <c r="K1795" s="14">
        <f t="shared" ref="K1795:K1825" si="658">D1795/$H1795</f>
        <v>292.82453470677746</v>
      </c>
      <c r="L1795" s="14">
        <f t="shared" ref="L1795:L1825" si="659">F1795/$H1795</f>
        <v>330.37574622497948</v>
      </c>
      <c r="M1795" s="14"/>
      <c r="N1795" s="13">
        <f t="shared" si="654"/>
        <v>87.54029537446587</v>
      </c>
      <c r="O1795" s="13">
        <f t="shared" si="655"/>
        <v>111.59007421845718</v>
      </c>
      <c r="P1795" s="13">
        <f t="shared" si="656"/>
        <v>12.823792772625517</v>
      </c>
    </row>
    <row r="1796" spans="1:16" s="27" customFormat="1" ht="15" customHeight="1" x14ac:dyDescent="0.2">
      <c r="A1796" s="18" t="s">
        <v>1438</v>
      </c>
      <c r="B1796" s="31">
        <v>16533</v>
      </c>
      <c r="C1796" s="39"/>
      <c r="D1796" s="31">
        <v>25024</v>
      </c>
      <c r="E1796" s="117"/>
      <c r="F1796" s="31">
        <v>28243</v>
      </c>
      <c r="G1796" s="101"/>
      <c r="H1796" s="205">
        <v>147.21</v>
      </c>
      <c r="I1796" s="15"/>
      <c r="J1796" s="14">
        <f t="shared" si="657"/>
        <v>112.30894640309761</v>
      </c>
      <c r="K1796" s="14">
        <f t="shared" si="658"/>
        <v>169.98845187147612</v>
      </c>
      <c r="L1796" s="14">
        <f t="shared" si="659"/>
        <v>191.855172882277</v>
      </c>
      <c r="M1796" s="14"/>
      <c r="N1796" s="13">
        <f t="shared" si="654"/>
        <v>51.357890280045972</v>
      </c>
      <c r="O1796" s="13">
        <f t="shared" si="655"/>
        <v>70.828040887921134</v>
      </c>
      <c r="P1796" s="13">
        <f t="shared" si="656"/>
        <v>12.86365089514066</v>
      </c>
    </row>
    <row r="1797" spans="1:16" s="27" customFormat="1" ht="15" customHeight="1" x14ac:dyDescent="0.2">
      <c r="A1797" s="18" t="s">
        <v>1439</v>
      </c>
      <c r="B1797" s="31">
        <v>16295</v>
      </c>
      <c r="C1797" s="127"/>
      <c r="D1797" s="31">
        <v>25012</v>
      </c>
      <c r="E1797" s="126"/>
      <c r="F1797" s="31">
        <v>26660</v>
      </c>
      <c r="G1797" s="101"/>
      <c r="H1797" s="205">
        <v>193.45</v>
      </c>
      <c r="I1797" s="15"/>
      <c r="J1797" s="14">
        <f t="shared" si="657"/>
        <v>84.233652106487469</v>
      </c>
      <c r="K1797" s="14">
        <f t="shared" si="658"/>
        <v>129.29439131558544</v>
      </c>
      <c r="L1797" s="14">
        <f t="shared" si="659"/>
        <v>137.81338847247352</v>
      </c>
      <c r="M1797" s="14"/>
      <c r="N1797" s="13">
        <f t="shared" si="654"/>
        <v>53.494937097269116</v>
      </c>
      <c r="O1797" s="13">
        <f t="shared" si="655"/>
        <v>63.608468855477149</v>
      </c>
      <c r="P1797" s="13">
        <f t="shared" si="656"/>
        <v>6.5888373580681199</v>
      </c>
    </row>
    <row r="1798" spans="1:16" s="27" customFormat="1" ht="15" customHeight="1" x14ac:dyDescent="0.2">
      <c r="A1798" s="18" t="s">
        <v>1440</v>
      </c>
      <c r="B1798" s="32">
        <v>76332</v>
      </c>
      <c r="C1798" s="127"/>
      <c r="D1798" s="32">
        <v>99210</v>
      </c>
      <c r="E1798" s="126"/>
      <c r="F1798" s="32">
        <v>116768</v>
      </c>
      <c r="G1798" s="101"/>
      <c r="H1798" s="205">
        <v>461.8</v>
      </c>
      <c r="I1798" s="15"/>
      <c r="J1798" s="14">
        <f t="shared" si="657"/>
        <v>165.2923343438718</v>
      </c>
      <c r="K1798" s="14">
        <f t="shared" si="658"/>
        <v>214.83326115201385</v>
      </c>
      <c r="L1798" s="14">
        <f t="shared" si="659"/>
        <v>252.8540493720225</v>
      </c>
      <c r="M1798" s="14"/>
      <c r="N1798" s="13">
        <f t="shared" si="654"/>
        <v>29.971702562490172</v>
      </c>
      <c r="O1798" s="13">
        <f t="shared" si="655"/>
        <v>52.973851071634435</v>
      </c>
      <c r="P1798" s="13">
        <f t="shared" si="656"/>
        <v>17.697812720491886</v>
      </c>
    </row>
    <row r="1799" spans="1:16" s="27" customFormat="1" ht="15" customHeight="1" x14ac:dyDescent="0.2">
      <c r="A1799" s="18" t="s">
        <v>1441</v>
      </c>
      <c r="B1799" s="32">
        <v>20290</v>
      </c>
      <c r="C1799" s="127"/>
      <c r="D1799" s="32">
        <v>28387</v>
      </c>
      <c r="E1799" s="126"/>
      <c r="F1799" s="32">
        <v>33682</v>
      </c>
      <c r="G1799" s="101"/>
      <c r="H1799" s="205">
        <v>269.8</v>
      </c>
      <c r="I1799" s="15"/>
      <c r="J1799" s="14">
        <f t="shared" si="657"/>
        <v>75.203854707190501</v>
      </c>
      <c r="K1799" s="14">
        <f t="shared" si="658"/>
        <v>105.21497405485545</v>
      </c>
      <c r="L1799" s="14">
        <f t="shared" si="659"/>
        <v>124.84062268346923</v>
      </c>
      <c r="M1799" s="14"/>
      <c r="N1799" s="13">
        <f t="shared" si="654"/>
        <v>39.906357811729933</v>
      </c>
      <c r="O1799" s="13">
        <f t="shared" si="655"/>
        <v>66.002957121734866</v>
      </c>
      <c r="P1799" s="13">
        <f t="shared" si="656"/>
        <v>18.652904498538064</v>
      </c>
    </row>
    <row r="1800" spans="1:16" s="27" customFormat="1" ht="15" customHeight="1" x14ac:dyDescent="0.2">
      <c r="A1800" s="18" t="s">
        <v>1442</v>
      </c>
      <c r="B1800" s="32">
        <v>28492</v>
      </c>
      <c r="C1800" s="127"/>
      <c r="D1800" s="32">
        <v>25600</v>
      </c>
      <c r="E1800" s="126"/>
      <c r="F1800" s="32">
        <v>28380</v>
      </c>
      <c r="G1800" s="101"/>
      <c r="H1800" s="205">
        <v>120.77</v>
      </c>
      <c r="I1800" s="15"/>
      <c r="J1800" s="14">
        <f t="shared" si="657"/>
        <v>235.91951643620106</v>
      </c>
      <c r="K1800" s="14">
        <f t="shared" si="658"/>
        <v>211.97317214540035</v>
      </c>
      <c r="L1800" s="14">
        <f t="shared" si="659"/>
        <v>234.99213380806492</v>
      </c>
      <c r="M1800" s="14"/>
      <c r="N1800" s="13">
        <f t="shared" si="654"/>
        <v>-10.150217604941743</v>
      </c>
      <c r="O1800" s="13">
        <f t="shared" si="655"/>
        <v>-0.39309279797838709</v>
      </c>
      <c r="P1800" s="13">
        <f t="shared" si="656"/>
        <v>10.859374999999998</v>
      </c>
    </row>
    <row r="1801" spans="1:16" s="27" customFormat="1" ht="15" customHeight="1" x14ac:dyDescent="0.2">
      <c r="A1801" s="18" t="s">
        <v>1443</v>
      </c>
      <c r="B1801" s="31">
        <v>15062</v>
      </c>
      <c r="C1801" s="39"/>
      <c r="D1801" s="31">
        <v>14947</v>
      </c>
      <c r="E1801" s="117"/>
      <c r="F1801" s="31">
        <v>18795</v>
      </c>
      <c r="G1801" s="101"/>
      <c r="H1801" s="205">
        <v>81.61</v>
      </c>
      <c r="I1801" s="15"/>
      <c r="J1801" s="14">
        <f t="shared" si="657"/>
        <v>184.56071559857861</v>
      </c>
      <c r="K1801" s="14">
        <f t="shared" si="658"/>
        <v>183.15157456194095</v>
      </c>
      <c r="L1801" s="14">
        <f t="shared" si="659"/>
        <v>230.30265898786914</v>
      </c>
      <c r="M1801" s="14"/>
      <c r="N1801" s="13">
        <f t="shared" si="654"/>
        <v>-0.76351082193599595</v>
      </c>
      <c r="O1801" s="13">
        <f t="shared" si="655"/>
        <v>24.784225202496344</v>
      </c>
      <c r="P1801" s="13">
        <f t="shared" si="656"/>
        <v>25.744296514350701</v>
      </c>
    </row>
    <row r="1802" spans="1:16" s="27" customFormat="1" ht="15" customHeight="1" x14ac:dyDescent="0.2">
      <c r="A1802" s="18" t="s">
        <v>1444</v>
      </c>
      <c r="B1802" s="31">
        <v>20330</v>
      </c>
      <c r="C1802" s="127"/>
      <c r="D1802" s="31">
        <v>26427</v>
      </c>
      <c r="E1802" s="126"/>
      <c r="F1802" s="31">
        <v>31060</v>
      </c>
      <c r="G1802" s="101"/>
      <c r="H1802" s="205">
        <v>60.16</v>
      </c>
      <c r="I1802" s="15"/>
      <c r="J1802" s="14">
        <f t="shared" si="657"/>
        <v>337.93218085106383</v>
      </c>
      <c r="K1802" s="14">
        <f t="shared" si="658"/>
        <v>439.27859042553195</v>
      </c>
      <c r="L1802" s="14">
        <f t="shared" si="659"/>
        <v>516.28989361702133</v>
      </c>
      <c r="M1802" s="14"/>
      <c r="N1802" s="13">
        <f t="shared" si="654"/>
        <v>29.990162321692086</v>
      </c>
      <c r="O1802" s="13">
        <f t="shared" si="655"/>
        <v>52.77914412198723</v>
      </c>
      <c r="P1802" s="13">
        <f t="shared" si="656"/>
        <v>17.531312672645406</v>
      </c>
    </row>
    <row r="1803" spans="1:16" s="27" customFormat="1" ht="15" customHeight="1" x14ac:dyDescent="0.2">
      <c r="A1803" s="18" t="s">
        <v>1445</v>
      </c>
      <c r="B1803" s="32">
        <v>12490</v>
      </c>
      <c r="C1803" s="127"/>
      <c r="D1803" s="32">
        <v>11813</v>
      </c>
      <c r="E1803" s="126"/>
      <c r="F1803" s="32">
        <v>12890</v>
      </c>
      <c r="G1803" s="101"/>
      <c r="H1803" s="205">
        <v>95.39</v>
      </c>
      <c r="I1803" s="15"/>
      <c r="J1803" s="14">
        <f t="shared" si="657"/>
        <v>130.93615682985637</v>
      </c>
      <c r="K1803" s="14">
        <f t="shared" si="658"/>
        <v>123.83897683195303</v>
      </c>
      <c r="L1803" s="14">
        <f t="shared" si="659"/>
        <v>135.1294684977461</v>
      </c>
      <c r="M1803" s="14"/>
      <c r="N1803" s="13">
        <f t="shared" si="654"/>
        <v>-5.420336269015209</v>
      </c>
      <c r="O1803" s="13">
        <f t="shared" si="655"/>
        <v>3.2025620496397234</v>
      </c>
      <c r="P1803" s="13">
        <f t="shared" si="656"/>
        <v>9.1170744095488097</v>
      </c>
    </row>
    <row r="1804" spans="1:16" s="27" customFormat="1" ht="15" customHeight="1" x14ac:dyDescent="0.2">
      <c r="A1804" s="18" t="s">
        <v>1667</v>
      </c>
      <c r="B1804" s="32">
        <v>24004</v>
      </c>
      <c r="C1804" s="127"/>
      <c r="D1804" s="32">
        <v>28103</v>
      </c>
      <c r="E1804" s="126"/>
      <c r="F1804" s="32">
        <v>31263</v>
      </c>
      <c r="G1804" s="101"/>
      <c r="H1804" s="205">
        <v>189.37</v>
      </c>
      <c r="I1804" s="15"/>
      <c r="J1804" s="14">
        <f t="shared" si="657"/>
        <v>126.75714210276179</v>
      </c>
      <c r="K1804" s="14">
        <f t="shared" si="658"/>
        <v>148.40259808839838</v>
      </c>
      <c r="L1804" s="14">
        <f t="shared" si="659"/>
        <v>165.08950731372445</v>
      </c>
      <c r="M1804" s="14"/>
      <c r="N1804" s="13">
        <f t="shared" si="654"/>
        <v>17.076320613231129</v>
      </c>
      <c r="O1804" s="13">
        <f t="shared" si="655"/>
        <v>30.240793201133144</v>
      </c>
      <c r="P1804" s="13">
        <f t="shared" si="656"/>
        <v>11.244351136889296</v>
      </c>
    </row>
    <row r="1805" spans="1:16" s="27" customFormat="1" ht="15" customHeight="1" x14ac:dyDescent="0.2">
      <c r="A1805" s="18" t="s">
        <v>1446</v>
      </c>
      <c r="B1805" s="32">
        <v>16071</v>
      </c>
      <c r="C1805" s="127"/>
      <c r="D1805" s="32">
        <v>19911</v>
      </c>
      <c r="E1805" s="126"/>
      <c r="F1805" s="32">
        <v>24933</v>
      </c>
      <c r="G1805" s="101"/>
      <c r="H1805" s="205">
        <v>130.68</v>
      </c>
      <c r="I1805" s="15"/>
      <c r="J1805" s="14">
        <f t="shared" si="657"/>
        <v>122.97979797979798</v>
      </c>
      <c r="K1805" s="14">
        <f t="shared" si="658"/>
        <v>152.36455463728191</v>
      </c>
      <c r="L1805" s="14">
        <f t="shared" si="659"/>
        <v>190.79430670339761</v>
      </c>
      <c r="M1805" s="14"/>
      <c r="N1805" s="13">
        <f t="shared" si="654"/>
        <v>23.893970505880162</v>
      </c>
      <c r="O1805" s="13">
        <f t="shared" si="655"/>
        <v>55.142803808101547</v>
      </c>
      <c r="P1805" s="13">
        <f t="shared" si="656"/>
        <v>25.222238963387067</v>
      </c>
    </row>
    <row r="1806" spans="1:16" s="27" customFormat="1" ht="15" customHeight="1" x14ac:dyDescent="0.2">
      <c r="A1806" s="18" t="s">
        <v>1447</v>
      </c>
      <c r="B1806" s="31">
        <v>16794</v>
      </c>
      <c r="C1806" s="39"/>
      <c r="D1806" s="31">
        <v>17276</v>
      </c>
      <c r="E1806" s="117"/>
      <c r="F1806" s="31">
        <v>25439</v>
      </c>
      <c r="G1806" s="101"/>
      <c r="H1806" s="205">
        <v>371.08</v>
      </c>
      <c r="I1806" s="15"/>
      <c r="J1806" s="14">
        <f t="shared" si="657"/>
        <v>45.257087420502323</v>
      </c>
      <c r="K1806" s="14">
        <f t="shared" si="658"/>
        <v>46.555998706478391</v>
      </c>
      <c r="L1806" s="14">
        <f t="shared" si="659"/>
        <v>68.553950630591785</v>
      </c>
      <c r="M1806" s="14"/>
      <c r="N1806" s="13">
        <f t="shared" si="654"/>
        <v>2.8700726449922551</v>
      </c>
      <c r="O1806" s="13">
        <f t="shared" si="655"/>
        <v>51.476717875431675</v>
      </c>
      <c r="P1806" s="13">
        <f t="shared" si="656"/>
        <v>47.250520953924507</v>
      </c>
    </row>
    <row r="1807" spans="1:16" s="27" customFormat="1" ht="15" customHeight="1" x14ac:dyDescent="0.2">
      <c r="A1807" s="18" t="s">
        <v>1448</v>
      </c>
      <c r="B1807" s="31">
        <v>22354</v>
      </c>
      <c r="C1807" s="127"/>
      <c r="D1807" s="31">
        <v>24800</v>
      </c>
      <c r="E1807" s="126"/>
      <c r="F1807" s="31">
        <v>27807</v>
      </c>
      <c r="G1807" s="101"/>
      <c r="H1807" s="205">
        <v>85.31</v>
      </c>
      <c r="I1807" s="15"/>
      <c r="J1807" s="14">
        <f t="shared" si="657"/>
        <v>262.03258703551751</v>
      </c>
      <c r="K1807" s="14">
        <f t="shared" si="658"/>
        <v>290.70448950885009</v>
      </c>
      <c r="L1807" s="14">
        <f t="shared" si="659"/>
        <v>325.95240886179812</v>
      </c>
      <c r="M1807" s="14"/>
      <c r="N1807" s="13">
        <f t="shared" si="654"/>
        <v>10.942113268318881</v>
      </c>
      <c r="O1807" s="13">
        <f t="shared" si="655"/>
        <v>24.393844502102528</v>
      </c>
      <c r="P1807" s="13">
        <f t="shared" si="656"/>
        <v>12.124999999999986</v>
      </c>
    </row>
    <row r="1808" spans="1:16" s="27" customFormat="1" ht="15" customHeight="1" x14ac:dyDescent="0.2">
      <c r="A1808" s="18" t="s">
        <v>1449</v>
      </c>
      <c r="B1808" s="32">
        <v>14864</v>
      </c>
      <c r="C1808" s="127"/>
      <c r="D1808" s="32">
        <v>25046</v>
      </c>
      <c r="E1808" s="126"/>
      <c r="F1808" s="32">
        <v>26203</v>
      </c>
      <c r="G1808" s="101"/>
      <c r="H1808" s="205">
        <v>98.16</v>
      </c>
      <c r="I1808" s="15"/>
      <c r="J1808" s="14">
        <f t="shared" si="657"/>
        <v>151.42624286878566</v>
      </c>
      <c r="K1808" s="14">
        <f t="shared" si="658"/>
        <v>255.15484922575388</v>
      </c>
      <c r="L1808" s="14">
        <f t="shared" si="659"/>
        <v>266.94172779136107</v>
      </c>
      <c r="M1808" s="14"/>
      <c r="N1808" s="13">
        <f t="shared" si="654"/>
        <v>68.501076426264802</v>
      </c>
      <c r="O1808" s="13">
        <f t="shared" si="655"/>
        <v>76.284983853606036</v>
      </c>
      <c r="P1808" s="13">
        <f t="shared" si="656"/>
        <v>4.6195001197796151</v>
      </c>
    </row>
    <row r="1809" spans="1:16" s="27" customFormat="1" ht="15" customHeight="1" x14ac:dyDescent="0.2">
      <c r="A1809" s="18" t="s">
        <v>1450</v>
      </c>
      <c r="B1809" s="31">
        <v>23269</v>
      </c>
      <c r="C1809" s="39"/>
      <c r="D1809" s="31">
        <v>29770</v>
      </c>
      <c r="E1809" s="117"/>
      <c r="F1809" s="31">
        <v>36034</v>
      </c>
      <c r="G1809" s="101"/>
      <c r="H1809" s="205">
        <v>146.5</v>
      </c>
      <c r="I1809" s="15"/>
      <c r="J1809" s="14">
        <f t="shared" si="657"/>
        <v>158.83276450511946</v>
      </c>
      <c r="K1809" s="14">
        <f t="shared" si="658"/>
        <v>203.20819112627987</v>
      </c>
      <c r="L1809" s="14">
        <f t="shared" si="659"/>
        <v>245.96587030716722</v>
      </c>
      <c r="M1809" s="14"/>
      <c r="N1809" s="13">
        <f t="shared" si="654"/>
        <v>27.938458893807216</v>
      </c>
      <c r="O1809" s="13">
        <f t="shared" si="655"/>
        <v>54.858395289870629</v>
      </c>
      <c r="P1809" s="13">
        <f t="shared" si="656"/>
        <v>21.041316761840768</v>
      </c>
    </row>
    <row r="1810" spans="1:16" s="27" customFormat="1" ht="15" customHeight="1" x14ac:dyDescent="0.2">
      <c r="A1810" s="18" t="s">
        <v>1451</v>
      </c>
      <c r="B1810" s="32">
        <v>14251</v>
      </c>
      <c r="C1810" s="127"/>
      <c r="D1810" s="32">
        <v>25232</v>
      </c>
      <c r="E1810" s="126"/>
      <c r="F1810" s="32">
        <v>26277</v>
      </c>
      <c r="G1810" s="101"/>
      <c r="H1810" s="205">
        <v>106.77</v>
      </c>
      <c r="I1810" s="15"/>
      <c r="J1810" s="14">
        <f t="shared" si="657"/>
        <v>133.47382223471013</v>
      </c>
      <c r="K1810" s="14">
        <f t="shared" si="658"/>
        <v>236.32106396927978</v>
      </c>
      <c r="L1810" s="14">
        <f t="shared" si="659"/>
        <v>246.10845743186289</v>
      </c>
      <c r="M1810" s="14"/>
      <c r="N1810" s="13">
        <f t="shared" si="654"/>
        <v>77.054241807592462</v>
      </c>
      <c r="O1810" s="13">
        <f t="shared" si="655"/>
        <v>84.387060557153887</v>
      </c>
      <c r="P1810" s="13">
        <f t="shared" si="656"/>
        <v>4.1415662650602352</v>
      </c>
    </row>
    <row r="1811" spans="1:16" s="27" customFormat="1" ht="15" customHeight="1" x14ac:dyDescent="0.2">
      <c r="A1811" s="18" t="s">
        <v>1452</v>
      </c>
      <c r="B1811" s="31">
        <v>31265</v>
      </c>
      <c r="C1811" s="39"/>
      <c r="D1811" s="31">
        <v>34820</v>
      </c>
      <c r="E1811" s="117"/>
      <c r="F1811" s="31">
        <v>37314</v>
      </c>
      <c r="G1811" s="101"/>
      <c r="H1811" s="205">
        <v>461.1</v>
      </c>
      <c r="I1811" s="15"/>
      <c r="J1811" s="14">
        <f t="shared" si="657"/>
        <v>67.805248319236611</v>
      </c>
      <c r="K1811" s="14">
        <f t="shared" si="658"/>
        <v>75.515072652353069</v>
      </c>
      <c r="L1811" s="14">
        <f t="shared" si="659"/>
        <v>80.923877683799603</v>
      </c>
      <c r="M1811" s="14"/>
      <c r="N1811" s="13">
        <f t="shared" si="654"/>
        <v>11.370542139772905</v>
      </c>
      <c r="O1811" s="13">
        <f t="shared" si="655"/>
        <v>19.347513193667023</v>
      </c>
      <c r="P1811" s="13">
        <f t="shared" si="656"/>
        <v>7.1625502584721321</v>
      </c>
    </row>
    <row r="1812" spans="1:16" s="27" customFormat="1" ht="15" customHeight="1" x14ac:dyDescent="0.2">
      <c r="A1812" s="18" t="s">
        <v>1453</v>
      </c>
      <c r="B1812" s="31">
        <v>31891</v>
      </c>
      <c r="C1812" s="127"/>
      <c r="D1812" s="31">
        <v>39653</v>
      </c>
      <c r="E1812" s="126"/>
      <c r="F1812" s="31">
        <v>46277</v>
      </c>
      <c r="G1812" s="101"/>
      <c r="H1812" s="205">
        <v>898.76</v>
      </c>
      <c r="I1812" s="15"/>
      <c r="J1812" s="14">
        <f t="shared" si="657"/>
        <v>35.483332591570608</v>
      </c>
      <c r="K1812" s="14">
        <f t="shared" si="658"/>
        <v>44.11967599804175</v>
      </c>
      <c r="L1812" s="14">
        <f t="shared" si="659"/>
        <v>51.489830433041078</v>
      </c>
      <c r="M1812" s="14"/>
      <c r="N1812" s="13">
        <f t="shared" si="654"/>
        <v>24.339155247562015</v>
      </c>
      <c r="O1812" s="13">
        <f t="shared" si="655"/>
        <v>45.109905616004511</v>
      </c>
      <c r="P1812" s="13">
        <f t="shared" si="656"/>
        <v>16.704915138829335</v>
      </c>
    </row>
    <row r="1813" spans="1:16" s="27" customFormat="1" ht="15" customHeight="1" x14ac:dyDescent="0.2">
      <c r="A1813" s="18" t="s">
        <v>1454</v>
      </c>
      <c r="B1813" s="32">
        <v>11207</v>
      </c>
      <c r="C1813" s="127"/>
      <c r="D1813" s="32">
        <v>15920</v>
      </c>
      <c r="E1813" s="126"/>
      <c r="F1813" s="32">
        <v>18727</v>
      </c>
      <c r="G1813" s="101"/>
      <c r="H1813" s="205">
        <v>177.74</v>
      </c>
      <c r="I1813" s="15"/>
      <c r="J1813" s="14">
        <f t="shared" si="657"/>
        <v>63.052773714414307</v>
      </c>
      <c r="K1813" s="14">
        <f t="shared" si="658"/>
        <v>89.569033419601666</v>
      </c>
      <c r="L1813" s="14">
        <f t="shared" si="659"/>
        <v>105.36176437492966</v>
      </c>
      <c r="M1813" s="14"/>
      <c r="N1813" s="13">
        <f t="shared" si="654"/>
        <v>42.054073347015276</v>
      </c>
      <c r="O1813" s="13">
        <f t="shared" si="655"/>
        <v>67.100919068439367</v>
      </c>
      <c r="P1813" s="13">
        <f t="shared" si="656"/>
        <v>17.63190954773868</v>
      </c>
    </row>
    <row r="1814" spans="1:16" s="27" customFormat="1" ht="15" customHeight="1" x14ac:dyDescent="0.2">
      <c r="A1814" s="18" t="s">
        <v>1455</v>
      </c>
      <c r="B1814" s="31">
        <v>13795</v>
      </c>
      <c r="C1814" s="39"/>
      <c r="D1814" s="31">
        <v>25057</v>
      </c>
      <c r="E1814" s="117"/>
      <c r="F1814" s="31">
        <v>26356</v>
      </c>
      <c r="G1814" s="101"/>
      <c r="H1814" s="205">
        <v>85.31</v>
      </c>
      <c r="I1814" s="15"/>
      <c r="J1814" s="14">
        <f t="shared" si="657"/>
        <v>161.70437228929785</v>
      </c>
      <c r="K1814" s="14">
        <f t="shared" si="658"/>
        <v>293.71703200093776</v>
      </c>
      <c r="L1814" s="14">
        <f t="shared" si="659"/>
        <v>308.943851834486</v>
      </c>
      <c r="M1814" s="14"/>
      <c r="N1814" s="13">
        <f t="shared" si="654"/>
        <v>81.638274737223639</v>
      </c>
      <c r="O1814" s="13">
        <f t="shared" si="655"/>
        <v>91.054729974628501</v>
      </c>
      <c r="P1814" s="13">
        <f t="shared" si="656"/>
        <v>5.1841800694416715</v>
      </c>
    </row>
    <row r="1815" spans="1:16" s="27" customFormat="1" ht="15" customHeight="1" x14ac:dyDescent="0.2">
      <c r="A1815" s="18" t="s">
        <v>1456</v>
      </c>
      <c r="B1815" s="32">
        <v>73328</v>
      </c>
      <c r="C1815" s="127"/>
      <c r="D1815" s="32">
        <v>89194</v>
      </c>
      <c r="E1815" s="126"/>
      <c r="F1815" s="32">
        <v>102914</v>
      </c>
      <c r="G1815" s="101"/>
      <c r="H1815" s="205">
        <v>850.78</v>
      </c>
      <c r="I1815" s="15"/>
      <c r="J1815" s="14">
        <f t="shared" si="657"/>
        <v>86.18914407955053</v>
      </c>
      <c r="K1815" s="14">
        <f t="shared" si="658"/>
        <v>104.83791344413362</v>
      </c>
      <c r="L1815" s="14">
        <f t="shared" si="659"/>
        <v>120.96429159124568</v>
      </c>
      <c r="M1815" s="14"/>
      <c r="N1815" s="13">
        <f t="shared" si="654"/>
        <v>21.637028147501635</v>
      </c>
      <c r="O1815" s="13">
        <f t="shared" si="655"/>
        <v>40.347479816713943</v>
      </c>
      <c r="P1815" s="13">
        <f t="shared" si="656"/>
        <v>15.382200596452677</v>
      </c>
    </row>
    <row r="1816" spans="1:16" s="27" customFormat="1" ht="15" customHeight="1" x14ac:dyDescent="0.2">
      <c r="A1816" s="18" t="s">
        <v>1457</v>
      </c>
      <c r="B1816" s="31">
        <v>17423</v>
      </c>
      <c r="C1816" s="39"/>
      <c r="D1816" s="31">
        <v>23652</v>
      </c>
      <c r="E1816" s="117"/>
      <c r="F1816" s="31">
        <v>27832</v>
      </c>
      <c r="G1816" s="101"/>
      <c r="H1816" s="205">
        <v>71.98</v>
      </c>
      <c r="I1816" s="15"/>
      <c r="J1816" s="14">
        <f t="shared" si="657"/>
        <v>242.0533481522645</v>
      </c>
      <c r="K1816" s="14">
        <f t="shared" si="658"/>
        <v>328.59127535426506</v>
      </c>
      <c r="L1816" s="14">
        <f t="shared" si="659"/>
        <v>386.66296193387052</v>
      </c>
      <c r="M1816" s="14"/>
      <c r="N1816" s="13">
        <f t="shared" si="654"/>
        <v>35.75159272226368</v>
      </c>
      <c r="O1816" s="13">
        <f t="shared" si="655"/>
        <v>59.74286862193653</v>
      </c>
      <c r="P1816" s="13">
        <f t="shared" si="656"/>
        <v>17.672924065618133</v>
      </c>
    </row>
    <row r="1817" spans="1:16" s="27" customFormat="1" ht="15" customHeight="1" x14ac:dyDescent="0.2">
      <c r="A1817" s="18" t="s">
        <v>1458</v>
      </c>
      <c r="B1817" s="31">
        <v>34376</v>
      </c>
      <c r="C1817" s="127"/>
      <c r="D1817" s="31">
        <v>31692</v>
      </c>
      <c r="E1817" s="126"/>
      <c r="F1817" s="31">
        <v>33982</v>
      </c>
      <c r="G1817" s="101"/>
      <c r="H1817" s="205">
        <v>166</v>
      </c>
      <c r="I1817" s="15"/>
      <c r="J1817" s="14">
        <f t="shared" si="657"/>
        <v>207.0843373493976</v>
      </c>
      <c r="K1817" s="14">
        <f t="shared" si="658"/>
        <v>190.9156626506024</v>
      </c>
      <c r="L1817" s="14">
        <f t="shared" si="659"/>
        <v>204.71084337349399</v>
      </c>
      <c r="M1817" s="14"/>
      <c r="N1817" s="13">
        <f t="shared" si="654"/>
        <v>-7.8077728647893974</v>
      </c>
      <c r="O1817" s="13">
        <f t="shared" si="655"/>
        <v>-1.1461484756807072</v>
      </c>
      <c r="P1817" s="13">
        <f t="shared" si="656"/>
        <v>7.2257983087214557</v>
      </c>
    </row>
    <row r="1818" spans="1:16" s="27" customFormat="1" ht="15" customHeight="1" x14ac:dyDescent="0.2">
      <c r="A1818" s="18" t="s">
        <v>1459</v>
      </c>
      <c r="B1818" s="32">
        <v>16442</v>
      </c>
      <c r="C1818" s="127"/>
      <c r="D1818" s="32">
        <v>19855</v>
      </c>
      <c r="E1818" s="126"/>
      <c r="F1818" s="32">
        <v>25080</v>
      </c>
      <c r="G1818" s="101"/>
      <c r="H1818" s="205">
        <v>101.26</v>
      </c>
      <c r="I1818" s="15"/>
      <c r="J1818" s="14">
        <f t="shared" si="657"/>
        <v>162.37408650997432</v>
      </c>
      <c r="K1818" s="14">
        <f t="shared" si="658"/>
        <v>196.079399565475</v>
      </c>
      <c r="L1818" s="14">
        <f t="shared" si="659"/>
        <v>247.67924155638948</v>
      </c>
      <c r="M1818" s="14"/>
      <c r="N1818" s="13">
        <f t="shared" si="654"/>
        <v>20.757815350930539</v>
      </c>
      <c r="O1818" s="13">
        <f t="shared" si="655"/>
        <v>52.536187811701737</v>
      </c>
      <c r="P1818" s="13">
        <f t="shared" si="656"/>
        <v>26.315789473684216</v>
      </c>
    </row>
    <row r="1819" spans="1:16" s="27" customFormat="1" ht="15" customHeight="1" x14ac:dyDescent="0.2">
      <c r="A1819" s="18" t="s">
        <v>1460</v>
      </c>
      <c r="B1819" s="31">
        <v>35990</v>
      </c>
      <c r="C1819" s="39"/>
      <c r="D1819" s="31">
        <v>40178</v>
      </c>
      <c r="E1819" s="117"/>
      <c r="F1819" s="31">
        <v>43197</v>
      </c>
      <c r="G1819" s="101"/>
      <c r="H1819" s="205">
        <v>318.95</v>
      </c>
      <c r="I1819" s="15"/>
      <c r="J1819" s="14">
        <f t="shared" si="657"/>
        <v>112.83900297852328</v>
      </c>
      <c r="K1819" s="14">
        <f t="shared" si="658"/>
        <v>125.96958770967237</v>
      </c>
      <c r="L1819" s="14">
        <f t="shared" si="659"/>
        <v>135.43502116319172</v>
      </c>
      <c r="M1819" s="14"/>
      <c r="N1819" s="13">
        <f t="shared" si="654"/>
        <v>11.636565712697973</v>
      </c>
      <c r="O1819" s="13">
        <f t="shared" si="655"/>
        <v>20.025006946373988</v>
      </c>
      <c r="P1819" s="13">
        <f t="shared" si="656"/>
        <v>7.5140624222211096</v>
      </c>
    </row>
    <row r="1820" spans="1:16" s="27" customFormat="1" ht="15" customHeight="1" x14ac:dyDescent="0.2">
      <c r="A1820" s="18" t="s">
        <v>1461</v>
      </c>
      <c r="B1820" s="32">
        <v>82758</v>
      </c>
      <c r="C1820" s="127"/>
      <c r="D1820" s="32">
        <v>95201</v>
      </c>
      <c r="E1820" s="126"/>
      <c r="F1820" s="32">
        <v>105121</v>
      </c>
      <c r="G1820" s="101"/>
      <c r="H1820" s="205">
        <v>712.91</v>
      </c>
      <c r="I1820" s="15"/>
      <c r="J1820" s="14">
        <f t="shared" si="657"/>
        <v>116.08477928490272</v>
      </c>
      <c r="K1820" s="14">
        <f t="shared" si="658"/>
        <v>133.53859533461448</v>
      </c>
      <c r="L1820" s="14">
        <f t="shared" si="659"/>
        <v>147.45339523923076</v>
      </c>
      <c r="M1820" s="14"/>
      <c r="N1820" s="13">
        <f t="shared" si="654"/>
        <v>15.035404432199922</v>
      </c>
      <c r="O1820" s="13">
        <f t="shared" si="655"/>
        <v>27.02216099954083</v>
      </c>
      <c r="P1820" s="13">
        <f t="shared" si="656"/>
        <v>10.420058612829683</v>
      </c>
    </row>
    <row r="1821" spans="1:16" s="27" customFormat="1" ht="15" customHeight="1" x14ac:dyDescent="0.2">
      <c r="A1821" s="18" t="s">
        <v>1462</v>
      </c>
      <c r="B1821" s="31">
        <v>21712</v>
      </c>
      <c r="C1821" s="39"/>
      <c r="D1821" s="31">
        <v>22261</v>
      </c>
      <c r="E1821" s="117"/>
      <c r="F1821" s="31">
        <v>25331</v>
      </c>
      <c r="G1821" s="101"/>
      <c r="H1821" s="205">
        <v>242.07</v>
      </c>
      <c r="I1821" s="15"/>
      <c r="J1821" s="14">
        <f t="shared" si="657"/>
        <v>89.693063989755032</v>
      </c>
      <c r="K1821" s="14">
        <f t="shared" si="658"/>
        <v>91.96100301565663</v>
      </c>
      <c r="L1821" s="14">
        <f t="shared" si="659"/>
        <v>104.64328500020656</v>
      </c>
      <c r="M1821" s="14"/>
      <c r="N1821" s="13">
        <f t="shared" si="654"/>
        <v>2.528555637435518</v>
      </c>
      <c r="O1821" s="13">
        <f t="shared" si="655"/>
        <v>16.668201915991162</v>
      </c>
      <c r="P1821" s="13">
        <f t="shared" si="656"/>
        <v>13.790934818741304</v>
      </c>
    </row>
    <row r="1822" spans="1:16" s="27" customFormat="1" ht="15" customHeight="1" x14ac:dyDescent="0.2">
      <c r="A1822" s="18" t="s">
        <v>1463</v>
      </c>
      <c r="B1822" s="31">
        <v>22547</v>
      </c>
      <c r="C1822" s="127"/>
      <c r="D1822" s="31">
        <v>22425</v>
      </c>
      <c r="E1822" s="126"/>
      <c r="F1822" s="31">
        <v>24476</v>
      </c>
      <c r="G1822" s="101"/>
      <c r="H1822" s="205">
        <v>291.3</v>
      </c>
      <c r="I1822" s="15"/>
      <c r="J1822" s="14">
        <f t="shared" si="657"/>
        <v>77.401304497082037</v>
      </c>
      <c r="K1822" s="14">
        <f t="shared" si="658"/>
        <v>76.982492276004123</v>
      </c>
      <c r="L1822" s="14">
        <f t="shared" si="659"/>
        <v>84.023343631994507</v>
      </c>
      <c r="M1822" s="14"/>
      <c r="N1822" s="13">
        <f t="shared" si="654"/>
        <v>-0.54109194127820293</v>
      </c>
      <c r="O1822" s="13">
        <f t="shared" si="655"/>
        <v>8.5554619239810297</v>
      </c>
      <c r="P1822" s="13">
        <f t="shared" si="656"/>
        <v>9.1460423634336632</v>
      </c>
    </row>
    <row r="1823" spans="1:16" s="27" customFormat="1" ht="15" customHeight="1" x14ac:dyDescent="0.2">
      <c r="A1823" s="18" t="s">
        <v>1464</v>
      </c>
      <c r="B1823" s="32">
        <v>16042</v>
      </c>
      <c r="C1823" s="127"/>
      <c r="D1823" s="32">
        <v>30032</v>
      </c>
      <c r="E1823" s="126"/>
      <c r="F1823" s="32">
        <v>34156</v>
      </c>
      <c r="G1823" s="101"/>
      <c r="H1823" s="205">
        <v>143.84</v>
      </c>
      <c r="I1823" s="15"/>
      <c r="J1823" s="14">
        <f t="shared" si="657"/>
        <v>111.52669632925472</v>
      </c>
      <c r="K1823" s="14">
        <f t="shared" si="658"/>
        <v>208.78754171301446</v>
      </c>
      <c r="L1823" s="14">
        <f t="shared" si="659"/>
        <v>237.45828698553947</v>
      </c>
      <c r="M1823" s="14"/>
      <c r="N1823" s="13">
        <f t="shared" si="654"/>
        <v>87.208577484104239</v>
      </c>
      <c r="O1823" s="13">
        <f t="shared" si="655"/>
        <v>112.91609524996883</v>
      </c>
      <c r="P1823" s="13">
        <f t="shared" si="656"/>
        <v>13.732019179541814</v>
      </c>
    </row>
    <row r="1824" spans="1:16" s="27" customFormat="1" ht="15" customHeight="1" x14ac:dyDescent="0.2">
      <c r="A1824" s="18" t="s">
        <v>1465</v>
      </c>
      <c r="B1824" s="31">
        <v>13328</v>
      </c>
      <c r="C1824" s="39"/>
      <c r="D1824" s="31">
        <v>14863</v>
      </c>
      <c r="E1824" s="117"/>
      <c r="F1824" s="31">
        <v>17463</v>
      </c>
      <c r="G1824" s="101"/>
      <c r="H1824" s="205">
        <v>62.96</v>
      </c>
      <c r="I1824" s="15"/>
      <c r="J1824" s="14">
        <f t="shared" si="657"/>
        <v>211.68996188055908</v>
      </c>
      <c r="K1824" s="14">
        <f t="shared" si="658"/>
        <v>236.07052096569251</v>
      </c>
      <c r="L1824" s="14">
        <f t="shared" si="659"/>
        <v>277.36658195679797</v>
      </c>
      <c r="M1824" s="14"/>
      <c r="N1824" s="13">
        <f t="shared" si="654"/>
        <v>11.517106842737098</v>
      </c>
      <c r="O1824" s="13">
        <f t="shared" si="655"/>
        <v>31.024909963985596</v>
      </c>
      <c r="P1824" s="13">
        <f t="shared" si="656"/>
        <v>17.493103680279891</v>
      </c>
    </row>
    <row r="1825" spans="1:16" s="27" customFormat="1" ht="15" customHeight="1" x14ac:dyDescent="0.2">
      <c r="A1825" s="18" t="s">
        <v>1466</v>
      </c>
      <c r="B1825" s="31">
        <v>45444</v>
      </c>
      <c r="C1825" s="39"/>
      <c r="D1825" s="31">
        <v>53583</v>
      </c>
      <c r="E1825" s="117"/>
      <c r="F1825" s="31">
        <v>59004</v>
      </c>
      <c r="G1825" s="101"/>
      <c r="H1825" s="205">
        <v>742.95</v>
      </c>
      <c r="I1825" s="15"/>
      <c r="J1825" s="14">
        <f t="shared" si="657"/>
        <v>61.166969513426203</v>
      </c>
      <c r="K1825" s="14">
        <f t="shared" si="658"/>
        <v>72.121946295174638</v>
      </c>
      <c r="L1825" s="14">
        <f t="shared" si="659"/>
        <v>79.418534221683828</v>
      </c>
      <c r="M1825" s="14"/>
      <c r="N1825" s="13">
        <f t="shared" si="654"/>
        <v>17.909955109585425</v>
      </c>
      <c r="O1825" s="13">
        <f t="shared" si="655"/>
        <v>29.838922630050181</v>
      </c>
      <c r="P1825" s="13">
        <f t="shared" si="656"/>
        <v>10.117014724819445</v>
      </c>
    </row>
    <row r="1826" spans="1:16" s="27" customFormat="1" ht="12" customHeight="1" x14ac:dyDescent="0.2">
      <c r="A1826" s="18"/>
      <c r="B1826" s="31"/>
      <c r="C1826" s="39"/>
      <c r="D1826" s="31"/>
      <c r="E1826" s="117"/>
      <c r="F1826" s="31"/>
      <c r="G1826" s="101"/>
      <c r="H1826" s="206" t="s">
        <v>26</v>
      </c>
      <c r="I1826" s="15"/>
      <c r="J1826" s="14"/>
      <c r="K1826" s="14"/>
      <c r="L1826" s="14"/>
      <c r="M1826" s="14"/>
      <c r="N1826" s="13"/>
      <c r="O1826" s="13"/>
      <c r="P1826" s="13"/>
    </row>
    <row r="1827" spans="1:16" s="27" customFormat="1" ht="15" customHeight="1" x14ac:dyDescent="0.2">
      <c r="A1827" s="136" t="s">
        <v>7</v>
      </c>
      <c r="B1827" s="35">
        <v>718290</v>
      </c>
      <c r="C1827" s="39"/>
      <c r="D1827" s="35">
        <v>824731</v>
      </c>
      <c r="E1827" s="117"/>
      <c r="F1827" s="35">
        <v>1000108</v>
      </c>
      <c r="G1827" s="101"/>
      <c r="H1827" s="204">
        <f>SUM(H1828:H1846)</f>
        <v>4547.16</v>
      </c>
      <c r="I1827" s="15"/>
      <c r="J1827" s="20">
        <f t="shared" ref="J1827:J1832" si="660">B1827/$H1827</f>
        <v>157.96453170770329</v>
      </c>
      <c r="K1827" s="20">
        <f t="shared" ref="K1827:K1832" si="661">D1827/$H1827</f>
        <v>181.3727689370948</v>
      </c>
      <c r="L1827" s="20">
        <f t="shared" ref="L1827:L1832" si="662">F1827/$H1827</f>
        <v>219.9412380474846</v>
      </c>
      <c r="M1827" s="14"/>
      <c r="N1827" s="19">
        <f>(K1827-J1827)/J1827*100</f>
        <v>14.818666555291028</v>
      </c>
      <c r="O1827" s="19">
        <f>(L1827-J1827)/J1827*100</f>
        <v>39.234570995002017</v>
      </c>
      <c r="P1827" s="19">
        <f>(L1827-K1827)/K1827*100</f>
        <v>21.264751779671197</v>
      </c>
    </row>
    <row r="1828" spans="1:16" s="27" customFormat="1" ht="15" customHeight="1" x14ac:dyDescent="0.2">
      <c r="A1828" s="18" t="s">
        <v>1467</v>
      </c>
      <c r="B1828" s="199">
        <v>5850</v>
      </c>
      <c r="C1828" s="39"/>
      <c r="D1828" s="199">
        <v>6375</v>
      </c>
      <c r="E1828" s="117"/>
      <c r="F1828" s="199">
        <v>7906</v>
      </c>
      <c r="G1828" s="101"/>
      <c r="H1828" s="205">
        <v>67.900000000000006</v>
      </c>
      <c r="I1828" s="15"/>
      <c r="J1828" s="14">
        <f t="shared" si="660"/>
        <v>86.156111929307798</v>
      </c>
      <c r="K1828" s="14">
        <f t="shared" si="661"/>
        <v>93.88807069219439</v>
      </c>
      <c r="L1828" s="14">
        <f t="shared" si="662"/>
        <v>116.43593519882178</v>
      </c>
      <c r="M1828" s="14"/>
      <c r="N1828" s="13">
        <f t="shared" ref="N1828:N1846" si="663">((K1828-J1828)/J1828)*100</f>
        <v>8.9743589743589673</v>
      </c>
      <c r="O1828" s="13">
        <f t="shared" ref="O1828:O1846" si="664">((L1828-J1828)/J1828)*100</f>
        <v>35.145299145299141</v>
      </c>
      <c r="P1828" s="13">
        <f t="shared" ref="P1828:P1846" si="665">((L1828-K1828)/K1828)*100</f>
        <v>24.015686274509807</v>
      </c>
    </row>
    <row r="1829" spans="1:16" s="27" customFormat="1" ht="15" customHeight="1" x14ac:dyDescent="0.2">
      <c r="A1829" s="18" t="s">
        <v>1468</v>
      </c>
      <c r="B1829" s="199">
        <v>65858</v>
      </c>
      <c r="C1829" s="39"/>
      <c r="D1829" s="199">
        <v>80883</v>
      </c>
      <c r="E1829" s="117"/>
      <c r="F1829" s="199">
        <v>93168</v>
      </c>
      <c r="G1829" s="101"/>
      <c r="H1829" s="205">
        <v>101.9</v>
      </c>
      <c r="I1829" s="15"/>
      <c r="J1829" s="81">
        <f t="shared" si="660"/>
        <v>646.30029440628061</v>
      </c>
      <c r="K1829" s="81">
        <f t="shared" si="661"/>
        <v>793.74877330716379</v>
      </c>
      <c r="L1829" s="81">
        <f t="shared" si="662"/>
        <v>914.30814524043171</v>
      </c>
      <c r="M1829" s="20"/>
      <c r="N1829" s="13">
        <f t="shared" si="663"/>
        <v>22.814236691062582</v>
      </c>
      <c r="O1829" s="13">
        <f t="shared" si="664"/>
        <v>41.468006923987971</v>
      </c>
      <c r="P1829" s="13">
        <f t="shared" si="665"/>
        <v>15.188605763881165</v>
      </c>
    </row>
    <row r="1830" spans="1:16" s="27" customFormat="1" ht="15" customHeight="1" x14ac:dyDescent="0.2">
      <c r="A1830" s="18" t="s">
        <v>1469</v>
      </c>
      <c r="B1830" s="199">
        <v>118307</v>
      </c>
      <c r="C1830" s="39"/>
      <c r="D1830" s="199">
        <v>125564</v>
      </c>
      <c r="E1830" s="117"/>
      <c r="F1830" s="199">
        <v>137266</v>
      </c>
      <c r="G1830" s="101"/>
      <c r="H1830" s="205">
        <v>126.4</v>
      </c>
      <c r="I1830" s="15"/>
      <c r="J1830" s="14">
        <f t="shared" si="660"/>
        <v>935.97310126582272</v>
      </c>
      <c r="K1830" s="14">
        <f t="shared" si="661"/>
        <v>993.38607594936707</v>
      </c>
      <c r="L1830" s="14">
        <f t="shared" si="662"/>
        <v>1085.9651898734178</v>
      </c>
      <c r="M1830" s="14"/>
      <c r="N1830" s="13">
        <f t="shared" si="663"/>
        <v>6.1340410964693604</v>
      </c>
      <c r="O1830" s="13">
        <f t="shared" si="664"/>
        <v>16.025256324646907</v>
      </c>
      <c r="P1830" s="13">
        <f t="shared" si="665"/>
        <v>9.319550189544783</v>
      </c>
    </row>
    <row r="1831" spans="1:16" s="27" customFormat="1" ht="15" customHeight="1" x14ac:dyDescent="0.2">
      <c r="A1831" s="18" t="s">
        <v>1470</v>
      </c>
      <c r="B1831" s="199">
        <v>26848</v>
      </c>
      <c r="C1831" s="39"/>
      <c r="D1831" s="199">
        <v>31567</v>
      </c>
      <c r="E1831" s="117"/>
      <c r="F1831" s="199">
        <v>39549</v>
      </c>
      <c r="G1831" s="101"/>
      <c r="H1831" s="205">
        <v>216.37</v>
      </c>
      <c r="I1831" s="15"/>
      <c r="J1831" s="14">
        <f t="shared" si="660"/>
        <v>124.08374543605861</v>
      </c>
      <c r="K1831" s="14">
        <f t="shared" si="661"/>
        <v>145.89360817118825</v>
      </c>
      <c r="L1831" s="14">
        <f t="shared" si="662"/>
        <v>182.78411979479594</v>
      </c>
      <c r="M1831" s="14"/>
      <c r="N1831" s="13">
        <f t="shared" si="663"/>
        <v>17.576728247914186</v>
      </c>
      <c r="O1831" s="13">
        <f t="shared" si="664"/>
        <v>47.307061978545875</v>
      </c>
      <c r="P1831" s="13">
        <f t="shared" si="665"/>
        <v>25.28589983210313</v>
      </c>
    </row>
    <row r="1832" spans="1:16" s="27" customFormat="1" ht="15" customHeight="1" x14ac:dyDescent="0.2">
      <c r="A1832" s="18" t="s">
        <v>1471</v>
      </c>
      <c r="B1832" s="199">
        <v>19839</v>
      </c>
      <c r="C1832" s="39"/>
      <c r="D1832" s="199">
        <v>21897</v>
      </c>
      <c r="E1832" s="117"/>
      <c r="F1832" s="199">
        <v>29043</v>
      </c>
      <c r="G1832" s="101"/>
      <c r="H1832" s="205">
        <v>133.04</v>
      </c>
      <c r="I1832" s="15"/>
      <c r="J1832" s="14">
        <f t="shared" si="660"/>
        <v>149.12056524353579</v>
      </c>
      <c r="K1832" s="14">
        <f t="shared" si="661"/>
        <v>164.58959711365003</v>
      </c>
      <c r="L1832" s="14">
        <f t="shared" si="662"/>
        <v>218.30276608538787</v>
      </c>
      <c r="M1832" s="14"/>
      <c r="N1832" s="13">
        <f t="shared" si="663"/>
        <v>10.373506729169806</v>
      </c>
      <c r="O1832" s="13">
        <f t="shared" si="664"/>
        <v>46.39346741267201</v>
      </c>
      <c r="P1832" s="13">
        <f t="shared" si="665"/>
        <v>32.634607480476788</v>
      </c>
    </row>
    <row r="1833" spans="1:16" s="27" customFormat="1" ht="15" customHeight="1" x14ac:dyDescent="0.2">
      <c r="A1833" s="18" t="s">
        <v>1472</v>
      </c>
      <c r="B1833" s="199">
        <v>29897</v>
      </c>
      <c r="C1833" s="39"/>
      <c r="D1833" s="199">
        <v>32162</v>
      </c>
      <c r="E1833" s="117"/>
      <c r="F1833" s="199">
        <v>37873</v>
      </c>
      <c r="G1833" s="101"/>
      <c r="H1833" s="205">
        <v>313.04000000000002</v>
      </c>
      <c r="I1833" s="15"/>
      <c r="J1833" s="14">
        <f t="shared" ref="J1833:J1846" si="666">B1833/$H1833</f>
        <v>95.505366726296955</v>
      </c>
      <c r="K1833" s="14">
        <f t="shared" ref="K1833:K1846" si="667">D1833/$H1833</f>
        <v>102.7408637873754</v>
      </c>
      <c r="L1833" s="14">
        <f t="shared" ref="L1833:L1846" si="668">F1833/$H1833</f>
        <v>120.98453871709685</v>
      </c>
      <c r="M1833" s="14"/>
      <c r="N1833" s="13">
        <f t="shared" si="663"/>
        <v>7.576010971000426</v>
      </c>
      <c r="O1833" s="13">
        <f t="shared" si="664"/>
        <v>26.678262032979898</v>
      </c>
      <c r="P1833" s="13">
        <f t="shared" si="665"/>
        <v>17.756980287295576</v>
      </c>
    </row>
    <row r="1834" spans="1:16" s="27" customFormat="1" ht="15" customHeight="1" x14ac:dyDescent="0.2">
      <c r="A1834" s="18" t="s">
        <v>1473</v>
      </c>
      <c r="B1834" s="199">
        <v>28445</v>
      </c>
      <c r="C1834" s="39"/>
      <c r="D1834" s="199">
        <v>37914</v>
      </c>
      <c r="E1834" s="117"/>
      <c r="F1834" s="199">
        <v>59597</v>
      </c>
      <c r="G1834" s="101"/>
      <c r="H1834" s="205">
        <v>77.5</v>
      </c>
      <c r="I1834" s="15"/>
      <c r="J1834" s="81">
        <f t="shared" si="666"/>
        <v>367.03225806451616</v>
      </c>
      <c r="K1834" s="81">
        <f t="shared" si="667"/>
        <v>489.21290322580643</v>
      </c>
      <c r="L1834" s="81">
        <f t="shared" si="668"/>
        <v>768.99354838709678</v>
      </c>
      <c r="M1834" s="20"/>
      <c r="N1834" s="13">
        <f t="shared" si="663"/>
        <v>33.288802953067311</v>
      </c>
      <c r="O1834" s="13">
        <f t="shared" si="664"/>
        <v>109.51661100369132</v>
      </c>
      <c r="P1834" s="13">
        <f t="shared" si="665"/>
        <v>57.189956216700963</v>
      </c>
    </row>
    <row r="1835" spans="1:16" s="27" customFormat="1" ht="15" customHeight="1" x14ac:dyDescent="0.2">
      <c r="A1835" s="18" t="s">
        <v>1474</v>
      </c>
      <c r="B1835" s="199">
        <v>37933</v>
      </c>
      <c r="C1835" s="39"/>
      <c r="D1835" s="199">
        <v>40998</v>
      </c>
      <c r="E1835" s="117"/>
      <c r="F1835" s="199">
        <v>49849</v>
      </c>
      <c r="G1835" s="101"/>
      <c r="H1835" s="205">
        <v>266.27999999999997</v>
      </c>
      <c r="I1835" s="15"/>
      <c r="J1835" s="14">
        <f t="shared" si="666"/>
        <v>142.45531019978972</v>
      </c>
      <c r="K1835" s="14">
        <f t="shared" si="667"/>
        <v>153.9657503379901</v>
      </c>
      <c r="L1835" s="14">
        <f t="shared" si="668"/>
        <v>187.20519753642785</v>
      </c>
      <c r="M1835" s="14"/>
      <c r="N1835" s="13">
        <f t="shared" si="663"/>
        <v>8.0800358526876241</v>
      </c>
      <c r="O1835" s="13">
        <f t="shared" si="664"/>
        <v>31.413281311786566</v>
      </c>
      <c r="P1835" s="13">
        <f t="shared" si="665"/>
        <v>21.588857993072839</v>
      </c>
    </row>
    <row r="1836" spans="1:16" s="27" customFormat="1" ht="15" customHeight="1" x14ac:dyDescent="0.2">
      <c r="A1836" s="18" t="s">
        <v>1475</v>
      </c>
      <c r="B1836" s="199">
        <v>18098</v>
      </c>
      <c r="C1836" s="39"/>
      <c r="D1836" s="199">
        <v>25116</v>
      </c>
      <c r="E1836" s="117"/>
      <c r="F1836" s="199">
        <v>28070</v>
      </c>
      <c r="G1836" s="101"/>
      <c r="H1836" s="205">
        <v>201.77</v>
      </c>
      <c r="I1836" s="15"/>
      <c r="J1836" s="14">
        <f t="shared" si="666"/>
        <v>89.696188729741777</v>
      </c>
      <c r="K1836" s="14">
        <f t="shared" si="667"/>
        <v>124.4783664568568</v>
      </c>
      <c r="L1836" s="14">
        <f t="shared" si="668"/>
        <v>139.11879863210586</v>
      </c>
      <c r="M1836" s="14"/>
      <c r="N1836" s="13">
        <f t="shared" si="663"/>
        <v>38.77776549895016</v>
      </c>
      <c r="O1836" s="13">
        <f t="shared" si="664"/>
        <v>55.100011050944872</v>
      </c>
      <c r="P1836" s="13">
        <f t="shared" si="665"/>
        <v>11.761426978818296</v>
      </c>
    </row>
    <row r="1837" spans="1:16" s="27" customFormat="1" ht="15" customHeight="1" x14ac:dyDescent="0.2">
      <c r="A1837" s="18" t="s">
        <v>1476</v>
      </c>
      <c r="B1837" s="199">
        <v>22474</v>
      </c>
      <c r="C1837" s="39"/>
      <c r="D1837" s="199">
        <v>25885</v>
      </c>
      <c r="E1837" s="117"/>
      <c r="F1837" s="199">
        <v>33177</v>
      </c>
      <c r="G1837" s="101"/>
      <c r="H1837" s="205">
        <v>170.89</v>
      </c>
      <c r="I1837" s="15"/>
      <c r="J1837" s="14">
        <f t="shared" si="666"/>
        <v>131.51149862484641</v>
      </c>
      <c r="K1837" s="14">
        <f t="shared" si="667"/>
        <v>151.47170694598867</v>
      </c>
      <c r="L1837" s="14">
        <f t="shared" si="668"/>
        <v>194.14243080344082</v>
      </c>
      <c r="M1837" s="14"/>
      <c r="N1837" s="13">
        <f t="shared" si="663"/>
        <v>15.177538488920533</v>
      </c>
      <c r="O1837" s="13">
        <f t="shared" si="664"/>
        <v>47.623920975349279</v>
      </c>
      <c r="P1837" s="13">
        <f t="shared" si="665"/>
        <v>28.170755263666202</v>
      </c>
    </row>
    <row r="1838" spans="1:16" s="27" customFormat="1" ht="15" customHeight="1" x14ac:dyDescent="0.2">
      <c r="A1838" s="18" t="s">
        <v>1478</v>
      </c>
      <c r="B1838" s="199">
        <v>27724</v>
      </c>
      <c r="C1838" s="39"/>
      <c r="D1838" s="199">
        <v>28817</v>
      </c>
      <c r="E1838" s="117"/>
      <c r="F1838" s="199">
        <v>34249</v>
      </c>
      <c r="G1838" s="101"/>
      <c r="H1838" s="205">
        <v>125.1</v>
      </c>
      <c r="I1838" s="15"/>
      <c r="J1838" s="14">
        <f t="shared" si="666"/>
        <v>221.61470823341327</v>
      </c>
      <c r="K1838" s="14">
        <f t="shared" si="667"/>
        <v>230.35171862509992</v>
      </c>
      <c r="L1838" s="14">
        <f t="shared" si="668"/>
        <v>273.77298161470827</v>
      </c>
      <c r="M1838" s="14"/>
      <c r="N1838" s="13">
        <f t="shared" si="663"/>
        <v>3.9424325494156696</v>
      </c>
      <c r="O1838" s="13">
        <f t="shared" si="664"/>
        <v>23.535564853556505</v>
      </c>
      <c r="P1838" s="13">
        <f t="shared" si="665"/>
        <v>18.849984384217667</v>
      </c>
    </row>
    <row r="1839" spans="1:16" s="27" customFormat="1" ht="15" customHeight="1" x14ac:dyDescent="0.2">
      <c r="A1839" s="18" t="s">
        <v>1479</v>
      </c>
      <c r="B1839" s="199">
        <v>28461</v>
      </c>
      <c r="C1839" s="39"/>
      <c r="D1839" s="199">
        <v>30613</v>
      </c>
      <c r="E1839" s="117"/>
      <c r="F1839" s="199">
        <v>36374</v>
      </c>
      <c r="G1839" s="101"/>
      <c r="H1839" s="205">
        <v>611.66</v>
      </c>
      <c r="I1839" s="15"/>
      <c r="J1839" s="81">
        <f t="shared" si="666"/>
        <v>46.530752378772526</v>
      </c>
      <c r="K1839" s="81">
        <f t="shared" si="667"/>
        <v>50.049046856096524</v>
      </c>
      <c r="L1839" s="81">
        <f t="shared" si="668"/>
        <v>59.467678121832392</v>
      </c>
      <c r="M1839" s="20"/>
      <c r="N1839" s="13">
        <f t="shared" si="663"/>
        <v>7.5612241312673358</v>
      </c>
      <c r="O1839" s="13">
        <f t="shared" si="664"/>
        <v>27.802958434348746</v>
      </c>
      <c r="P1839" s="13">
        <f t="shared" si="665"/>
        <v>18.81880246953909</v>
      </c>
    </row>
    <row r="1840" spans="1:16" s="27" customFormat="1" ht="15" customHeight="1" x14ac:dyDescent="0.2">
      <c r="A1840" s="18" t="s">
        <v>1456</v>
      </c>
      <c r="B1840" s="199">
        <v>58028</v>
      </c>
      <c r="C1840" s="39"/>
      <c r="D1840" s="199">
        <v>62172</v>
      </c>
      <c r="E1840" s="117"/>
      <c r="F1840" s="199">
        <v>71495</v>
      </c>
      <c r="G1840" s="101"/>
      <c r="H1840" s="205">
        <v>258</v>
      </c>
      <c r="I1840" s="15"/>
      <c r="J1840" s="14">
        <f t="shared" si="666"/>
        <v>224.91472868217053</v>
      </c>
      <c r="K1840" s="14">
        <f t="shared" si="667"/>
        <v>240.97674418604652</v>
      </c>
      <c r="L1840" s="14">
        <f t="shared" si="668"/>
        <v>277.11240310077517</v>
      </c>
      <c r="M1840" s="14"/>
      <c r="N1840" s="13">
        <f t="shared" si="663"/>
        <v>7.1413800234369678</v>
      </c>
      <c r="O1840" s="13">
        <f t="shared" si="664"/>
        <v>23.207761770179907</v>
      </c>
      <c r="P1840" s="13">
        <f t="shared" si="665"/>
        <v>14.995496364923103</v>
      </c>
    </row>
    <row r="1841" spans="1:16" s="27" customFormat="1" ht="15" customHeight="1" x14ac:dyDescent="0.2">
      <c r="A1841" s="18" t="s">
        <v>1480</v>
      </c>
      <c r="B1841" s="199">
        <v>14918</v>
      </c>
      <c r="C1841" s="39"/>
      <c r="D1841" s="199">
        <v>22163</v>
      </c>
      <c r="E1841" s="117"/>
      <c r="F1841" s="199">
        <v>24736</v>
      </c>
      <c r="G1841" s="101"/>
      <c r="H1841" s="205">
        <v>196.4</v>
      </c>
      <c r="I1841" s="15"/>
      <c r="J1841" s="14">
        <f t="shared" si="666"/>
        <v>75.957230142566189</v>
      </c>
      <c r="K1841" s="14">
        <f t="shared" si="667"/>
        <v>112.84623217922606</v>
      </c>
      <c r="L1841" s="14">
        <f t="shared" si="668"/>
        <v>125.94704684317719</v>
      </c>
      <c r="M1841" s="14"/>
      <c r="N1841" s="13">
        <f t="shared" si="663"/>
        <v>48.565491352728245</v>
      </c>
      <c r="O1841" s="13">
        <f t="shared" si="664"/>
        <v>65.813111677168521</v>
      </c>
      <c r="P1841" s="13">
        <f t="shared" si="665"/>
        <v>11.609439155349012</v>
      </c>
    </row>
    <row r="1842" spans="1:16" s="27" customFormat="1" ht="15" customHeight="1" x14ac:dyDescent="0.2">
      <c r="A1842" s="18" t="s">
        <v>1477</v>
      </c>
      <c r="B1842" s="199">
        <v>42036</v>
      </c>
      <c r="C1842" s="39"/>
      <c r="D1842" s="199">
        <v>62287</v>
      </c>
      <c r="E1842" s="117"/>
      <c r="F1842" s="199">
        <v>79564</v>
      </c>
      <c r="G1842" s="101"/>
      <c r="H1842" s="205">
        <v>434.24</v>
      </c>
      <c r="I1842" s="15"/>
      <c r="J1842" s="14">
        <f t="shared" si="666"/>
        <v>96.803610906411194</v>
      </c>
      <c r="K1842" s="14">
        <f t="shared" si="667"/>
        <v>143.43911201179071</v>
      </c>
      <c r="L1842" s="14">
        <f t="shared" si="668"/>
        <v>183.22586588061901</v>
      </c>
      <c r="M1842" s="14"/>
      <c r="N1842" s="13">
        <f t="shared" si="663"/>
        <v>48.175373489390054</v>
      </c>
      <c r="O1842" s="13">
        <f t="shared" si="664"/>
        <v>89.275858787705786</v>
      </c>
      <c r="P1842" s="13">
        <f t="shared" si="665"/>
        <v>27.737730184468674</v>
      </c>
    </row>
    <row r="1843" spans="1:16" s="27" customFormat="1" ht="15" customHeight="1" x14ac:dyDescent="0.2">
      <c r="A1843" s="18" t="s">
        <v>1481</v>
      </c>
      <c r="B1843" s="199">
        <v>64229</v>
      </c>
      <c r="C1843" s="39"/>
      <c r="D1843" s="199">
        <v>67705</v>
      </c>
      <c r="E1843" s="117"/>
      <c r="F1843" s="199">
        <v>81689</v>
      </c>
      <c r="G1843" s="101"/>
      <c r="H1843" s="205">
        <v>307.58999999999997</v>
      </c>
      <c r="I1843" s="15"/>
      <c r="J1843" s="14">
        <f t="shared" si="666"/>
        <v>208.81368054878249</v>
      </c>
      <c r="K1843" s="14">
        <f t="shared" si="667"/>
        <v>220.11443805065187</v>
      </c>
      <c r="L1843" s="14">
        <f t="shared" si="668"/>
        <v>265.57755453688355</v>
      </c>
      <c r="M1843" s="14"/>
      <c r="N1843" s="13">
        <f t="shared" si="663"/>
        <v>5.4118855968487809</v>
      </c>
      <c r="O1843" s="13">
        <f t="shared" si="664"/>
        <v>27.183982313285288</v>
      </c>
      <c r="P1843" s="13">
        <f t="shared" si="665"/>
        <v>20.654309135218966</v>
      </c>
    </row>
    <row r="1844" spans="1:16" s="27" customFormat="1" ht="15" customHeight="1" x14ac:dyDescent="0.2">
      <c r="A1844" s="18" t="s">
        <v>1482</v>
      </c>
      <c r="B1844" s="199">
        <v>75173</v>
      </c>
      <c r="C1844" s="39"/>
      <c r="D1844" s="199">
        <v>80255</v>
      </c>
      <c r="E1844" s="117"/>
      <c r="F1844" s="199">
        <v>100088</v>
      </c>
      <c r="G1844" s="101"/>
      <c r="H1844" s="205">
        <v>497.32</v>
      </c>
      <c r="I1844" s="15"/>
      <c r="J1844" s="14">
        <f t="shared" si="666"/>
        <v>151.15619721708356</v>
      </c>
      <c r="K1844" s="14">
        <f t="shared" si="667"/>
        <v>161.37496983833347</v>
      </c>
      <c r="L1844" s="14">
        <f t="shared" si="668"/>
        <v>201.25472532775677</v>
      </c>
      <c r="M1844" s="14"/>
      <c r="N1844" s="13">
        <f t="shared" si="663"/>
        <v>6.7604059968339776</v>
      </c>
      <c r="O1844" s="13">
        <f t="shared" si="664"/>
        <v>33.143548880582131</v>
      </c>
      <c r="P1844" s="13">
        <f t="shared" si="665"/>
        <v>24.712478973272688</v>
      </c>
    </row>
    <row r="1845" spans="1:16" s="27" customFormat="1" ht="15" customHeight="1" x14ac:dyDescent="0.2">
      <c r="A1845" s="18" t="s">
        <v>1483</v>
      </c>
      <c r="B1845" s="199">
        <v>16370</v>
      </c>
      <c r="C1845" s="39"/>
      <c r="D1845" s="199">
        <v>18197</v>
      </c>
      <c r="E1845" s="117"/>
      <c r="F1845" s="199">
        <v>20799</v>
      </c>
      <c r="G1845" s="101"/>
      <c r="H1845" s="205">
        <v>89.17</v>
      </c>
      <c r="I1845" s="15"/>
      <c r="J1845" s="14">
        <f t="shared" si="666"/>
        <v>183.58192217113378</v>
      </c>
      <c r="K1845" s="14">
        <f t="shared" si="667"/>
        <v>204.07087585510823</v>
      </c>
      <c r="L1845" s="14">
        <f t="shared" si="668"/>
        <v>233.25109341706852</v>
      </c>
      <c r="M1845" s="14"/>
      <c r="N1845" s="13">
        <f t="shared" si="663"/>
        <v>11.160659743433117</v>
      </c>
      <c r="O1845" s="13">
        <f t="shared" si="664"/>
        <v>27.055589492974956</v>
      </c>
      <c r="P1845" s="13">
        <f t="shared" si="665"/>
        <v>14.299060284662302</v>
      </c>
    </row>
    <row r="1846" spans="1:16" s="27" customFormat="1" ht="15" customHeight="1" x14ac:dyDescent="0.2">
      <c r="A1846" s="18" t="s">
        <v>1484</v>
      </c>
      <c r="B1846" s="199">
        <v>17802</v>
      </c>
      <c r="C1846" s="39"/>
      <c r="D1846" s="199">
        <v>24161</v>
      </c>
      <c r="E1846" s="117"/>
      <c r="F1846" s="199">
        <v>35616</v>
      </c>
      <c r="G1846" s="101"/>
      <c r="H1846" s="205">
        <v>352.59</v>
      </c>
      <c r="I1846" s="15"/>
      <c r="J1846" s="14">
        <f t="shared" si="666"/>
        <v>50.489236790606654</v>
      </c>
      <c r="K1846" s="14">
        <f t="shared" si="667"/>
        <v>68.524348393318022</v>
      </c>
      <c r="L1846" s="14">
        <f t="shared" si="668"/>
        <v>101.01250744490768</v>
      </c>
      <c r="M1846" s="14"/>
      <c r="N1846" s="13">
        <f t="shared" si="663"/>
        <v>35.720705538703527</v>
      </c>
      <c r="O1846" s="13">
        <f t="shared" si="664"/>
        <v>100.06740815638693</v>
      </c>
      <c r="P1846" s="13">
        <f t="shared" si="665"/>
        <v>47.411117089524438</v>
      </c>
    </row>
    <row r="1847" spans="1:16" s="27" customFormat="1" ht="12" customHeight="1" x14ac:dyDescent="0.2">
      <c r="A1847" s="18" t="s">
        <v>1</v>
      </c>
      <c r="B1847" s="199"/>
      <c r="C1847" s="39"/>
      <c r="D1847" s="199"/>
      <c r="E1847" s="117"/>
      <c r="F1847" s="199"/>
      <c r="G1847" s="101"/>
      <c r="H1847" s="206" t="s">
        <v>26</v>
      </c>
      <c r="I1847" s="15"/>
      <c r="J1847" s="14"/>
      <c r="K1847" s="14"/>
      <c r="L1847" s="14"/>
      <c r="M1847" s="14"/>
      <c r="N1847" s="13"/>
      <c r="O1847" s="13"/>
      <c r="P1847" s="13"/>
    </row>
    <row r="1848" spans="1:16" s="27" customFormat="1" ht="15" customHeight="1" x14ac:dyDescent="0.2">
      <c r="A1848" s="136" t="s">
        <v>6</v>
      </c>
      <c r="B1848" s="35">
        <v>366550</v>
      </c>
      <c r="C1848" s="39"/>
      <c r="D1848" s="35">
        <v>390715</v>
      </c>
      <c r="E1848" s="117"/>
      <c r="F1848" s="35">
        <v>440276</v>
      </c>
      <c r="G1848" s="101"/>
      <c r="H1848" s="204">
        <f>SUM(H1849:H1859)</f>
        <v>3626.55</v>
      </c>
      <c r="I1848" s="15"/>
      <c r="J1848" s="20">
        <f t="shared" ref="J1848:J1853" si="669">B1848/$H1848</f>
        <v>101.07402352097724</v>
      </c>
      <c r="K1848" s="20">
        <f t="shared" ref="K1848:K1853" si="670">D1848/$H1848</f>
        <v>107.73738125766913</v>
      </c>
      <c r="L1848" s="20">
        <f t="shared" ref="L1848:L1853" si="671">F1848/$H1848</f>
        <v>121.40353779763136</v>
      </c>
      <c r="M1848" s="20"/>
      <c r="N1848" s="19">
        <f>(K1848-J1848)/J1848*100</f>
        <v>6.5925521756922612</v>
      </c>
      <c r="O1848" s="19">
        <f>(L1848-J1848)/J1848*100</f>
        <v>20.113490656117857</v>
      </c>
      <c r="P1848" s="19">
        <f>(L1848-K1848)/K1848*100</f>
        <v>12.684693446629906</v>
      </c>
    </row>
    <row r="1849" spans="1:16" s="27" customFormat="1" ht="15" customHeight="1" x14ac:dyDescent="0.2">
      <c r="A1849" s="18" t="s">
        <v>1485</v>
      </c>
      <c r="B1849" s="199">
        <v>79362</v>
      </c>
      <c r="C1849" s="39"/>
      <c r="D1849" s="199">
        <v>100527</v>
      </c>
      <c r="E1849" s="117"/>
      <c r="F1849" s="199">
        <v>116118</v>
      </c>
      <c r="G1849" s="101"/>
      <c r="H1849" s="205">
        <v>365.95</v>
      </c>
      <c r="I1849" s="15"/>
      <c r="J1849" s="14">
        <f t="shared" si="669"/>
        <v>216.86569203443094</v>
      </c>
      <c r="K1849" s="14">
        <f t="shared" si="670"/>
        <v>274.7014619483536</v>
      </c>
      <c r="L1849" s="14">
        <f t="shared" si="671"/>
        <v>317.30564284738352</v>
      </c>
      <c r="M1849" s="14"/>
      <c r="N1849" s="13">
        <f t="shared" ref="N1849:N1859" si="672">((K1849-J1849)/J1849)*100</f>
        <v>26.668934754668477</v>
      </c>
      <c r="O1849" s="13">
        <f t="shared" ref="O1849:O1859" si="673">((L1849-J1849)/J1849)*100</f>
        <v>46.31435699705149</v>
      </c>
      <c r="P1849" s="13">
        <f t="shared" ref="P1849:P1859" si="674">((L1849-K1849)/K1849)*100</f>
        <v>15.509266167298341</v>
      </c>
    </row>
    <row r="1850" spans="1:16" s="27" customFormat="1" ht="15" customHeight="1" x14ac:dyDescent="0.2">
      <c r="A1850" s="18" t="s">
        <v>1486</v>
      </c>
      <c r="B1850" s="199">
        <v>42690</v>
      </c>
      <c r="C1850" s="39"/>
      <c r="D1850" s="199">
        <v>33494</v>
      </c>
      <c r="E1850" s="117"/>
      <c r="F1850" s="199">
        <v>37096</v>
      </c>
      <c r="G1850" s="101"/>
      <c r="H1850" s="205">
        <v>581.20000000000005</v>
      </c>
      <c r="I1850" s="15"/>
      <c r="J1850" s="14">
        <f t="shared" si="669"/>
        <v>73.451479697178243</v>
      </c>
      <c r="K1850" s="14">
        <f t="shared" si="670"/>
        <v>57.629043358568474</v>
      </c>
      <c r="L1850" s="14">
        <f t="shared" si="671"/>
        <v>63.826565726083956</v>
      </c>
      <c r="M1850" s="14"/>
      <c r="N1850" s="13">
        <f t="shared" si="672"/>
        <v>-21.541344577184347</v>
      </c>
      <c r="O1850" s="13">
        <f t="shared" si="673"/>
        <v>-13.103771375029282</v>
      </c>
      <c r="P1850" s="13">
        <f t="shared" si="674"/>
        <v>10.7541649250612</v>
      </c>
    </row>
    <row r="1851" spans="1:16" s="27" customFormat="1" ht="15" customHeight="1" x14ac:dyDescent="0.2">
      <c r="A1851" s="18" t="s">
        <v>1487</v>
      </c>
      <c r="B1851" s="199">
        <v>24168</v>
      </c>
      <c r="C1851" s="39"/>
      <c r="D1851" s="199">
        <v>26597</v>
      </c>
      <c r="E1851" s="117"/>
      <c r="F1851" s="199">
        <v>30038</v>
      </c>
      <c r="G1851" s="101"/>
      <c r="H1851" s="205">
        <v>181.29</v>
      </c>
      <c r="I1851" s="15"/>
      <c r="J1851" s="14">
        <f t="shared" si="669"/>
        <v>133.31126923713387</v>
      </c>
      <c r="K1851" s="14">
        <f t="shared" si="670"/>
        <v>146.70969165425561</v>
      </c>
      <c r="L1851" s="14">
        <f t="shared" si="671"/>
        <v>165.69033040984058</v>
      </c>
      <c r="M1851" s="14"/>
      <c r="N1851" s="13">
        <f t="shared" si="672"/>
        <v>10.050479973518701</v>
      </c>
      <c r="O1851" s="13">
        <f t="shared" si="673"/>
        <v>24.288315127441244</v>
      </c>
      <c r="P1851" s="13">
        <f t="shared" si="674"/>
        <v>12.937549347670792</v>
      </c>
    </row>
    <row r="1852" spans="1:16" s="27" customFormat="1" ht="15" customHeight="1" x14ac:dyDescent="0.2">
      <c r="A1852" s="18" t="s">
        <v>1488</v>
      </c>
      <c r="B1852" s="199">
        <v>38704</v>
      </c>
      <c r="C1852" s="39"/>
      <c r="D1852" s="199">
        <v>44184</v>
      </c>
      <c r="E1852" s="117"/>
      <c r="F1852" s="199">
        <v>48055</v>
      </c>
      <c r="G1852" s="101"/>
      <c r="H1852" s="205">
        <v>416.66</v>
      </c>
      <c r="I1852" s="15"/>
      <c r="J1852" s="14">
        <f t="shared" si="669"/>
        <v>92.89108625738011</v>
      </c>
      <c r="K1852" s="14">
        <f t="shared" si="670"/>
        <v>106.04329669274708</v>
      </c>
      <c r="L1852" s="14">
        <f t="shared" si="671"/>
        <v>115.33384534152546</v>
      </c>
      <c r="M1852" s="14"/>
      <c r="N1852" s="13">
        <f t="shared" si="672"/>
        <v>14.15874328234808</v>
      </c>
      <c r="O1852" s="13">
        <f t="shared" si="673"/>
        <v>24.160293509714766</v>
      </c>
      <c r="P1852" s="13">
        <f t="shared" si="674"/>
        <v>8.7610899873257324</v>
      </c>
    </row>
    <row r="1853" spans="1:16" s="27" customFormat="1" ht="15" customHeight="1" x14ac:dyDescent="0.2">
      <c r="A1853" s="18" t="s">
        <v>1489</v>
      </c>
      <c r="B1853" s="199">
        <v>28781</v>
      </c>
      <c r="C1853" s="39"/>
      <c r="D1853" s="199">
        <v>30917</v>
      </c>
      <c r="E1853" s="117"/>
      <c r="F1853" s="199">
        <v>33580</v>
      </c>
      <c r="G1853" s="101"/>
      <c r="H1853" s="205">
        <v>235.61</v>
      </c>
      <c r="I1853" s="15"/>
      <c r="J1853" s="14">
        <f t="shared" si="669"/>
        <v>122.15525656805738</v>
      </c>
      <c r="K1853" s="14">
        <f t="shared" si="670"/>
        <v>131.22108569245788</v>
      </c>
      <c r="L1853" s="14">
        <f t="shared" si="671"/>
        <v>142.52366198378675</v>
      </c>
      <c r="M1853" s="14"/>
      <c r="N1853" s="13">
        <f t="shared" si="672"/>
        <v>7.4215628365935871</v>
      </c>
      <c r="O1853" s="13">
        <f t="shared" si="673"/>
        <v>16.674194781279304</v>
      </c>
      <c r="P1853" s="13">
        <f t="shared" si="674"/>
        <v>8.6133842222725239</v>
      </c>
    </row>
    <row r="1854" spans="1:16" s="27" customFormat="1" ht="15" customHeight="1" x14ac:dyDescent="0.2">
      <c r="A1854" s="18" t="s">
        <v>1490</v>
      </c>
      <c r="B1854" s="199">
        <v>28532</v>
      </c>
      <c r="C1854" s="39"/>
      <c r="D1854" s="199">
        <v>30387</v>
      </c>
      <c r="E1854" s="117"/>
      <c r="F1854" s="199">
        <v>34243</v>
      </c>
      <c r="G1854" s="101"/>
      <c r="H1854" s="205">
        <v>56.54</v>
      </c>
      <c r="I1854" s="15"/>
      <c r="J1854" s="14">
        <f t="shared" ref="J1854:J1859" si="675">B1854/$H1854</f>
        <v>504.63388751326494</v>
      </c>
      <c r="K1854" s="14">
        <f t="shared" ref="K1854:K1859" si="676">D1854/$H1854</f>
        <v>537.4425185709232</v>
      </c>
      <c r="L1854" s="14">
        <f t="shared" ref="L1854:L1859" si="677">F1854/$H1854</f>
        <v>605.64202334630352</v>
      </c>
      <c r="M1854" s="14"/>
      <c r="N1854" s="13">
        <f t="shared" si="672"/>
        <v>6.5014720314033294</v>
      </c>
      <c r="O1854" s="13">
        <f t="shared" si="673"/>
        <v>20.016122248703216</v>
      </c>
      <c r="P1854" s="13">
        <f t="shared" si="674"/>
        <v>12.689637015829151</v>
      </c>
    </row>
    <row r="1855" spans="1:16" s="27" customFormat="1" ht="15" customHeight="1" x14ac:dyDescent="0.2">
      <c r="A1855" s="18" t="s">
        <v>1491</v>
      </c>
      <c r="B1855" s="199">
        <v>34538</v>
      </c>
      <c r="C1855" s="39"/>
      <c r="D1855" s="199">
        <v>31223</v>
      </c>
      <c r="E1855" s="117"/>
      <c r="F1855" s="199">
        <v>34245</v>
      </c>
      <c r="G1855" s="101"/>
      <c r="H1855" s="205">
        <v>167.25</v>
      </c>
      <c r="I1855" s="15"/>
      <c r="J1855" s="14">
        <f t="shared" si="675"/>
        <v>206.50523168908819</v>
      </c>
      <c r="K1855" s="14">
        <f t="shared" si="676"/>
        <v>186.68460388639761</v>
      </c>
      <c r="L1855" s="14">
        <f t="shared" si="677"/>
        <v>204.75336322869956</v>
      </c>
      <c r="M1855" s="14"/>
      <c r="N1855" s="13">
        <f t="shared" si="672"/>
        <v>-9.5981238056633256</v>
      </c>
      <c r="O1855" s="13">
        <f t="shared" si="673"/>
        <v>-0.84834095778562546</v>
      </c>
      <c r="P1855" s="13">
        <f t="shared" si="674"/>
        <v>9.6787624507574552</v>
      </c>
    </row>
    <row r="1856" spans="1:16" s="27" customFormat="1" ht="15" customHeight="1" x14ac:dyDescent="0.2">
      <c r="A1856" s="18" t="s">
        <v>1492</v>
      </c>
      <c r="B1856" s="199">
        <v>30514</v>
      </c>
      <c r="C1856" s="39"/>
      <c r="D1856" s="199">
        <v>33334</v>
      </c>
      <c r="E1856" s="117"/>
      <c r="F1856" s="199">
        <v>37319</v>
      </c>
      <c r="G1856" s="101"/>
      <c r="H1856" s="205">
        <v>735.46</v>
      </c>
      <c r="I1856" s="29"/>
      <c r="J1856" s="14">
        <f t="shared" si="675"/>
        <v>41.489679928208197</v>
      </c>
      <c r="K1856" s="14">
        <f t="shared" si="676"/>
        <v>45.324014902238055</v>
      </c>
      <c r="L1856" s="14">
        <f t="shared" si="677"/>
        <v>50.74239251624833</v>
      </c>
      <c r="M1856" s="14"/>
      <c r="N1856" s="13">
        <f t="shared" si="672"/>
        <v>9.2416595661008039</v>
      </c>
      <c r="O1856" s="13">
        <f t="shared" si="673"/>
        <v>22.301238775643952</v>
      </c>
      <c r="P1856" s="13">
        <f t="shared" si="674"/>
        <v>11.954760904781896</v>
      </c>
    </row>
    <row r="1857" spans="1:16" s="27" customFormat="1" ht="15" customHeight="1" x14ac:dyDescent="0.2">
      <c r="A1857" s="18" t="s">
        <v>1493</v>
      </c>
      <c r="B1857" s="199">
        <v>27741</v>
      </c>
      <c r="C1857" s="39"/>
      <c r="D1857" s="199">
        <v>25935</v>
      </c>
      <c r="E1857" s="117"/>
      <c r="F1857" s="199">
        <v>29583</v>
      </c>
      <c r="G1857" s="101"/>
      <c r="H1857" s="205">
        <v>272.04000000000002</v>
      </c>
      <c r="I1857" s="15"/>
      <c r="J1857" s="14">
        <f t="shared" si="675"/>
        <v>101.97397441552712</v>
      </c>
      <c r="K1857" s="14">
        <f t="shared" si="676"/>
        <v>95.335244816938683</v>
      </c>
      <c r="L1857" s="14">
        <f t="shared" si="677"/>
        <v>108.7450374944861</v>
      </c>
      <c r="M1857" s="14"/>
      <c r="N1857" s="13">
        <f t="shared" si="672"/>
        <v>-6.5102195306585902</v>
      </c>
      <c r="O1857" s="13">
        <f t="shared" si="673"/>
        <v>6.6399913485454727</v>
      </c>
      <c r="P1857" s="13">
        <f t="shared" si="674"/>
        <v>14.06593406593406</v>
      </c>
    </row>
    <row r="1858" spans="1:16" s="27" customFormat="1" ht="15" customHeight="1" x14ac:dyDescent="0.2">
      <c r="A1858" s="18" t="s">
        <v>1494</v>
      </c>
      <c r="B1858" s="199">
        <v>27748</v>
      </c>
      <c r="C1858" s="39"/>
      <c r="D1858" s="199">
        <v>29390</v>
      </c>
      <c r="E1858" s="117"/>
      <c r="F1858" s="199">
        <v>34316</v>
      </c>
      <c r="G1858" s="101"/>
      <c r="H1858" s="205">
        <v>552.04999999999995</v>
      </c>
      <c r="I1858" s="15"/>
      <c r="J1858" s="14">
        <f t="shared" si="675"/>
        <v>50.263563083054073</v>
      </c>
      <c r="K1858" s="14">
        <f t="shared" si="676"/>
        <v>53.237931346798298</v>
      </c>
      <c r="L1858" s="14">
        <f t="shared" si="677"/>
        <v>62.16103613803098</v>
      </c>
      <c r="M1858" s="14"/>
      <c r="N1858" s="13">
        <f t="shared" si="672"/>
        <v>5.9175436067464293</v>
      </c>
      <c r="O1858" s="13">
        <f t="shared" si="673"/>
        <v>23.670174426985731</v>
      </c>
      <c r="P1858" s="13">
        <f t="shared" si="674"/>
        <v>16.760802994215727</v>
      </c>
    </row>
    <row r="1859" spans="1:16" s="27" customFormat="1" ht="15" customHeight="1" x14ac:dyDescent="0.2">
      <c r="A1859" s="236" t="s">
        <v>1495</v>
      </c>
      <c r="B1859" s="213">
        <v>3772</v>
      </c>
      <c r="C1859" s="216"/>
      <c r="D1859" s="213">
        <v>4727</v>
      </c>
      <c r="E1859" s="216"/>
      <c r="F1859" s="213">
        <v>5683</v>
      </c>
      <c r="G1859" s="217"/>
      <c r="H1859" s="237">
        <v>62.5</v>
      </c>
      <c r="I1859" s="218"/>
      <c r="J1859" s="217">
        <f t="shared" si="675"/>
        <v>60.351999999999997</v>
      </c>
      <c r="K1859" s="217">
        <f t="shared" si="676"/>
        <v>75.632000000000005</v>
      </c>
      <c r="L1859" s="217">
        <f t="shared" si="677"/>
        <v>90.927999999999997</v>
      </c>
      <c r="M1859" s="217"/>
      <c r="N1859" s="221">
        <f t="shared" si="672"/>
        <v>25.318133616118786</v>
      </c>
      <c r="O1859" s="221">
        <f t="shared" si="673"/>
        <v>50.662778366914111</v>
      </c>
      <c r="P1859" s="221">
        <f t="shared" si="674"/>
        <v>20.224243706367666</v>
      </c>
    </row>
    <row r="1860" spans="1:16" s="27" customFormat="1" ht="6.75" customHeight="1" thickBot="1" x14ac:dyDescent="0.25">
      <c r="A1860" s="212"/>
      <c r="B1860" s="215"/>
      <c r="C1860" s="214"/>
      <c r="D1860" s="215"/>
      <c r="E1860" s="216"/>
      <c r="F1860" s="213"/>
      <c r="G1860" s="217"/>
      <c r="H1860" s="237"/>
      <c r="I1860" s="238"/>
      <c r="J1860" s="217"/>
      <c r="K1860" s="219"/>
      <c r="L1860" s="219"/>
      <c r="M1860" s="219"/>
      <c r="N1860" s="220"/>
      <c r="O1860" s="221"/>
      <c r="P1860" s="220"/>
    </row>
    <row r="1861" spans="1:16" s="27" customFormat="1" ht="15" customHeight="1" thickTop="1" x14ac:dyDescent="0.2">
      <c r="A1861" s="82"/>
      <c r="B1861" s="83"/>
      <c r="C1861" s="83"/>
      <c r="D1861" s="83"/>
      <c r="E1861" s="208"/>
      <c r="F1861" s="207"/>
      <c r="G1861" s="208"/>
      <c r="H1861" s="209"/>
      <c r="I1861" s="84"/>
      <c r="J1861" s="207"/>
      <c r="K1861" s="83"/>
      <c r="L1861" s="85"/>
      <c r="M1861" s="85"/>
      <c r="N1861" s="85"/>
      <c r="O1861" s="210"/>
      <c r="P1861" s="85"/>
    </row>
    <row r="1862" spans="1:16" s="27" customFormat="1" ht="15" customHeight="1" x14ac:dyDescent="0.2">
      <c r="A1862" s="10" t="s">
        <v>0</v>
      </c>
      <c r="B1862" s="1"/>
      <c r="C1862" s="1"/>
      <c r="D1862" s="5"/>
      <c r="E1862" s="109"/>
      <c r="F1862" s="5"/>
      <c r="G1862" s="109"/>
      <c r="H1862" s="1"/>
      <c r="I1862" s="2"/>
      <c r="J1862" s="1"/>
      <c r="K1862" s="1"/>
      <c r="L1862" s="1"/>
      <c r="M1862" s="1"/>
      <c r="N1862" s="1"/>
      <c r="O1862" s="1"/>
      <c r="P1862" s="1"/>
    </row>
    <row r="1863" spans="1:16" s="27" customFormat="1" ht="15" customHeight="1" x14ac:dyDescent="0.2">
      <c r="A1863" s="169" t="s">
        <v>1676</v>
      </c>
      <c r="B1863" s="8"/>
      <c r="C1863" s="8"/>
      <c r="D1863" s="9"/>
      <c r="E1863" s="110"/>
      <c r="F1863" s="9"/>
      <c r="G1863" s="110"/>
      <c r="H1863" s="8"/>
      <c r="I1863" s="7"/>
      <c r="J1863" s="4"/>
      <c r="K1863" s="4"/>
      <c r="L1863" s="4"/>
      <c r="M1863" s="4"/>
      <c r="N1863" s="4"/>
      <c r="O1863" s="4"/>
      <c r="P1863" s="4"/>
    </row>
    <row r="1864" spans="1:16" s="27" customFormat="1" ht="15" customHeight="1" x14ac:dyDescent="0.2">
      <c r="A1864" s="169" t="s">
        <v>1505</v>
      </c>
      <c r="B1864" s="8"/>
      <c r="C1864" s="8"/>
      <c r="D1864" s="9"/>
      <c r="E1864" s="110"/>
      <c r="F1864" s="9"/>
      <c r="G1864" s="110"/>
      <c r="H1864" s="8"/>
      <c r="I1864" s="7"/>
      <c r="J1864" s="4"/>
      <c r="K1864" s="4"/>
      <c r="L1864" s="4"/>
      <c r="M1864" s="4"/>
      <c r="N1864" s="4"/>
      <c r="O1864" s="4"/>
      <c r="P1864" s="4"/>
    </row>
    <row r="1865" spans="1:16" s="27" customFormat="1" ht="15" customHeight="1" x14ac:dyDescent="0.2">
      <c r="A1865" s="169" t="s">
        <v>1677</v>
      </c>
      <c r="B1865" s="8"/>
      <c r="C1865" s="8"/>
      <c r="D1865" s="9"/>
      <c r="E1865" s="110"/>
      <c r="F1865" s="9"/>
      <c r="G1865" s="110"/>
      <c r="H1865" s="8"/>
      <c r="I1865" s="7"/>
      <c r="J1865" s="4"/>
      <c r="K1865" s="4"/>
      <c r="L1865" s="4"/>
      <c r="M1865" s="4"/>
      <c r="N1865" s="4"/>
      <c r="O1865" s="4"/>
      <c r="P1865" s="4"/>
    </row>
    <row r="1866" spans="1:16" s="11" customFormat="1" ht="15" customHeight="1" x14ac:dyDescent="0.2">
      <c r="A1866" s="169" t="s">
        <v>1678</v>
      </c>
      <c r="B1866" s="8"/>
      <c r="C1866" s="8"/>
      <c r="D1866" s="9"/>
      <c r="E1866" s="110"/>
      <c r="F1866" s="9"/>
      <c r="G1866" s="110"/>
      <c r="H1866" s="8"/>
      <c r="I1866" s="7"/>
      <c r="J1866" s="4"/>
      <c r="K1866" s="4"/>
      <c r="L1866" s="4"/>
      <c r="M1866" s="4"/>
      <c r="N1866" s="4"/>
      <c r="O1866" s="4"/>
      <c r="P1866" s="4"/>
    </row>
    <row r="1867" spans="1:16" ht="14.25" customHeight="1" x14ac:dyDescent="0.2">
      <c r="A1867" s="169" t="s">
        <v>1679</v>
      </c>
      <c r="B1867" s="8"/>
      <c r="C1867" s="8"/>
      <c r="D1867" s="9"/>
      <c r="E1867" s="110"/>
      <c r="F1867" s="9"/>
      <c r="G1867" s="110"/>
      <c r="H1867" s="8"/>
      <c r="I1867" s="7"/>
      <c r="J1867" s="4"/>
      <c r="K1867" s="4"/>
      <c r="L1867" s="4"/>
      <c r="M1867" s="4"/>
      <c r="N1867" s="4"/>
      <c r="O1867" s="4"/>
      <c r="P1867" s="4"/>
    </row>
    <row r="1868" spans="1:16" s="4" customFormat="1" ht="14.25" customHeight="1" x14ac:dyDescent="0.2">
      <c r="A1868" s="169" t="s">
        <v>89</v>
      </c>
      <c r="B1868" s="8"/>
      <c r="C1868" s="8"/>
      <c r="D1868" s="9"/>
      <c r="E1868" s="110"/>
      <c r="F1868" s="9"/>
      <c r="G1868" s="110"/>
      <c r="H1868" s="8"/>
      <c r="I1868" s="7"/>
    </row>
    <row r="1869" spans="1:16" s="4" customFormat="1" ht="14.25" customHeight="1" x14ac:dyDescent="0.2">
      <c r="A1869" s="169" t="s">
        <v>1680</v>
      </c>
      <c r="B1869" s="8"/>
      <c r="C1869" s="8"/>
      <c r="D1869" s="9"/>
      <c r="E1869" s="110"/>
      <c r="F1869" s="9"/>
      <c r="G1869" s="110"/>
      <c r="H1869" s="8"/>
      <c r="I1869" s="7"/>
    </row>
    <row r="1870" spans="1:16" s="4" customFormat="1" ht="14.25" customHeight="1" x14ac:dyDescent="0.2">
      <c r="A1870" s="169" t="s">
        <v>1681</v>
      </c>
      <c r="B1870" s="8"/>
      <c r="C1870" s="8"/>
      <c r="D1870" s="9"/>
      <c r="E1870" s="110"/>
      <c r="F1870" s="9"/>
      <c r="G1870" s="110"/>
      <c r="H1870" s="8"/>
      <c r="I1870" s="7"/>
      <c r="P1870" s="211"/>
    </row>
    <row r="1871" spans="1:16" s="4" customFormat="1" ht="14.25" customHeight="1" x14ac:dyDescent="0.2">
      <c r="A1871" s="169"/>
      <c r="B1871" s="8"/>
      <c r="C1871" s="8"/>
      <c r="D1871" s="9"/>
      <c r="E1871" s="110"/>
      <c r="F1871" s="9"/>
      <c r="G1871" s="110"/>
      <c r="H1871" s="8"/>
      <c r="I1871" s="7"/>
      <c r="P1871" s="211"/>
    </row>
    <row r="1872" spans="1:16" s="4" customFormat="1" ht="14.25" customHeight="1" x14ac:dyDescent="0.2">
      <c r="A1872" s="169" t="s">
        <v>1693</v>
      </c>
      <c r="B1872" s="8"/>
      <c r="C1872" s="8"/>
      <c r="D1872" s="9"/>
      <c r="E1872" s="110"/>
      <c r="F1872" s="9"/>
      <c r="G1872" s="110"/>
      <c r="H1872" s="8"/>
      <c r="I1872" s="7"/>
      <c r="P1872" s="211"/>
    </row>
    <row r="1873" spans="1:9" s="4" customFormat="1" ht="14.25" customHeight="1" x14ac:dyDescent="0.2">
      <c r="A1873" s="169" t="s">
        <v>1695</v>
      </c>
      <c r="B1873" s="8"/>
      <c r="C1873" s="8"/>
      <c r="D1873" s="9"/>
      <c r="E1873" s="110"/>
      <c r="F1873" s="9"/>
      <c r="G1873" s="110"/>
      <c r="H1873" s="8"/>
      <c r="I1873" s="7"/>
    </row>
    <row r="1874" spans="1:9" s="4" customFormat="1" ht="14.25" customHeight="1" x14ac:dyDescent="0.2">
      <c r="A1874" s="169" t="s">
        <v>1694</v>
      </c>
      <c r="B1874" s="8"/>
      <c r="C1874" s="8"/>
      <c r="D1874" s="9"/>
      <c r="E1874" s="110"/>
      <c r="F1874" s="9"/>
      <c r="G1874" s="110"/>
      <c r="H1874" s="8"/>
      <c r="I1874" s="7"/>
    </row>
    <row r="1875" spans="1:9" s="4" customFormat="1" ht="14.25" customHeight="1" x14ac:dyDescent="0.2">
      <c r="A1875" s="107"/>
      <c r="B1875" s="8"/>
      <c r="C1875" s="8"/>
      <c r="D1875" s="9"/>
      <c r="E1875" s="110"/>
      <c r="F1875" s="9"/>
      <c r="G1875" s="110"/>
      <c r="H1875" s="8"/>
      <c r="I1875" s="7"/>
    </row>
    <row r="1876" spans="1:9" s="4" customFormat="1" ht="14.25" customHeight="1" x14ac:dyDescent="0.2">
      <c r="A1876" s="168" t="s">
        <v>1671</v>
      </c>
      <c r="B1876" s="8"/>
      <c r="C1876" s="8"/>
      <c r="D1876" s="9"/>
      <c r="E1876" s="110"/>
      <c r="F1876" s="9"/>
      <c r="G1876" s="110"/>
      <c r="H1876" s="8"/>
      <c r="I1876" s="7"/>
    </row>
    <row r="1877" spans="1:9" s="4" customFormat="1" ht="14.25" customHeight="1" x14ac:dyDescent="0.2">
      <c r="A1877" s="168" t="s">
        <v>1675</v>
      </c>
      <c r="B1877" s="8"/>
      <c r="C1877" s="8"/>
      <c r="D1877" s="9"/>
      <c r="E1877" s="110"/>
      <c r="F1877" s="9"/>
      <c r="G1877" s="110"/>
      <c r="H1877" s="8"/>
      <c r="I1877" s="7"/>
    </row>
    <row r="1878" spans="1:9" s="4" customFormat="1" ht="14.25" customHeight="1" x14ac:dyDescent="0.2">
      <c r="A1878" s="168" t="s">
        <v>1674</v>
      </c>
      <c r="B1878" s="8"/>
      <c r="C1878" s="8"/>
      <c r="D1878" s="9"/>
      <c r="E1878" s="110"/>
      <c r="G1878" s="108"/>
    </row>
    <row r="1879" spans="1:9" s="4" customFormat="1" ht="14.25" customHeight="1" x14ac:dyDescent="0.2">
      <c r="A1879" s="167" t="s">
        <v>1672</v>
      </c>
      <c r="B1879" s="8"/>
      <c r="C1879" s="8"/>
      <c r="D1879" s="9"/>
      <c r="E1879" s="110"/>
      <c r="G1879" s="108"/>
    </row>
    <row r="1880" spans="1:9" s="4" customFormat="1" ht="14.25" customHeight="1" x14ac:dyDescent="0.2">
      <c r="A1880" s="167" t="s">
        <v>1673</v>
      </c>
      <c r="B1880" s="8"/>
      <c r="C1880" s="8"/>
      <c r="D1880" s="9"/>
      <c r="E1880" s="110"/>
      <c r="G1880" s="108"/>
    </row>
    <row r="1881" spans="1:9" s="4" customFormat="1" ht="14.25" customHeight="1" x14ac:dyDescent="0.2">
      <c r="A1881" s="6" t="s">
        <v>1689</v>
      </c>
      <c r="B1881" s="8"/>
      <c r="C1881" s="8"/>
      <c r="D1881" s="9"/>
      <c r="E1881" s="110"/>
      <c r="G1881" s="108"/>
    </row>
    <row r="1882" spans="1:9" s="4" customFormat="1" ht="14.25" customHeight="1" x14ac:dyDescent="0.2">
      <c r="A1882" s="6" t="s">
        <v>1690</v>
      </c>
      <c r="B1882" s="8"/>
      <c r="C1882" s="8"/>
      <c r="D1882" s="9"/>
      <c r="E1882" s="110"/>
      <c r="G1882" s="108"/>
    </row>
    <row r="1883" spans="1:9" s="4" customFormat="1" ht="14.25" customHeight="1" x14ac:dyDescent="0.2">
      <c r="A1883" s="107"/>
      <c r="B1883" s="8"/>
      <c r="C1883" s="8"/>
      <c r="D1883" s="9"/>
      <c r="E1883" s="110"/>
      <c r="G1883" s="108"/>
    </row>
    <row r="1884" spans="1:9" s="4" customFormat="1" ht="14.25" customHeight="1" x14ac:dyDescent="0.2">
      <c r="A1884" s="222" t="s">
        <v>1686</v>
      </c>
      <c r="B1884" s="8"/>
      <c r="C1884" s="8"/>
      <c r="D1884" s="9"/>
      <c r="E1884" s="110"/>
      <c r="G1884" s="108"/>
    </row>
    <row r="1885" spans="1:9" s="4" customFormat="1" ht="14.25" customHeight="1" x14ac:dyDescent="0.2">
      <c r="A1885" s="169" t="s">
        <v>1687</v>
      </c>
      <c r="B1885" s="8"/>
      <c r="C1885" s="8"/>
      <c r="D1885" s="9"/>
      <c r="E1885" s="110"/>
      <c r="G1885" s="108"/>
    </row>
    <row r="1886" spans="1:9" s="4" customFormat="1" ht="14.25" customHeight="1" x14ac:dyDescent="0.2">
      <c r="A1886" s="169" t="s">
        <v>1685</v>
      </c>
      <c r="B1886" s="8"/>
      <c r="C1886" s="8"/>
      <c r="D1886" s="9"/>
      <c r="E1886" s="110"/>
      <c r="G1886" s="108"/>
    </row>
    <row r="1887" spans="1:9" s="4" customFormat="1" ht="14.25" customHeight="1" x14ac:dyDescent="0.2">
      <c r="A1887" s="169" t="s">
        <v>1538</v>
      </c>
      <c r="D1887" s="5"/>
      <c r="E1887" s="109"/>
      <c r="F1887" s="5"/>
      <c r="G1887" s="109"/>
      <c r="I1887" s="2"/>
    </row>
    <row r="1888" spans="1:9" s="4" customFormat="1" ht="14.25" customHeight="1" x14ac:dyDescent="0.2">
      <c r="A1888" s="6" t="s">
        <v>1713</v>
      </c>
      <c r="B1888" s="9"/>
      <c r="C1888" s="8"/>
      <c r="D1888" s="7"/>
      <c r="E1888" s="111"/>
      <c r="F1888" s="6"/>
      <c r="G1888" s="110"/>
      <c r="H1888" s="8"/>
      <c r="I1888" s="7"/>
    </row>
    <row r="1889" spans="1:9" s="4" customFormat="1" ht="14.25" customHeight="1" x14ac:dyDescent="0.2">
      <c r="A1889" s="6"/>
      <c r="B1889" s="9"/>
      <c r="C1889" s="8"/>
      <c r="D1889" s="7"/>
      <c r="E1889" s="111"/>
      <c r="F1889" s="6"/>
      <c r="G1889" s="110"/>
      <c r="H1889" s="8"/>
      <c r="I1889" s="7"/>
    </row>
    <row r="1890" spans="1:9" s="4" customFormat="1" ht="14.25" customHeight="1" x14ac:dyDescent="0.2">
      <c r="A1890" s="6"/>
      <c r="B1890" s="9"/>
      <c r="C1890" s="8"/>
      <c r="D1890" s="7"/>
      <c r="E1890" s="111"/>
      <c r="F1890" s="6"/>
      <c r="G1890" s="110"/>
      <c r="H1890" s="8"/>
      <c r="I1890" s="7"/>
    </row>
    <row r="1891" spans="1:9" s="4" customFormat="1" ht="14.25" customHeight="1" x14ac:dyDescent="0.2">
      <c r="A1891" s="6"/>
      <c r="B1891" s="9"/>
      <c r="C1891" s="8"/>
      <c r="D1891" s="7"/>
      <c r="E1891" s="111"/>
      <c r="F1891" s="6"/>
      <c r="G1891" s="110"/>
      <c r="H1891" s="8"/>
      <c r="I1891" s="7"/>
    </row>
    <row r="1892" spans="1:9" s="4" customFormat="1" ht="14.25" customHeight="1" x14ac:dyDescent="0.2">
      <c r="A1892" s="6"/>
      <c r="B1892" s="9"/>
      <c r="C1892" s="8"/>
      <c r="D1892" s="7"/>
      <c r="E1892" s="111"/>
      <c r="F1892" s="6"/>
      <c r="G1892" s="110"/>
      <c r="H1892" s="8"/>
      <c r="I1892" s="7"/>
    </row>
    <row r="1893" spans="1:9" s="4" customFormat="1" ht="14.25" customHeight="1" x14ac:dyDescent="0.2">
      <c r="A1893" s="6"/>
      <c r="B1893" s="9"/>
      <c r="C1893" s="8"/>
      <c r="D1893" s="7"/>
      <c r="E1893" s="111"/>
      <c r="F1893" s="6"/>
      <c r="G1893" s="110"/>
      <c r="H1893" s="8"/>
      <c r="I1893" s="7"/>
    </row>
    <row r="1894" spans="1:9" s="4" customFormat="1" ht="14.25" customHeight="1" x14ac:dyDescent="0.2">
      <c r="A1894" s="6"/>
      <c r="B1894" s="9"/>
      <c r="C1894" s="8"/>
      <c r="D1894" s="7"/>
      <c r="E1894" s="111"/>
      <c r="F1894" s="6"/>
      <c r="G1894" s="110"/>
      <c r="H1894" s="8"/>
      <c r="I1894" s="7"/>
    </row>
    <row r="1895" spans="1:9" s="4" customFormat="1" ht="14.25" customHeight="1" x14ac:dyDescent="0.2">
      <c r="A1895" s="6"/>
      <c r="B1895" s="9"/>
      <c r="C1895" s="8"/>
      <c r="D1895" s="7"/>
      <c r="E1895" s="111"/>
      <c r="F1895" s="6"/>
      <c r="G1895" s="110"/>
      <c r="H1895" s="8"/>
      <c r="I1895" s="7"/>
    </row>
    <row r="1896" spans="1:9" s="4" customFormat="1" ht="14.25" customHeight="1" x14ac:dyDescent="0.2">
      <c r="A1896" s="6"/>
      <c r="B1896" s="9"/>
      <c r="C1896" s="8"/>
      <c r="D1896" s="7"/>
      <c r="E1896" s="111"/>
      <c r="F1896" s="6"/>
      <c r="G1896" s="110"/>
      <c r="H1896" s="8"/>
      <c r="I1896" s="7"/>
    </row>
    <row r="1897" spans="1:9" s="4" customFormat="1" ht="14.25" customHeight="1" x14ac:dyDescent="0.2">
      <c r="A1897" s="6"/>
      <c r="B1897" s="9"/>
      <c r="C1897" s="8"/>
      <c r="D1897" s="7"/>
      <c r="E1897" s="111"/>
      <c r="F1897" s="6"/>
      <c r="G1897" s="110"/>
      <c r="H1897" s="8"/>
      <c r="I1897" s="7"/>
    </row>
    <row r="1898" spans="1:9" s="4" customFormat="1" ht="14.25" customHeight="1" x14ac:dyDescent="0.2">
      <c r="A1898" s="6"/>
      <c r="B1898" s="9"/>
      <c r="C1898" s="8"/>
      <c r="D1898" s="7"/>
      <c r="E1898" s="111"/>
      <c r="F1898" s="6"/>
      <c r="G1898" s="110"/>
      <c r="H1898" s="8"/>
      <c r="I1898" s="7"/>
    </row>
    <row r="1899" spans="1:9" s="4" customFormat="1" ht="14.25" customHeight="1" x14ac:dyDescent="0.2">
      <c r="A1899" s="6"/>
      <c r="B1899" s="9"/>
      <c r="C1899" s="8"/>
      <c r="D1899" s="7"/>
      <c r="E1899" s="111"/>
      <c r="F1899" s="6"/>
      <c r="G1899" s="110"/>
      <c r="H1899" s="8"/>
      <c r="I1899" s="7"/>
    </row>
    <row r="1900" spans="1:9" s="4" customFormat="1" ht="14.25" customHeight="1" x14ac:dyDescent="0.2">
      <c r="A1900" s="6"/>
      <c r="B1900" s="9"/>
      <c r="C1900" s="8"/>
      <c r="D1900" s="7"/>
      <c r="E1900" s="111"/>
      <c r="F1900" s="6"/>
      <c r="G1900" s="110"/>
      <c r="H1900" s="8"/>
      <c r="I1900" s="7"/>
    </row>
    <row r="1901" spans="1:9" s="4" customFormat="1" ht="14.25" customHeight="1" x14ac:dyDescent="0.2">
      <c r="A1901" s="6"/>
      <c r="B1901" s="9"/>
      <c r="C1901" s="8"/>
      <c r="D1901" s="7"/>
      <c r="E1901" s="111"/>
      <c r="F1901" s="6"/>
      <c r="G1901" s="110"/>
      <c r="H1901" s="8"/>
      <c r="I1901" s="7"/>
    </row>
    <row r="1902" spans="1:9" s="4" customFormat="1" ht="14.25" customHeight="1" x14ac:dyDescent="0.2">
      <c r="A1902" s="6"/>
      <c r="B1902" s="9"/>
      <c r="C1902" s="8"/>
      <c r="D1902" s="7"/>
      <c r="E1902" s="111"/>
      <c r="F1902" s="6"/>
      <c r="G1902" s="110"/>
      <c r="H1902" s="8"/>
      <c r="I1902" s="7"/>
    </row>
    <row r="1903" spans="1:9" s="4" customFormat="1" ht="14.25" customHeight="1" x14ac:dyDescent="0.2">
      <c r="A1903" s="6"/>
      <c r="B1903" s="9"/>
      <c r="C1903" s="8"/>
      <c r="D1903" s="7"/>
      <c r="E1903" s="111"/>
      <c r="F1903" s="6"/>
      <c r="G1903" s="110"/>
      <c r="H1903" s="8"/>
      <c r="I1903" s="7"/>
    </row>
    <row r="1904" spans="1:9" s="4" customFormat="1" ht="14.25" customHeight="1" x14ac:dyDescent="0.2">
      <c r="A1904" s="6"/>
      <c r="B1904" s="9"/>
      <c r="C1904" s="8"/>
      <c r="D1904" s="7"/>
      <c r="E1904" s="111"/>
      <c r="F1904" s="6"/>
      <c r="G1904" s="110"/>
      <c r="H1904" s="8"/>
      <c r="I1904" s="7"/>
    </row>
    <row r="1905" spans="1:9" s="4" customFormat="1" ht="14.25" customHeight="1" x14ac:dyDescent="0.2">
      <c r="A1905" s="6"/>
      <c r="B1905" s="9"/>
      <c r="C1905" s="8"/>
      <c r="D1905" s="7"/>
      <c r="E1905" s="111"/>
      <c r="F1905" s="6"/>
      <c r="G1905" s="110"/>
      <c r="H1905" s="8"/>
      <c r="I1905" s="7"/>
    </row>
    <row r="1906" spans="1:9" s="4" customFormat="1" ht="14.25" customHeight="1" x14ac:dyDescent="0.2">
      <c r="A1906" s="6"/>
      <c r="B1906" s="9"/>
      <c r="C1906" s="8"/>
      <c r="D1906" s="7"/>
      <c r="E1906" s="111"/>
      <c r="F1906" s="6"/>
      <c r="G1906" s="110"/>
      <c r="H1906" s="8"/>
      <c r="I1906" s="7"/>
    </row>
    <row r="1907" spans="1:9" s="4" customFormat="1" ht="14.25" customHeight="1" x14ac:dyDescent="0.2">
      <c r="A1907" s="6"/>
      <c r="B1907" s="9"/>
      <c r="C1907" s="8"/>
      <c r="D1907" s="7"/>
      <c r="E1907" s="111"/>
      <c r="F1907" s="6"/>
      <c r="G1907" s="110"/>
      <c r="H1907" s="8"/>
      <c r="I1907" s="7"/>
    </row>
    <row r="1908" spans="1:9" s="4" customFormat="1" ht="14.25" customHeight="1" x14ac:dyDescent="0.2">
      <c r="A1908" s="6"/>
      <c r="B1908" s="9"/>
      <c r="C1908" s="8"/>
      <c r="D1908" s="7"/>
      <c r="E1908" s="111"/>
      <c r="F1908" s="6"/>
      <c r="G1908" s="110"/>
      <c r="H1908" s="8"/>
      <c r="I1908" s="7"/>
    </row>
    <row r="1909" spans="1:9" s="4" customFormat="1" ht="14.25" customHeight="1" x14ac:dyDescent="0.2">
      <c r="A1909" s="6"/>
      <c r="B1909" s="9"/>
      <c r="C1909" s="8"/>
      <c r="D1909" s="7"/>
      <c r="E1909" s="111"/>
      <c r="F1909" s="6"/>
      <c r="G1909" s="110"/>
      <c r="H1909" s="8"/>
      <c r="I1909" s="7"/>
    </row>
    <row r="1910" spans="1:9" s="4" customFormat="1" ht="14.25" customHeight="1" x14ac:dyDescent="0.2">
      <c r="A1910" s="99"/>
      <c r="B1910" s="9"/>
      <c r="C1910" s="8"/>
      <c r="D1910" s="7"/>
      <c r="E1910" s="108"/>
      <c r="F1910" s="6"/>
      <c r="G1910" s="110"/>
      <c r="H1910" s="8"/>
      <c r="I1910" s="7"/>
    </row>
  </sheetData>
  <mergeCells count="6">
    <mergeCell ref="A1:P1"/>
    <mergeCell ref="A2:D2"/>
    <mergeCell ref="A3:A6"/>
    <mergeCell ref="B3:F4"/>
    <mergeCell ref="J3:L4"/>
    <mergeCell ref="N3:P4"/>
  </mergeCells>
  <printOptions horizontalCentered="1"/>
  <pageMargins left="0.82677165354330695" right="0.82677165354330695" top="0.78740157480314998" bottom="0.39370078740157499" header="0.511811023622047" footer="0.511811023622047"/>
  <pageSetup scale="73" fitToHeight="0" orientation="landscape" useFirstPageNumber="1" r:id="rId1"/>
  <headerFooter>
    <oddFooter xml:space="preserve">&amp;RPage  &amp;P  of  56     </oddFooter>
  </headerFooter>
  <rowBreaks count="55" manualBreakCount="55">
    <brk id="40" max="15" man="1"/>
    <brk id="73" max="15" man="1"/>
    <brk id="108" max="15" man="1"/>
    <brk id="141" max="15" man="1"/>
    <brk id="174" max="15" man="1"/>
    <brk id="206" max="15" man="1"/>
    <brk id="240" max="15" man="1"/>
    <brk id="273" max="15" man="1"/>
    <brk id="306" max="15" man="1"/>
    <brk id="339" max="15" man="1"/>
    <brk id="372" max="15" man="1"/>
    <brk id="405" max="15" man="1"/>
    <brk id="438" max="15" man="1"/>
    <brk id="472" max="15" man="1"/>
    <brk id="505" max="15" man="1"/>
    <brk id="539" max="15" man="1"/>
    <brk id="572" max="15" man="1"/>
    <brk id="604" max="15" man="1"/>
    <brk id="637" max="15" man="1"/>
    <brk id="671" max="15" man="1"/>
    <brk id="704" max="15" man="1"/>
    <brk id="738" max="15" man="1"/>
    <brk id="771" max="15" man="1"/>
    <brk id="804" max="15" man="1"/>
    <brk id="837" max="15" man="1"/>
    <brk id="870" max="15" man="1"/>
    <brk id="903" max="15" man="1"/>
    <brk id="937" max="15" man="1"/>
    <brk id="970" max="15" man="1"/>
    <brk id="1005" max="15" man="1"/>
    <brk id="1039" max="15" man="1"/>
    <brk id="1072" max="15" man="1"/>
    <brk id="1106" max="15" man="1"/>
    <brk id="1141" max="15" man="1"/>
    <brk id="1176" max="15" man="1"/>
    <brk id="1209" max="15" man="1"/>
    <brk id="1242" max="15" man="1"/>
    <brk id="1276" max="15" man="1"/>
    <brk id="1309" max="15" man="1"/>
    <brk id="1342" max="15" man="1"/>
    <brk id="1376" max="15" man="1"/>
    <brk id="1412" max="15" man="1"/>
    <brk id="1445" max="15" man="1"/>
    <brk id="1479" max="15" man="1"/>
    <brk id="1513" max="15" man="1"/>
    <brk id="1547" max="15" man="1"/>
    <brk id="1581" max="15" man="1"/>
    <brk id="1614" max="15" man="1"/>
    <brk id="1648" max="15" man="1"/>
    <brk id="1682" max="15" man="1"/>
    <brk id="1715" max="15" man="1"/>
    <brk id="1748" max="15" man="1"/>
    <brk id="1781" max="15" man="1"/>
    <brk id="1814" max="15" man="1"/>
    <brk id="1850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CZ175"/>
  <sheetViews>
    <sheetView view="pageBreakPreview" zoomScaleNormal="100" zoomScaleSheetLayoutView="100" workbookViewId="0">
      <pane ySplit="6" topLeftCell="A31" activePane="bottomLeft" state="frozen"/>
      <selection pane="bottomLeft" activeCell="T20" sqref="T20"/>
    </sheetView>
  </sheetViews>
  <sheetFormatPr defaultColWidth="9.140625" defaultRowHeight="12.75" x14ac:dyDescent="0.2"/>
  <cols>
    <col min="1" max="1" width="45.140625" style="1" customWidth="1"/>
    <col min="2" max="2" width="11.5703125" style="1" customWidth="1"/>
    <col min="3" max="3" width="1.28515625" style="1" customWidth="1"/>
    <col min="4" max="4" width="11.140625" style="3" customWidth="1"/>
    <col min="5" max="5" width="1.28515625" style="3" customWidth="1"/>
    <col min="6" max="6" width="11" style="3" customWidth="1"/>
    <col min="7" max="7" width="2.85546875" style="3" customWidth="1"/>
    <col min="8" max="8" width="11.7109375" customWidth="1"/>
    <col min="9" max="9" width="2.85546875" style="2" customWidth="1"/>
    <col min="10" max="12" width="9.5703125" style="1" customWidth="1"/>
    <col min="13" max="13" width="2.85546875" style="1" customWidth="1"/>
    <col min="14" max="16" width="10.28515625" style="1" customWidth="1"/>
    <col min="17" max="16384" width="9.140625" style="1"/>
  </cols>
  <sheetData>
    <row r="1" spans="1:17" s="27" customFormat="1" ht="15" customHeight="1" x14ac:dyDescent="0.2">
      <c r="A1" s="239" t="s">
        <v>1716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</row>
    <row r="2" spans="1:17" s="27" customFormat="1" ht="17.25" customHeight="1" thickBot="1" x14ac:dyDescent="0.25">
      <c r="A2" s="240"/>
      <c r="B2" s="240"/>
      <c r="C2" s="240"/>
      <c r="D2" s="240"/>
      <c r="E2" s="106"/>
      <c r="F2" s="106"/>
      <c r="G2" s="106"/>
      <c r="H2" s="131"/>
      <c r="I2" s="106"/>
      <c r="J2" s="106"/>
      <c r="K2" s="106"/>
      <c r="L2" s="106"/>
      <c r="M2" s="106"/>
      <c r="N2" s="106"/>
      <c r="O2" s="106"/>
      <c r="P2" s="106"/>
    </row>
    <row r="3" spans="1:17" ht="13.5" customHeight="1" x14ac:dyDescent="0.2">
      <c r="A3" s="239" t="s">
        <v>85</v>
      </c>
      <c r="B3" s="242" t="s">
        <v>81</v>
      </c>
      <c r="C3" s="243"/>
      <c r="D3" s="243"/>
      <c r="E3" s="243"/>
      <c r="F3" s="243"/>
      <c r="G3" s="74"/>
      <c r="H3" s="143" t="s">
        <v>80</v>
      </c>
      <c r="I3" s="75"/>
      <c r="J3" s="245" t="s">
        <v>79</v>
      </c>
      <c r="K3" s="246"/>
      <c r="L3" s="246"/>
      <c r="M3" s="71"/>
      <c r="N3" s="248" t="s">
        <v>78</v>
      </c>
      <c r="O3" s="248"/>
      <c r="P3" s="248"/>
    </row>
    <row r="4" spans="1:17" ht="22.5" customHeight="1" x14ac:dyDescent="0.2">
      <c r="A4" s="239"/>
      <c r="B4" s="244"/>
      <c r="C4" s="244"/>
      <c r="D4" s="244"/>
      <c r="E4" s="244"/>
      <c r="F4" s="244"/>
      <c r="G4" s="74"/>
      <c r="H4" s="144" t="s">
        <v>77</v>
      </c>
      <c r="I4" s="72"/>
      <c r="J4" s="247"/>
      <c r="K4" s="247"/>
      <c r="L4" s="247"/>
      <c r="M4" s="71"/>
      <c r="N4" s="249"/>
      <c r="O4" s="249"/>
      <c r="P4" s="249"/>
    </row>
    <row r="5" spans="1:17" ht="14.25" x14ac:dyDescent="0.2">
      <c r="A5" s="239"/>
      <c r="B5" s="70">
        <v>2010</v>
      </c>
      <c r="C5" s="70"/>
      <c r="D5" s="70">
        <v>2015</v>
      </c>
      <c r="E5" s="70"/>
      <c r="F5" s="70">
        <v>2020</v>
      </c>
      <c r="G5" s="69"/>
      <c r="H5" s="148" t="s">
        <v>1534</v>
      </c>
      <c r="I5" s="68"/>
      <c r="J5" s="67">
        <v>2010</v>
      </c>
      <c r="K5" s="67">
        <v>2015</v>
      </c>
      <c r="L5" s="67">
        <v>2020</v>
      </c>
      <c r="M5" s="66"/>
      <c r="N5" s="65" t="s">
        <v>76</v>
      </c>
      <c r="O5" s="65" t="s">
        <v>1536</v>
      </c>
      <c r="P5" s="65" t="s">
        <v>1537</v>
      </c>
    </row>
    <row r="6" spans="1:17" ht="13.5" thickBot="1" x14ac:dyDescent="0.25">
      <c r="A6" s="241"/>
      <c r="B6" s="64" t="s">
        <v>75</v>
      </c>
      <c r="C6" s="63"/>
      <c r="D6" s="62" t="s">
        <v>74</v>
      </c>
      <c r="E6" s="61"/>
      <c r="F6" s="62" t="s">
        <v>73</v>
      </c>
      <c r="G6" s="61"/>
      <c r="H6" s="145" t="s">
        <v>72</v>
      </c>
      <c r="I6" s="59"/>
      <c r="J6" s="58" t="s">
        <v>71</v>
      </c>
      <c r="K6" s="58" t="s">
        <v>70</v>
      </c>
      <c r="L6" s="58" t="s">
        <v>69</v>
      </c>
      <c r="M6" s="58"/>
      <c r="N6" s="58" t="s">
        <v>68</v>
      </c>
      <c r="O6" s="58" t="s">
        <v>67</v>
      </c>
      <c r="P6" s="58" t="s">
        <v>66</v>
      </c>
    </row>
    <row r="7" spans="1:17" ht="15" customHeight="1" x14ac:dyDescent="0.2">
      <c r="A7" s="57"/>
      <c r="B7" s="54" t="s">
        <v>26</v>
      </c>
      <c r="C7" s="54"/>
      <c r="D7" s="54" t="s">
        <v>26</v>
      </c>
      <c r="E7" s="54"/>
      <c r="F7" s="54"/>
      <c r="G7" s="54"/>
      <c r="H7" s="142"/>
      <c r="I7" s="55"/>
      <c r="J7" s="54" t="s">
        <v>26</v>
      </c>
      <c r="K7" s="53"/>
      <c r="L7" s="52"/>
      <c r="M7" s="52"/>
    </row>
    <row r="8" spans="1:17" s="11" customFormat="1" ht="15" customHeight="1" x14ac:dyDescent="0.2">
      <c r="A8" s="47" t="s">
        <v>86</v>
      </c>
      <c r="B8" s="20"/>
      <c r="C8" s="20"/>
      <c r="D8" s="20"/>
      <c r="E8" s="20"/>
      <c r="F8" s="20"/>
      <c r="G8" s="20"/>
      <c r="H8" s="42"/>
      <c r="I8" s="15"/>
      <c r="J8" s="20"/>
      <c r="K8" s="20"/>
      <c r="L8" s="20"/>
      <c r="M8" s="20"/>
      <c r="N8" s="19"/>
      <c r="O8" s="19"/>
      <c r="P8" s="19"/>
    </row>
    <row r="9" spans="1:17" s="27" customFormat="1" ht="15" customHeight="1" x14ac:dyDescent="0.2">
      <c r="A9" s="146" t="s">
        <v>165</v>
      </c>
      <c r="B9" s="14">
        <v>1652171</v>
      </c>
      <c r="C9" s="14"/>
      <c r="D9" s="14">
        <v>1780148</v>
      </c>
      <c r="E9" s="14"/>
      <c r="F9" s="14">
        <v>1846513</v>
      </c>
      <c r="G9" s="28"/>
      <c r="H9" s="129">
        <v>24.98</v>
      </c>
      <c r="I9" s="15"/>
      <c r="J9" s="14">
        <f t="shared" ref="J9:J24" si="0">B9/$H9</f>
        <v>66139.751801441147</v>
      </c>
      <c r="K9" s="14">
        <f t="shared" ref="K9:K24" si="1">D9/$H9</f>
        <v>71262.930344275417</v>
      </c>
      <c r="L9" s="14">
        <f t="shared" ref="L9:L24" si="2">F9/$H9</f>
        <v>73919.655724579658</v>
      </c>
      <c r="M9" s="14"/>
      <c r="N9" s="13">
        <f t="shared" ref="N9:N24" si="3">((K9-J9)/J9)*100</f>
        <v>7.7459899731928514</v>
      </c>
      <c r="O9" s="13">
        <f t="shared" ref="O9:O24" si="4">((L9-J9)/J9)*100</f>
        <v>11.762826002877427</v>
      </c>
      <c r="P9" s="13">
        <f t="shared" ref="P9:P24" si="5">((L9-K9)/K9)*100</f>
        <v>3.7280608129211688</v>
      </c>
      <c r="Q9" s="37"/>
    </row>
    <row r="10" spans="1:17" s="27" customFormat="1" ht="15" customHeight="1" x14ac:dyDescent="0.2">
      <c r="A10" s="146" t="s">
        <v>166</v>
      </c>
      <c r="B10" s="14">
        <v>2761720</v>
      </c>
      <c r="C10" s="14"/>
      <c r="D10" s="14">
        <v>2936116</v>
      </c>
      <c r="E10" s="14"/>
      <c r="F10" s="14">
        <v>2960048</v>
      </c>
      <c r="G10" s="28"/>
      <c r="H10" s="129">
        <v>171.71</v>
      </c>
      <c r="I10" s="15"/>
      <c r="J10" s="14">
        <f t="shared" si="0"/>
        <v>16083.629375109194</v>
      </c>
      <c r="K10" s="14">
        <f t="shared" si="1"/>
        <v>17099.272028420011</v>
      </c>
      <c r="L10" s="14">
        <f t="shared" si="2"/>
        <v>17238.646555238483</v>
      </c>
      <c r="M10" s="14"/>
      <c r="N10" s="13">
        <f t="shared" si="3"/>
        <v>6.3147603667279952</v>
      </c>
      <c r="O10" s="13">
        <f t="shared" si="4"/>
        <v>7.1813217849745898</v>
      </c>
      <c r="P10" s="13">
        <f t="shared" si="5"/>
        <v>0.81509041195919496</v>
      </c>
      <c r="Q10" s="37"/>
    </row>
    <row r="11" spans="1:17" s="27" customFormat="1" ht="15" customHeight="1" x14ac:dyDescent="0.2">
      <c r="A11" s="146" t="s">
        <v>1608</v>
      </c>
      <c r="B11" s="14">
        <v>1489040</v>
      </c>
      <c r="C11" s="14"/>
      <c r="D11" s="14">
        <v>1583978</v>
      </c>
      <c r="E11" s="14"/>
      <c r="F11" s="14">
        <v>1661584</v>
      </c>
      <c r="G11" s="28"/>
      <c r="H11" s="129">
        <v>55.8</v>
      </c>
      <c r="I11" s="15"/>
      <c r="J11" s="14">
        <f t="shared" si="0"/>
        <v>26685.304659498208</v>
      </c>
      <c r="K11" s="14">
        <f t="shared" si="1"/>
        <v>28386.702508960574</v>
      </c>
      <c r="L11" s="14">
        <f t="shared" si="2"/>
        <v>29777.491039426524</v>
      </c>
      <c r="M11" s="14"/>
      <c r="N11" s="13">
        <f t="shared" si="3"/>
        <v>6.3757857411486611</v>
      </c>
      <c r="O11" s="13">
        <f t="shared" si="4"/>
        <v>11.587600064471072</v>
      </c>
      <c r="P11" s="13">
        <f t="shared" si="5"/>
        <v>4.899436734601113</v>
      </c>
      <c r="Q11" s="37"/>
    </row>
    <row r="12" spans="1:17" s="27" customFormat="1" ht="15" customHeight="1" x14ac:dyDescent="0.2">
      <c r="A12" s="146" t="s">
        <v>167</v>
      </c>
      <c r="B12" s="14">
        <v>392869</v>
      </c>
      <c r="C12" s="14"/>
      <c r="D12" s="14">
        <v>416522</v>
      </c>
      <c r="E12" s="14"/>
      <c r="F12" s="14">
        <v>440656</v>
      </c>
      <c r="G12" s="28"/>
      <c r="H12" s="129">
        <v>13.97</v>
      </c>
      <c r="I12" s="15"/>
      <c r="J12" s="14">
        <f t="shared" si="0"/>
        <v>28122.333571939871</v>
      </c>
      <c r="K12" s="14">
        <f t="shared" si="1"/>
        <v>29815.461703650679</v>
      </c>
      <c r="L12" s="14">
        <f t="shared" si="2"/>
        <v>31543.020758768787</v>
      </c>
      <c r="M12" s="14"/>
      <c r="N12" s="13">
        <f t="shared" si="3"/>
        <v>6.0205819242546461</v>
      </c>
      <c r="O12" s="13">
        <f t="shared" si="4"/>
        <v>12.163596516905116</v>
      </c>
      <c r="P12" s="13">
        <f t="shared" si="5"/>
        <v>5.7941717364268817</v>
      </c>
      <c r="Q12" s="37"/>
    </row>
    <row r="13" spans="1:17" s="27" customFormat="1" ht="15" customHeight="1" x14ac:dyDescent="0.2">
      <c r="A13" s="146" t="s">
        <v>168</v>
      </c>
      <c r="B13" s="14">
        <v>552573</v>
      </c>
      <c r="C13" s="14"/>
      <c r="D13" s="14">
        <v>588894</v>
      </c>
      <c r="E13" s="14"/>
      <c r="F13" s="14">
        <v>606293</v>
      </c>
      <c r="G13" s="28"/>
      <c r="H13" s="129">
        <v>32.69</v>
      </c>
      <c r="I13" s="15"/>
      <c r="J13" s="14">
        <f t="shared" si="0"/>
        <v>16903.426124197002</v>
      </c>
      <c r="K13" s="14">
        <f t="shared" si="1"/>
        <v>18014.499847048028</v>
      </c>
      <c r="L13" s="14">
        <f t="shared" si="2"/>
        <v>18546.742122973388</v>
      </c>
      <c r="M13" s="14"/>
      <c r="N13" s="13">
        <f t="shared" si="3"/>
        <v>6.5730681737978598</v>
      </c>
      <c r="O13" s="13">
        <f t="shared" si="4"/>
        <v>9.7217924147578838</v>
      </c>
      <c r="P13" s="13">
        <f t="shared" si="5"/>
        <v>2.9545215267943012</v>
      </c>
      <c r="Q13" s="37"/>
    </row>
    <row r="14" spans="1:17" s="27" customFormat="1" ht="15" customHeight="1" x14ac:dyDescent="0.2">
      <c r="A14" s="46" t="s">
        <v>169</v>
      </c>
      <c r="B14" s="14">
        <v>529039</v>
      </c>
      <c r="C14" s="14"/>
      <c r="D14" s="14">
        <v>582602</v>
      </c>
      <c r="E14" s="14"/>
      <c r="F14" s="14">
        <v>629616</v>
      </c>
      <c r="G14" s="28"/>
      <c r="H14" s="129">
        <v>21.57</v>
      </c>
      <c r="I14" s="15"/>
      <c r="J14" s="14">
        <f t="shared" si="0"/>
        <v>24526.611033843299</v>
      </c>
      <c r="K14" s="14">
        <f t="shared" si="1"/>
        <v>27009.828465461287</v>
      </c>
      <c r="L14" s="14">
        <f t="shared" si="2"/>
        <v>29189.4297635605</v>
      </c>
      <c r="M14" s="14"/>
      <c r="N14" s="13">
        <f t="shared" si="3"/>
        <v>10.124584387918473</v>
      </c>
      <c r="O14" s="13">
        <f t="shared" si="4"/>
        <v>19.011263819869619</v>
      </c>
      <c r="P14" s="13">
        <f t="shared" si="5"/>
        <v>8.0696599050466737</v>
      </c>
      <c r="Q14" s="37"/>
    </row>
    <row r="15" spans="1:17" s="27" customFormat="1" ht="15" customHeight="1" x14ac:dyDescent="0.2">
      <c r="A15" s="46" t="s">
        <v>170</v>
      </c>
      <c r="B15" s="14">
        <v>353337</v>
      </c>
      <c r="C15" s="14"/>
      <c r="D15" s="14">
        <v>365525</v>
      </c>
      <c r="E15" s="14"/>
      <c r="F15" s="14">
        <v>380522</v>
      </c>
      <c r="G15" s="28"/>
      <c r="H15" s="129">
        <v>15.71</v>
      </c>
      <c r="I15" s="15"/>
      <c r="J15" s="14">
        <f t="shared" si="0"/>
        <v>22491.215786123488</v>
      </c>
      <c r="K15" s="14">
        <f t="shared" si="1"/>
        <v>23267.027371101209</v>
      </c>
      <c r="L15" s="14">
        <f t="shared" si="2"/>
        <v>24221.642266072566</v>
      </c>
      <c r="M15" s="14"/>
      <c r="N15" s="13">
        <f t="shared" si="3"/>
        <v>3.449398166622796</v>
      </c>
      <c r="O15" s="13">
        <f t="shared" si="4"/>
        <v>7.6937880833312127</v>
      </c>
      <c r="P15" s="13">
        <f t="shared" si="5"/>
        <v>4.1028657410573883</v>
      </c>
      <c r="Q15" s="37"/>
    </row>
    <row r="16" spans="1:17" s="27" customFormat="1" ht="15" customHeight="1" x14ac:dyDescent="0.2">
      <c r="A16" s="46" t="s">
        <v>171</v>
      </c>
      <c r="B16" s="14">
        <v>328699</v>
      </c>
      <c r="C16" s="14"/>
      <c r="D16" s="14">
        <v>386276</v>
      </c>
      <c r="E16" s="14"/>
      <c r="F16" s="14">
        <v>425758</v>
      </c>
      <c r="G16" s="28"/>
      <c r="H16" s="129">
        <v>9.2899999999999991</v>
      </c>
      <c r="I16" s="15"/>
      <c r="J16" s="14">
        <f t="shared" si="0"/>
        <v>35382.023681377832</v>
      </c>
      <c r="K16" s="14">
        <f t="shared" si="1"/>
        <v>41579.763186221746</v>
      </c>
      <c r="L16" s="14">
        <f t="shared" si="2"/>
        <v>45829.709364908507</v>
      </c>
      <c r="M16" s="14"/>
      <c r="N16" s="13">
        <f t="shared" si="3"/>
        <v>17.516633759153496</v>
      </c>
      <c r="O16" s="13">
        <f t="shared" si="4"/>
        <v>29.528230995530851</v>
      </c>
      <c r="P16" s="13">
        <f t="shared" si="5"/>
        <v>10.22118899439779</v>
      </c>
      <c r="Q16" s="37"/>
    </row>
    <row r="17" spans="1:17" s="27" customFormat="1" ht="15" customHeight="1" x14ac:dyDescent="0.2">
      <c r="A17" s="46" t="s">
        <v>172</v>
      </c>
      <c r="B17" s="14">
        <v>424150</v>
      </c>
      <c r="C17" s="14"/>
      <c r="D17" s="14">
        <v>450741</v>
      </c>
      <c r="E17" s="14"/>
      <c r="F17" s="14">
        <v>456059</v>
      </c>
      <c r="G17" s="28"/>
      <c r="H17" s="129">
        <v>21.52</v>
      </c>
      <c r="I17" s="15"/>
      <c r="J17" s="14">
        <f t="shared" si="0"/>
        <v>19709.57249070632</v>
      </c>
      <c r="K17" s="14">
        <f t="shared" si="1"/>
        <v>20945.21375464684</v>
      </c>
      <c r="L17" s="14">
        <f t="shared" si="2"/>
        <v>21192.332713754648</v>
      </c>
      <c r="M17" s="14"/>
      <c r="N17" s="13">
        <f t="shared" si="3"/>
        <v>6.2692443710951329</v>
      </c>
      <c r="O17" s="13">
        <f t="shared" si="4"/>
        <v>7.5230460921843738</v>
      </c>
      <c r="P17" s="13">
        <f t="shared" si="5"/>
        <v>1.1798349828393719</v>
      </c>
      <c r="Q17" s="37"/>
    </row>
    <row r="18" spans="1:17" s="27" customFormat="1" ht="15" customHeight="1" x14ac:dyDescent="0.2">
      <c r="A18" s="46" t="s">
        <v>173</v>
      </c>
      <c r="B18" s="14">
        <v>459941</v>
      </c>
      <c r="C18" s="14"/>
      <c r="D18" s="14">
        <v>504509</v>
      </c>
      <c r="E18" s="14"/>
      <c r="F18" s="14">
        <v>543445</v>
      </c>
      <c r="G18" s="28"/>
      <c r="H18" s="129">
        <v>39.75</v>
      </c>
      <c r="I18" s="15"/>
      <c r="J18" s="14">
        <f t="shared" si="0"/>
        <v>11570.842767295597</v>
      </c>
      <c r="K18" s="14">
        <f t="shared" si="1"/>
        <v>12692.050314465409</v>
      </c>
      <c r="L18" s="14">
        <f t="shared" si="2"/>
        <v>13671.572327044025</v>
      </c>
      <c r="M18" s="14"/>
      <c r="N18" s="13">
        <f t="shared" si="3"/>
        <v>9.689938492110949</v>
      </c>
      <c r="O18" s="13">
        <f t="shared" si="4"/>
        <v>18.155372102073965</v>
      </c>
      <c r="P18" s="13">
        <f t="shared" si="5"/>
        <v>7.7176026592191613</v>
      </c>
      <c r="Q18" s="37"/>
    </row>
    <row r="19" spans="1:17" s="27" customFormat="1" ht="15" customHeight="1" x14ac:dyDescent="0.2">
      <c r="A19" s="46" t="s">
        <v>174</v>
      </c>
      <c r="B19" s="14">
        <v>249131</v>
      </c>
      <c r="C19" s="14"/>
      <c r="D19" s="14">
        <v>249463</v>
      </c>
      <c r="E19" s="14"/>
      <c r="F19" s="14">
        <v>247543</v>
      </c>
      <c r="G19" s="28"/>
      <c r="H19" s="129">
        <v>8.94</v>
      </c>
      <c r="I19" s="15"/>
      <c r="J19" s="14">
        <f t="shared" si="0"/>
        <v>27867.002237136468</v>
      </c>
      <c r="K19" s="14">
        <f t="shared" si="1"/>
        <v>27904.138702460852</v>
      </c>
      <c r="L19" s="14">
        <f t="shared" si="2"/>
        <v>27689.37360178971</v>
      </c>
      <c r="M19" s="14"/>
      <c r="N19" s="13">
        <f t="shared" si="3"/>
        <v>0.13326322296301518</v>
      </c>
      <c r="O19" s="13">
        <f t="shared" si="4"/>
        <v>-0.63741565682312562</v>
      </c>
      <c r="P19" s="13">
        <f t="shared" si="5"/>
        <v>-0.769653215106052</v>
      </c>
      <c r="Q19" s="37"/>
    </row>
    <row r="20" spans="1:17" s="27" customFormat="1" ht="15" customHeight="1" x14ac:dyDescent="0.2">
      <c r="A20" s="46" t="s">
        <v>175</v>
      </c>
      <c r="B20" s="14">
        <v>588126</v>
      </c>
      <c r="C20" s="14"/>
      <c r="D20" s="14">
        <v>665822</v>
      </c>
      <c r="E20" s="14"/>
      <c r="F20" s="14">
        <v>689992</v>
      </c>
      <c r="G20" s="28"/>
      <c r="H20" s="129">
        <v>46.57</v>
      </c>
      <c r="I20" s="15"/>
      <c r="J20" s="14">
        <f t="shared" si="0"/>
        <v>12628.859780974877</v>
      </c>
      <c r="K20" s="14">
        <f t="shared" si="1"/>
        <v>14297.229976379644</v>
      </c>
      <c r="L20" s="14">
        <f t="shared" si="2"/>
        <v>14816.233626798368</v>
      </c>
      <c r="M20" s="14"/>
      <c r="N20" s="13">
        <f t="shared" si="3"/>
        <v>13.210774561913599</v>
      </c>
      <c r="O20" s="13">
        <f t="shared" si="4"/>
        <v>17.320438137405926</v>
      </c>
      <c r="P20" s="13">
        <f t="shared" si="5"/>
        <v>3.6300993358585338</v>
      </c>
      <c r="Q20" s="37"/>
    </row>
    <row r="21" spans="1:17" s="27" customFormat="1" ht="15" customHeight="1" x14ac:dyDescent="0.2">
      <c r="A21" s="46" t="s">
        <v>176</v>
      </c>
      <c r="B21" s="14">
        <v>669773</v>
      </c>
      <c r="C21" s="14"/>
      <c r="D21" s="14">
        <v>755300</v>
      </c>
      <c r="E21" s="14"/>
      <c r="F21" s="14">
        <v>803159</v>
      </c>
      <c r="G21" s="28"/>
      <c r="H21" s="129">
        <v>48.46</v>
      </c>
      <c r="I21" s="15"/>
      <c r="J21" s="14">
        <f t="shared" si="0"/>
        <v>13821.151465125877</v>
      </c>
      <c r="K21" s="14">
        <f t="shared" si="1"/>
        <v>15586.050350804788</v>
      </c>
      <c r="L21" s="14">
        <f t="shared" si="2"/>
        <v>16573.648369789516</v>
      </c>
      <c r="M21" s="14"/>
      <c r="N21" s="13">
        <f t="shared" si="3"/>
        <v>12.769550280468165</v>
      </c>
      <c r="O21" s="13">
        <f t="shared" si="4"/>
        <v>19.915105565617004</v>
      </c>
      <c r="P21" s="13">
        <f t="shared" si="5"/>
        <v>6.3364226135310409</v>
      </c>
      <c r="Q21" s="37"/>
    </row>
    <row r="22" spans="1:17" s="27" customFormat="1" ht="15" customHeight="1" x14ac:dyDescent="0.2">
      <c r="A22" s="46" t="s">
        <v>177</v>
      </c>
      <c r="B22" s="14">
        <v>121430</v>
      </c>
      <c r="C22" s="14"/>
      <c r="D22" s="14">
        <v>122180</v>
      </c>
      <c r="E22" s="14"/>
      <c r="F22" s="14">
        <v>126347</v>
      </c>
      <c r="G22" s="28"/>
      <c r="H22" s="129">
        <v>5.95</v>
      </c>
      <c r="I22" s="15"/>
      <c r="J22" s="14">
        <f t="shared" si="0"/>
        <v>20408.403361344539</v>
      </c>
      <c r="K22" s="14">
        <f t="shared" si="1"/>
        <v>20534.453781512606</v>
      </c>
      <c r="L22" s="14">
        <f t="shared" si="2"/>
        <v>21234.789915966387</v>
      </c>
      <c r="M22" s="14"/>
      <c r="N22" s="13">
        <f t="shared" si="3"/>
        <v>0.61763979247302825</v>
      </c>
      <c r="O22" s="13">
        <f t="shared" si="4"/>
        <v>4.0492464794531768</v>
      </c>
      <c r="P22" s="13">
        <f t="shared" si="5"/>
        <v>3.4105418235390363</v>
      </c>
      <c r="Q22" s="37"/>
    </row>
    <row r="23" spans="1:17" s="27" customFormat="1" ht="15" customHeight="1" x14ac:dyDescent="0.2">
      <c r="A23" s="46" t="s">
        <v>1609</v>
      </c>
      <c r="B23" s="14">
        <v>644473</v>
      </c>
      <c r="C23" s="14"/>
      <c r="D23" s="14">
        <v>804915</v>
      </c>
      <c r="E23" s="14"/>
      <c r="F23" s="14">
        <v>886722</v>
      </c>
      <c r="G23" s="28"/>
      <c r="H23" s="129">
        <v>45.21</v>
      </c>
      <c r="I23" s="15"/>
      <c r="J23" s="14">
        <f t="shared" si="0"/>
        <v>14255.098429550984</v>
      </c>
      <c r="K23" s="14">
        <f t="shared" si="1"/>
        <v>17803.915063039149</v>
      </c>
      <c r="L23" s="14">
        <f t="shared" si="2"/>
        <v>19613.404114134042</v>
      </c>
      <c r="M23" s="14"/>
      <c r="N23" s="13">
        <f t="shared" si="3"/>
        <v>24.895069304687691</v>
      </c>
      <c r="O23" s="13">
        <f t="shared" si="4"/>
        <v>37.58869650086195</v>
      </c>
      <c r="P23" s="13">
        <f t="shared" si="5"/>
        <v>10.163433406011833</v>
      </c>
      <c r="Q23" s="37"/>
    </row>
    <row r="24" spans="1:17" s="27" customFormat="1" ht="15" customHeight="1" x14ac:dyDescent="0.2">
      <c r="A24" s="46" t="s">
        <v>178</v>
      </c>
      <c r="B24" s="14">
        <v>575356</v>
      </c>
      <c r="C24" s="14"/>
      <c r="D24" s="14">
        <v>620422</v>
      </c>
      <c r="E24" s="14"/>
      <c r="F24" s="14">
        <v>714978</v>
      </c>
      <c r="G24" s="28"/>
      <c r="H24" s="129">
        <v>47.02</v>
      </c>
      <c r="I24" s="15"/>
      <c r="J24" s="14">
        <f t="shared" si="0"/>
        <v>12236.410038281581</v>
      </c>
      <c r="K24" s="14">
        <f t="shared" si="1"/>
        <v>13194.853253934494</v>
      </c>
      <c r="L24" s="14">
        <f t="shared" si="2"/>
        <v>15205.827307528711</v>
      </c>
      <c r="M24" s="14"/>
      <c r="N24" s="13">
        <f t="shared" si="3"/>
        <v>7.8327157446867623</v>
      </c>
      <c r="O24" s="13">
        <f t="shared" si="4"/>
        <v>24.267062479577866</v>
      </c>
      <c r="P24" s="13">
        <f t="shared" si="5"/>
        <v>15.240594305166494</v>
      </c>
      <c r="Q24" s="37"/>
    </row>
    <row r="25" spans="1:17" s="27" customFormat="1" ht="12" customHeight="1" x14ac:dyDescent="0.2">
      <c r="A25" s="78"/>
      <c r="B25" s="14"/>
      <c r="C25" s="14"/>
      <c r="D25" s="14"/>
      <c r="E25" s="14"/>
      <c r="F25" s="14"/>
      <c r="G25" s="28"/>
      <c r="H25" s="129"/>
      <c r="I25" s="15"/>
      <c r="J25" s="14"/>
      <c r="K25" s="14"/>
      <c r="L25" s="14"/>
      <c r="M25" s="14"/>
      <c r="N25" s="13"/>
      <c r="O25" s="13"/>
      <c r="P25" s="13"/>
    </row>
    <row r="26" spans="1:17" s="27" customFormat="1" ht="15" customHeight="1" x14ac:dyDescent="0.2">
      <c r="A26" s="47" t="s">
        <v>87</v>
      </c>
      <c r="B26" s="21"/>
      <c r="C26" s="22"/>
      <c r="D26" s="21"/>
      <c r="E26" s="22"/>
      <c r="F26" s="21"/>
      <c r="G26" s="28"/>
      <c r="H26" s="42"/>
      <c r="I26" s="15"/>
      <c r="J26" s="20"/>
      <c r="K26" s="20"/>
      <c r="L26" s="20"/>
      <c r="M26" s="20"/>
      <c r="N26" s="19"/>
      <c r="O26" s="19"/>
      <c r="P26" s="19"/>
    </row>
    <row r="27" spans="1:17" s="11" customFormat="1" ht="15" customHeight="1" x14ac:dyDescent="0.2">
      <c r="A27" s="46" t="s">
        <v>1629</v>
      </c>
      <c r="B27" s="16">
        <v>326336</v>
      </c>
      <c r="C27" s="38"/>
      <c r="D27" s="16">
        <v>411634</v>
      </c>
      <c r="E27" s="38"/>
      <c r="F27" s="16">
        <v>462928</v>
      </c>
      <c r="G27" s="81"/>
      <c r="H27" s="129">
        <v>63.37</v>
      </c>
      <c r="I27" s="93"/>
      <c r="J27" s="81">
        <f t="shared" ref="J27:J43" si="6">B27/$H27</f>
        <v>5149.6922834148654</v>
      </c>
      <c r="K27" s="81">
        <f t="shared" ref="K27:K43" si="7">D27/$H27</f>
        <v>6495.7235284835097</v>
      </c>
      <c r="L27" s="81">
        <f t="shared" ref="L27:L43" si="8">F27/$H27</f>
        <v>7305.1601704276472</v>
      </c>
      <c r="M27" s="81"/>
      <c r="N27" s="94">
        <f t="shared" ref="N27:N43" si="9">(K27-J27)/J27*100</f>
        <v>26.138090802118057</v>
      </c>
      <c r="O27" s="94">
        <f t="shared" ref="O27:O43" si="10">(L27-J27)/J27*100</f>
        <v>41.856246322808389</v>
      </c>
      <c r="P27" s="94">
        <f t="shared" ref="P27:P43" si="11">(L27-K27)/K27*100</f>
        <v>12.461069785294702</v>
      </c>
      <c r="Q27" s="33"/>
    </row>
    <row r="28" spans="1:17" s="11" customFormat="1" ht="15" customHeight="1" x14ac:dyDescent="0.2">
      <c r="A28" s="46" t="s">
        <v>1653</v>
      </c>
      <c r="B28" s="23">
        <v>511820</v>
      </c>
      <c r="C28" s="24"/>
      <c r="D28" s="23">
        <v>561875</v>
      </c>
      <c r="E28" s="24"/>
      <c r="F28" s="23">
        <v>600783</v>
      </c>
      <c r="G28" s="81"/>
      <c r="H28" s="129">
        <v>160.71</v>
      </c>
      <c r="I28" s="93"/>
      <c r="J28" s="81">
        <f t="shared" si="6"/>
        <v>3184.7427042498912</v>
      </c>
      <c r="K28" s="81">
        <f t="shared" si="7"/>
        <v>3496.2043432269302</v>
      </c>
      <c r="L28" s="81">
        <f t="shared" si="8"/>
        <v>3738.3050214672389</v>
      </c>
      <c r="M28" s="81"/>
      <c r="N28" s="94">
        <f t="shared" si="9"/>
        <v>9.7798054003360431</v>
      </c>
      <c r="O28" s="94">
        <f t="shared" si="10"/>
        <v>17.381696690242656</v>
      </c>
      <c r="P28" s="94">
        <f t="shared" si="11"/>
        <v>6.9246718576195816</v>
      </c>
      <c r="Q28" s="33"/>
    </row>
    <row r="29" spans="1:17" s="11" customFormat="1" ht="15" customHeight="1" x14ac:dyDescent="0.2">
      <c r="A29" s="46" t="s">
        <v>1630</v>
      </c>
      <c r="B29" s="23">
        <v>318676</v>
      </c>
      <c r="C29" s="24"/>
      <c r="D29" s="23">
        <v>345366</v>
      </c>
      <c r="E29" s="24"/>
      <c r="F29" s="23">
        <v>366358</v>
      </c>
      <c r="G29" s="81"/>
      <c r="H29" s="129">
        <v>57.51</v>
      </c>
      <c r="I29" s="93"/>
      <c r="J29" s="81">
        <f t="shared" si="6"/>
        <v>5541.2276125891149</v>
      </c>
      <c r="K29" s="81">
        <f t="shared" si="7"/>
        <v>6005.3208137715183</v>
      </c>
      <c r="L29" s="81">
        <f t="shared" si="8"/>
        <v>6370.335593809772</v>
      </c>
      <c r="M29" s="81"/>
      <c r="N29" s="94">
        <f t="shared" si="9"/>
        <v>8.3752777115314672</v>
      </c>
      <c r="O29" s="94">
        <f t="shared" si="10"/>
        <v>14.962532478128255</v>
      </c>
      <c r="P29" s="94">
        <f t="shared" si="11"/>
        <v>6.0781895148914415</v>
      </c>
      <c r="Q29" s="33"/>
    </row>
    <row r="30" spans="1:17" s="11" customFormat="1" ht="15" customHeight="1" x14ac:dyDescent="0.2">
      <c r="A30" s="46" t="s">
        <v>1654</v>
      </c>
      <c r="B30" s="16">
        <v>309709</v>
      </c>
      <c r="C30" s="24"/>
      <c r="D30" s="16">
        <v>337063</v>
      </c>
      <c r="E30" s="38"/>
      <c r="F30" s="16">
        <v>372910</v>
      </c>
      <c r="G30" s="81"/>
      <c r="H30" s="130">
        <v>816.62</v>
      </c>
      <c r="I30" s="93"/>
      <c r="J30" s="81">
        <f t="shared" si="6"/>
        <v>379.25718204305554</v>
      </c>
      <c r="K30" s="81">
        <f t="shared" si="7"/>
        <v>412.75379001249053</v>
      </c>
      <c r="L30" s="81">
        <f t="shared" si="8"/>
        <v>456.65058411501064</v>
      </c>
      <c r="M30" s="81"/>
      <c r="N30" s="94">
        <f t="shared" si="9"/>
        <v>8.8321618034994138</v>
      </c>
      <c r="O30" s="94">
        <f t="shared" si="10"/>
        <v>20.406575204466122</v>
      </c>
      <c r="P30" s="94">
        <f t="shared" si="11"/>
        <v>10.635103823320856</v>
      </c>
      <c r="Q30" s="33"/>
    </row>
    <row r="31" spans="1:17" s="11" customFormat="1" ht="15" customHeight="1" x14ac:dyDescent="0.2">
      <c r="A31" s="46" t="s">
        <v>1655</v>
      </c>
      <c r="B31" s="23">
        <v>602088</v>
      </c>
      <c r="C31" s="24"/>
      <c r="D31" s="23">
        <v>675950</v>
      </c>
      <c r="E31" s="24"/>
      <c r="F31" s="23">
        <v>728402</v>
      </c>
      <c r="G31" s="81"/>
      <c r="H31" s="129">
        <v>412.8</v>
      </c>
      <c r="I31" s="93"/>
      <c r="J31" s="81">
        <f t="shared" si="6"/>
        <v>1458.546511627907</v>
      </c>
      <c r="K31" s="81">
        <f t="shared" si="7"/>
        <v>1637.4757751937984</v>
      </c>
      <c r="L31" s="81">
        <f t="shared" si="8"/>
        <v>1764.5397286821706</v>
      </c>
      <c r="M31" s="81"/>
      <c r="N31" s="94">
        <f t="shared" si="9"/>
        <v>12.267641939384276</v>
      </c>
      <c r="O31" s="94">
        <f t="shared" si="10"/>
        <v>20.979325281354221</v>
      </c>
      <c r="P31" s="94">
        <f t="shared" si="11"/>
        <v>7.7597455433094193</v>
      </c>
      <c r="Q31" s="33"/>
    </row>
    <row r="32" spans="1:17" s="11" customFormat="1" ht="15" customHeight="1" x14ac:dyDescent="0.2">
      <c r="A32" s="46" t="s">
        <v>1656</v>
      </c>
      <c r="B32" s="23">
        <v>866171</v>
      </c>
      <c r="C32" s="95"/>
      <c r="D32" s="23">
        <v>922611</v>
      </c>
      <c r="E32" s="23"/>
      <c r="F32" s="23">
        <v>964169</v>
      </c>
      <c r="G32" s="81"/>
      <c r="H32" s="129">
        <v>315</v>
      </c>
      <c r="I32" s="93"/>
      <c r="J32" s="81">
        <f t="shared" si="6"/>
        <v>2749.7492063492064</v>
      </c>
      <c r="K32" s="81">
        <f t="shared" si="7"/>
        <v>2928.9238095238097</v>
      </c>
      <c r="L32" s="81">
        <f t="shared" si="8"/>
        <v>3060.8539682539681</v>
      </c>
      <c r="M32" s="81"/>
      <c r="N32" s="94">
        <f t="shared" si="9"/>
        <v>6.5160343627297683</v>
      </c>
      <c r="O32" s="94">
        <f t="shared" si="10"/>
        <v>11.313932237398845</v>
      </c>
      <c r="P32" s="94">
        <f t="shared" si="11"/>
        <v>4.5043902576492032</v>
      </c>
      <c r="Q32" s="33"/>
    </row>
    <row r="33" spans="1:17" s="27" customFormat="1" ht="15" customHeight="1" x14ac:dyDescent="0.2">
      <c r="A33" s="46" t="s">
        <v>1631</v>
      </c>
      <c r="B33" s="16">
        <v>1449296</v>
      </c>
      <c r="C33" s="38"/>
      <c r="D33" s="16">
        <v>1632991</v>
      </c>
      <c r="E33" s="38"/>
      <c r="F33" s="16">
        <v>1776949</v>
      </c>
      <c r="G33" s="81"/>
      <c r="H33" s="129">
        <v>2443.61</v>
      </c>
      <c r="I33" s="93"/>
      <c r="J33" s="81">
        <f t="shared" si="6"/>
        <v>593.09627968456505</v>
      </c>
      <c r="K33" s="81">
        <f t="shared" si="7"/>
        <v>668.26989576896472</v>
      </c>
      <c r="L33" s="81">
        <f t="shared" si="8"/>
        <v>727.18191528108002</v>
      </c>
      <c r="M33" s="81"/>
      <c r="N33" s="94">
        <f t="shared" si="9"/>
        <v>12.674774511210952</v>
      </c>
      <c r="O33" s="94">
        <f t="shared" si="10"/>
        <v>22.607735065852662</v>
      </c>
      <c r="P33" s="94">
        <f t="shared" si="11"/>
        <v>8.8156027804194945</v>
      </c>
      <c r="Q33" s="37"/>
    </row>
    <row r="34" spans="1:17" s="27" customFormat="1" ht="15" customHeight="1" x14ac:dyDescent="0.2">
      <c r="A34" s="46" t="s">
        <v>1665</v>
      </c>
      <c r="B34" s="23">
        <v>538086</v>
      </c>
      <c r="C34" s="24"/>
      <c r="D34" s="23">
        <v>594446</v>
      </c>
      <c r="E34" s="24"/>
      <c r="F34" s="23">
        <v>697315</v>
      </c>
      <c r="G34" s="81"/>
      <c r="H34" s="129">
        <v>492.86</v>
      </c>
      <c r="I34" s="93"/>
      <c r="J34" s="81">
        <f t="shared" si="6"/>
        <v>1091.7623665949761</v>
      </c>
      <c r="K34" s="81">
        <f t="shared" si="7"/>
        <v>1206.1153268676703</v>
      </c>
      <c r="L34" s="81">
        <f t="shared" si="8"/>
        <v>1414.8338270502779</v>
      </c>
      <c r="M34" s="81"/>
      <c r="N34" s="94">
        <f t="shared" si="9"/>
        <v>10.474162122783358</v>
      </c>
      <c r="O34" s="94">
        <f t="shared" si="10"/>
        <v>29.591738123645673</v>
      </c>
      <c r="P34" s="94">
        <f t="shared" si="11"/>
        <v>17.305020136395903</v>
      </c>
      <c r="Q34" s="37"/>
    </row>
    <row r="35" spans="1:17" s="27" customFormat="1" ht="15" customHeight="1" x14ac:dyDescent="0.2">
      <c r="A35" s="46" t="s">
        <v>1632</v>
      </c>
      <c r="B35" s="23">
        <v>322821</v>
      </c>
      <c r="C35" s="24"/>
      <c r="D35" s="23">
        <v>342618</v>
      </c>
      <c r="E35" s="24"/>
      <c r="F35" s="23">
        <v>363115</v>
      </c>
      <c r="G35" s="81"/>
      <c r="H35" s="129">
        <v>813.37</v>
      </c>
      <c r="I35" s="93"/>
      <c r="J35" s="81">
        <f t="shared" si="6"/>
        <v>396.893172848765</v>
      </c>
      <c r="K35" s="81">
        <f t="shared" si="7"/>
        <v>421.23264934777529</v>
      </c>
      <c r="L35" s="81">
        <f t="shared" si="8"/>
        <v>446.43274278618588</v>
      </c>
      <c r="M35" s="81"/>
      <c r="N35" s="94">
        <f t="shared" si="9"/>
        <v>6.1325006737479901</v>
      </c>
      <c r="O35" s="94">
        <f t="shared" si="10"/>
        <v>12.481839781179051</v>
      </c>
      <c r="P35" s="94">
        <f t="shared" si="11"/>
        <v>5.9824644356105114</v>
      </c>
      <c r="Q35" s="37"/>
    </row>
    <row r="36" spans="1:17" s="11" customFormat="1" ht="15" customHeight="1" x14ac:dyDescent="0.2">
      <c r="A36" s="46" t="s">
        <v>1657</v>
      </c>
      <c r="B36" s="23">
        <v>424619</v>
      </c>
      <c r="C36" s="24"/>
      <c r="D36" s="23">
        <v>447992</v>
      </c>
      <c r="E36" s="24"/>
      <c r="F36" s="23">
        <v>457626</v>
      </c>
      <c r="G36" s="81"/>
      <c r="H36" s="129">
        <v>78.34</v>
      </c>
      <c r="I36" s="93"/>
      <c r="J36" s="81">
        <f t="shared" si="6"/>
        <v>5420.2067909114112</v>
      </c>
      <c r="K36" s="81">
        <f t="shared" si="7"/>
        <v>5718.5601225427617</v>
      </c>
      <c r="L36" s="81">
        <f t="shared" si="8"/>
        <v>5841.5368904774059</v>
      </c>
      <c r="M36" s="81"/>
      <c r="N36" s="94">
        <f t="shared" si="9"/>
        <v>5.5044640018463626</v>
      </c>
      <c r="O36" s="94">
        <f t="shared" si="10"/>
        <v>7.7733214952698848</v>
      </c>
      <c r="P36" s="94">
        <f t="shared" si="11"/>
        <v>2.1504848300862571</v>
      </c>
      <c r="Q36" s="33"/>
    </row>
    <row r="37" spans="1:17" s="11" customFormat="1" ht="15" customHeight="1" x14ac:dyDescent="0.2">
      <c r="A37" s="46" t="s">
        <v>1633</v>
      </c>
      <c r="B37" s="23">
        <v>350467</v>
      </c>
      <c r="C37" s="95"/>
      <c r="D37" s="23">
        <v>408112</v>
      </c>
      <c r="E37" s="23"/>
      <c r="F37" s="23">
        <v>497604</v>
      </c>
      <c r="G37" s="81"/>
      <c r="H37" s="129">
        <v>58.1</v>
      </c>
      <c r="I37" s="93"/>
      <c r="J37" s="81">
        <f t="shared" si="6"/>
        <v>6032.1342512908777</v>
      </c>
      <c r="K37" s="81">
        <f t="shared" si="7"/>
        <v>7024.302925989673</v>
      </c>
      <c r="L37" s="81">
        <f t="shared" si="8"/>
        <v>8564.6127366609289</v>
      </c>
      <c r="M37" s="81"/>
      <c r="N37" s="94">
        <f t="shared" si="9"/>
        <v>16.44805359705764</v>
      </c>
      <c r="O37" s="94">
        <f t="shared" si="10"/>
        <v>41.98312537271697</v>
      </c>
      <c r="P37" s="94">
        <f t="shared" si="11"/>
        <v>21.928294193750727</v>
      </c>
      <c r="Q37" s="33"/>
    </row>
    <row r="38" spans="1:17" s="11" customFormat="1" ht="15" customHeight="1" x14ac:dyDescent="0.2">
      <c r="A38" s="46" t="s">
        <v>1658</v>
      </c>
      <c r="B38" s="16">
        <v>246392</v>
      </c>
      <c r="C38" s="38"/>
      <c r="D38" s="16">
        <v>266248</v>
      </c>
      <c r="E38" s="38"/>
      <c r="F38" s="16">
        <v>278924</v>
      </c>
      <c r="G38" s="81"/>
      <c r="H38" s="129">
        <v>80.209999999999994</v>
      </c>
      <c r="I38" s="93"/>
      <c r="J38" s="81">
        <f t="shared" si="6"/>
        <v>3071.8364293728964</v>
      </c>
      <c r="K38" s="81">
        <f t="shared" si="7"/>
        <v>3319.3866101483609</v>
      </c>
      <c r="L38" s="81">
        <f t="shared" si="8"/>
        <v>3477.4217678593695</v>
      </c>
      <c r="M38" s="81"/>
      <c r="N38" s="94">
        <f t="shared" si="9"/>
        <v>8.058703204649504</v>
      </c>
      <c r="O38" s="94">
        <f t="shared" si="10"/>
        <v>13.2033507581415</v>
      </c>
      <c r="P38" s="94">
        <f t="shared" si="11"/>
        <v>4.7609747303266134</v>
      </c>
      <c r="Q38" s="33"/>
    </row>
    <row r="39" spans="1:17" s="11" customFormat="1" ht="15" customHeight="1" x14ac:dyDescent="0.2">
      <c r="A39" s="46" t="s">
        <v>1634</v>
      </c>
      <c r="B39" s="23">
        <v>331320</v>
      </c>
      <c r="C39" s="95"/>
      <c r="D39" s="23">
        <v>362654</v>
      </c>
      <c r="E39" s="23"/>
      <c r="F39" s="23">
        <v>364116</v>
      </c>
      <c r="G39" s="81"/>
      <c r="H39" s="129">
        <v>25.18</v>
      </c>
      <c r="I39" s="93"/>
      <c r="J39" s="81">
        <f t="shared" si="6"/>
        <v>13158.061953931692</v>
      </c>
      <c r="K39" s="81">
        <f t="shared" si="7"/>
        <v>14402.462271644163</v>
      </c>
      <c r="L39" s="81">
        <f t="shared" si="8"/>
        <v>14460.524225575855</v>
      </c>
      <c r="M39" s="81"/>
      <c r="N39" s="94">
        <f t="shared" si="9"/>
        <v>9.4573222262465304</v>
      </c>
      <c r="O39" s="94">
        <f t="shared" si="10"/>
        <v>9.8985874683085875</v>
      </c>
      <c r="P39" s="94">
        <f t="shared" si="11"/>
        <v>0.40313908022523098</v>
      </c>
      <c r="Q39" s="33"/>
    </row>
    <row r="40" spans="1:17" s="11" customFormat="1" ht="15" customHeight="1" x14ac:dyDescent="0.2">
      <c r="A40" s="46" t="s">
        <v>1635</v>
      </c>
      <c r="B40" s="16">
        <v>221178</v>
      </c>
      <c r="C40" s="38"/>
      <c r="D40" s="16">
        <v>233040</v>
      </c>
      <c r="E40" s="38"/>
      <c r="F40" s="16">
        <v>260317</v>
      </c>
      <c r="G40" s="81"/>
      <c r="H40" s="129">
        <v>185</v>
      </c>
      <c r="I40" s="93"/>
      <c r="J40" s="81">
        <f t="shared" si="6"/>
        <v>1195.5567567567568</v>
      </c>
      <c r="K40" s="81">
        <f t="shared" si="7"/>
        <v>1259.6756756756756</v>
      </c>
      <c r="L40" s="81">
        <f t="shared" si="8"/>
        <v>1407.118918918919</v>
      </c>
      <c r="M40" s="81"/>
      <c r="N40" s="94">
        <f t="shared" si="9"/>
        <v>5.3631012125979858</v>
      </c>
      <c r="O40" s="94">
        <f t="shared" si="10"/>
        <v>17.695702104187578</v>
      </c>
      <c r="P40" s="94">
        <f t="shared" si="11"/>
        <v>11.704857535187104</v>
      </c>
      <c r="Q40" s="33"/>
    </row>
    <row r="41" spans="1:17" s="11" customFormat="1" ht="15" customHeight="1" x14ac:dyDescent="0.2">
      <c r="A41" s="46" t="s">
        <v>1659</v>
      </c>
      <c r="B41" s="16">
        <v>222673</v>
      </c>
      <c r="C41" s="38"/>
      <c r="D41" s="16">
        <v>255116</v>
      </c>
      <c r="E41" s="38"/>
      <c r="F41" s="16">
        <v>307079</v>
      </c>
      <c r="G41" s="81"/>
      <c r="H41" s="129">
        <v>2381.02</v>
      </c>
      <c r="I41" s="93"/>
      <c r="J41" s="81">
        <f t="shared" si="6"/>
        <v>93.520004031885492</v>
      </c>
      <c r="K41" s="81">
        <f t="shared" si="7"/>
        <v>107.14567706277141</v>
      </c>
      <c r="L41" s="81">
        <f t="shared" si="8"/>
        <v>128.96951726570964</v>
      </c>
      <c r="M41" s="81"/>
      <c r="N41" s="94">
        <f t="shared" si="9"/>
        <v>14.569795170496647</v>
      </c>
      <c r="O41" s="94">
        <f t="shared" si="10"/>
        <v>37.905808068333371</v>
      </c>
      <c r="P41" s="94">
        <f t="shared" si="11"/>
        <v>20.368381442167475</v>
      </c>
      <c r="Q41" s="33"/>
    </row>
    <row r="42" spans="1:17" s="27" customFormat="1" ht="15" customHeight="1" x14ac:dyDescent="0.2">
      <c r="A42" s="46" t="s">
        <v>1660</v>
      </c>
      <c r="B42" s="23">
        <v>221174</v>
      </c>
      <c r="C42" s="24"/>
      <c r="D42" s="23">
        <v>242089</v>
      </c>
      <c r="E42" s="24"/>
      <c r="F42" s="23">
        <v>251881</v>
      </c>
      <c r="G42" s="81"/>
      <c r="H42" s="129">
        <v>201.72</v>
      </c>
      <c r="I42" s="93"/>
      <c r="J42" s="81">
        <f t="shared" si="6"/>
        <v>1096.4406107475709</v>
      </c>
      <c r="K42" s="81">
        <f t="shared" si="7"/>
        <v>1200.123934166171</v>
      </c>
      <c r="L42" s="81">
        <f t="shared" si="8"/>
        <v>1248.6664683720007</v>
      </c>
      <c r="M42" s="81"/>
      <c r="N42" s="94">
        <f t="shared" si="9"/>
        <v>9.4563556295043814</v>
      </c>
      <c r="O42" s="94">
        <f t="shared" si="10"/>
        <v>13.88363912575619</v>
      </c>
      <c r="P42" s="94">
        <f t="shared" si="11"/>
        <v>4.0447934437334911</v>
      </c>
      <c r="Q42" s="37"/>
    </row>
    <row r="43" spans="1:17" s="12" customFormat="1" ht="15" customHeight="1" x14ac:dyDescent="0.2">
      <c r="A43" s="46" t="s">
        <v>1636</v>
      </c>
      <c r="B43" s="23">
        <v>807129</v>
      </c>
      <c r="C43" s="24"/>
      <c r="D43" s="23">
        <v>861799</v>
      </c>
      <c r="E43" s="24"/>
      <c r="F43" s="23">
        <v>977234</v>
      </c>
      <c r="G43" s="81"/>
      <c r="H43" s="129">
        <v>1414.7</v>
      </c>
      <c r="I43" s="93"/>
      <c r="J43" s="81">
        <f t="shared" si="6"/>
        <v>570.53014773450195</v>
      </c>
      <c r="K43" s="81">
        <f t="shared" si="7"/>
        <v>609.17438326146885</v>
      </c>
      <c r="L43" s="81">
        <f t="shared" si="8"/>
        <v>690.77118823778892</v>
      </c>
      <c r="M43" s="81"/>
      <c r="N43" s="94">
        <f t="shared" si="9"/>
        <v>6.773390622812471</v>
      </c>
      <c r="O43" s="94">
        <f t="shared" si="10"/>
        <v>21.075317576248665</v>
      </c>
      <c r="P43" s="94">
        <f t="shared" si="11"/>
        <v>13.394654670056477</v>
      </c>
      <c r="Q43" s="34"/>
    </row>
    <row r="44" spans="1:17" s="27" customFormat="1" ht="12" customHeight="1" x14ac:dyDescent="0.2">
      <c r="A44" s="36"/>
      <c r="B44" s="26"/>
      <c r="C44" s="24"/>
      <c r="D44" s="26"/>
      <c r="E44" s="24"/>
      <c r="F44" s="26"/>
      <c r="G44" s="28"/>
      <c r="H44" s="42"/>
      <c r="I44" s="15"/>
      <c r="J44" s="14"/>
      <c r="K44" s="14"/>
      <c r="L44" s="14"/>
      <c r="M44" s="44"/>
      <c r="N44" s="43"/>
      <c r="O44" s="43"/>
      <c r="P44" s="43"/>
    </row>
    <row r="45" spans="1:17" s="27" customFormat="1" ht="15" customHeight="1" x14ac:dyDescent="0.2">
      <c r="A45" s="47" t="s">
        <v>88</v>
      </c>
      <c r="B45" s="21"/>
      <c r="C45" s="22"/>
      <c r="D45" s="21"/>
      <c r="E45" s="22"/>
      <c r="F45" s="21"/>
      <c r="G45" s="28"/>
      <c r="H45" s="42"/>
      <c r="I45" s="15"/>
      <c r="J45" s="20"/>
      <c r="K45" s="20"/>
      <c r="L45" s="20"/>
      <c r="M45" s="20"/>
      <c r="N45" s="19"/>
      <c r="O45" s="19"/>
      <c r="P45" s="19"/>
    </row>
    <row r="46" spans="1:17" s="27" customFormat="1" ht="15" customHeight="1" x14ac:dyDescent="0.2">
      <c r="A46" s="46" t="s">
        <v>1637</v>
      </c>
      <c r="B46" s="23">
        <v>271786</v>
      </c>
      <c r="C46" s="24"/>
      <c r="D46" s="23">
        <v>299438</v>
      </c>
      <c r="E46" s="24"/>
      <c r="F46" s="23">
        <v>325079</v>
      </c>
      <c r="G46" s="81"/>
      <c r="H46" s="129">
        <v>176</v>
      </c>
      <c r="I46" s="93"/>
      <c r="J46" s="81">
        <f>B46/$H46</f>
        <v>1544.2386363636363</v>
      </c>
      <c r="K46" s="81">
        <f>D46/$H46</f>
        <v>1701.3522727272727</v>
      </c>
      <c r="L46" s="81">
        <f>F46/$H46</f>
        <v>1847.0397727272727</v>
      </c>
      <c r="M46" s="81"/>
      <c r="N46" s="94">
        <f>(K46-J46)/J46*100</f>
        <v>10.17418115723401</v>
      </c>
      <c r="O46" s="94">
        <f>(L46-J46)/J46*100</f>
        <v>19.608441935934902</v>
      </c>
      <c r="P46" s="94">
        <f>(L46-K46)/K46*100</f>
        <v>8.5630414309473082</v>
      </c>
      <c r="Q46" s="37"/>
    </row>
    <row r="47" spans="1:17" s="27" customFormat="1" ht="15" customHeight="1" x14ac:dyDescent="0.2">
      <c r="A47" s="46" t="s">
        <v>1541</v>
      </c>
      <c r="B47" s="23">
        <v>163676</v>
      </c>
      <c r="C47" s="24"/>
      <c r="D47" s="23">
        <v>171271</v>
      </c>
      <c r="E47" s="24"/>
      <c r="F47" s="23">
        <v>174302</v>
      </c>
      <c r="G47" s="81"/>
      <c r="H47" s="129">
        <v>37.229999999999997</v>
      </c>
      <c r="I47" s="93"/>
      <c r="J47" s="81">
        <f>B47/$H47</f>
        <v>4396.3470319634707</v>
      </c>
      <c r="K47" s="81">
        <f>D47/$H47</f>
        <v>4600.3491807681985</v>
      </c>
      <c r="L47" s="81">
        <f>F47/$H47</f>
        <v>4681.7620198764444</v>
      </c>
      <c r="M47" s="81"/>
      <c r="N47" s="94">
        <f>((K47-J47)/J47)*100</f>
        <v>4.6402649136098235</v>
      </c>
      <c r="O47" s="94">
        <f>((L47-J47)/J47)*100</f>
        <v>6.4920941371978831</v>
      </c>
      <c r="P47" s="94">
        <f>((L47-K47)/K47)*100</f>
        <v>1.7697099917674288</v>
      </c>
      <c r="Q47" s="37"/>
    </row>
    <row r="48" spans="1:17" s="27" customFormat="1" ht="15" customHeight="1" x14ac:dyDescent="0.2">
      <c r="A48" s="46" t="s">
        <v>927</v>
      </c>
      <c r="B48" s="23">
        <v>174931</v>
      </c>
      <c r="C48" s="24"/>
      <c r="D48" s="23">
        <v>196003</v>
      </c>
      <c r="E48" s="24"/>
      <c r="F48" s="23">
        <v>209170</v>
      </c>
      <c r="G48" s="81"/>
      <c r="H48" s="129">
        <v>77.400000000000006</v>
      </c>
      <c r="I48" s="93"/>
      <c r="J48" s="81">
        <f>B48/$H48</f>
        <v>2260.0904392764855</v>
      </c>
      <c r="K48" s="81">
        <f>D48/$H48</f>
        <v>2532.3385012919894</v>
      </c>
      <c r="L48" s="81">
        <f>F48/$H48</f>
        <v>2702.454780361757</v>
      </c>
      <c r="M48" s="81"/>
      <c r="N48" s="94">
        <f>((K48-J48)/J48)*100</f>
        <v>12.045892380424281</v>
      </c>
      <c r="O48" s="94">
        <f>((L48-J48)/J48)*100</f>
        <v>19.572860156290204</v>
      </c>
      <c r="P48" s="94">
        <f>((L48-K48)/K48)*100</f>
        <v>6.7177543200869465</v>
      </c>
      <c r="Q48" s="37"/>
    </row>
    <row r="49" spans="1:17" s="27" customFormat="1" ht="15" customHeight="1" x14ac:dyDescent="0.2">
      <c r="A49" s="46" t="s">
        <v>1048</v>
      </c>
      <c r="B49" s="16">
        <v>191200</v>
      </c>
      <c r="C49" s="17"/>
      <c r="D49" s="16">
        <v>215031</v>
      </c>
      <c r="E49" s="17"/>
      <c r="F49" s="16">
        <v>230998</v>
      </c>
      <c r="G49" s="81"/>
      <c r="H49" s="129">
        <v>613.6</v>
      </c>
      <c r="I49" s="93"/>
      <c r="J49" s="81">
        <f>B49/$H49</f>
        <v>311.60365058670141</v>
      </c>
      <c r="K49" s="81">
        <f>D49/$H49</f>
        <v>350.44165580182528</v>
      </c>
      <c r="L49" s="81">
        <f>F49/$H49</f>
        <v>376.46349413298566</v>
      </c>
      <c r="M49" s="81"/>
      <c r="N49" s="94">
        <f>((K49-J49)/J49)*100</f>
        <v>12.463912133891219</v>
      </c>
      <c r="O49" s="94">
        <f>((L49-J49)/J49)*100</f>
        <v>20.814853556485367</v>
      </c>
      <c r="P49" s="94">
        <f>((L49-K49)/K49)*100</f>
        <v>7.4254409829280483</v>
      </c>
      <c r="Q49" s="37"/>
    </row>
    <row r="50" spans="1:17" s="27" customFormat="1" ht="15" customHeight="1" x14ac:dyDescent="0.2">
      <c r="A50" s="46" t="s">
        <v>359</v>
      </c>
      <c r="B50" s="40">
        <v>132804</v>
      </c>
      <c r="C50" s="41"/>
      <c r="D50" s="40">
        <v>134830</v>
      </c>
      <c r="E50" s="40"/>
      <c r="F50" s="40">
        <v>148580</v>
      </c>
      <c r="G50" s="81"/>
      <c r="H50" s="129">
        <v>255.5</v>
      </c>
      <c r="I50" s="93"/>
      <c r="J50" s="81">
        <f>B50/$H50</f>
        <v>519.78082191780823</v>
      </c>
      <c r="K50" s="81">
        <f>D50/$H50</f>
        <v>527.71037181996087</v>
      </c>
      <c r="L50" s="81">
        <f>F50/$H50</f>
        <v>581.52641878669272</v>
      </c>
      <c r="M50" s="81"/>
      <c r="N50" s="94">
        <f>((K50-J50)/J50)*100</f>
        <v>1.5255564591427972</v>
      </c>
      <c r="O50" s="94">
        <f>((L50-J50)/J50)*100</f>
        <v>11.879160266257031</v>
      </c>
      <c r="P50" s="94">
        <f>((L50-K50)/K50)*100</f>
        <v>10.198027145294065</v>
      </c>
      <c r="Q50" s="37"/>
    </row>
    <row r="51" spans="1:17" s="27" customFormat="1" ht="12" customHeight="1" x14ac:dyDescent="0.2">
      <c r="A51" s="47"/>
      <c r="B51" s="23"/>
      <c r="C51" s="24"/>
      <c r="D51" s="23"/>
      <c r="E51" s="24"/>
      <c r="F51" s="23"/>
      <c r="G51" s="28"/>
      <c r="H51" s="129"/>
      <c r="I51" s="15"/>
      <c r="J51" s="14"/>
      <c r="K51" s="14"/>
      <c r="L51" s="14"/>
      <c r="M51" s="14"/>
      <c r="N51" s="13"/>
      <c r="O51" s="13"/>
      <c r="P51" s="13"/>
    </row>
    <row r="52" spans="1:17" s="27" customFormat="1" ht="15" customHeight="1" x14ac:dyDescent="0.2">
      <c r="A52" s="47" t="s">
        <v>1663</v>
      </c>
      <c r="B52" s="21"/>
      <c r="C52" s="24"/>
      <c r="D52" s="21"/>
      <c r="E52" s="24"/>
      <c r="F52" s="21"/>
      <c r="G52" s="28"/>
      <c r="H52" s="128"/>
      <c r="I52" s="15"/>
      <c r="J52" s="20"/>
      <c r="K52" s="20"/>
      <c r="L52" s="20"/>
      <c r="M52" s="20"/>
      <c r="N52" s="19"/>
      <c r="O52" s="19"/>
      <c r="P52" s="19"/>
    </row>
    <row r="53" spans="1:17" s="27" customFormat="1" ht="15" customHeight="1" x14ac:dyDescent="0.2">
      <c r="A53" s="46" t="s">
        <v>255</v>
      </c>
      <c r="B53" s="23">
        <v>85025</v>
      </c>
      <c r="C53" s="22"/>
      <c r="D53" s="23">
        <v>89708</v>
      </c>
      <c r="E53" s="22"/>
      <c r="F53" s="23">
        <v>99397</v>
      </c>
      <c r="G53" s="81"/>
      <c r="H53" s="129">
        <v>164.26</v>
      </c>
      <c r="I53" s="15"/>
      <c r="J53" s="81">
        <f t="shared" ref="J53:J84" si="12">B53/$H53</f>
        <v>517.62449774747358</v>
      </c>
      <c r="K53" s="81">
        <f t="shared" ref="K53:K84" si="13">D53/$H53</f>
        <v>546.13417752343844</v>
      </c>
      <c r="L53" s="81">
        <f t="shared" ref="L53:L84" si="14">F53/$H53</f>
        <v>605.11993181541459</v>
      </c>
      <c r="M53" s="81"/>
      <c r="N53" s="94">
        <f t="shared" ref="N53:N96" si="15">((K53-J53)/J53)*100</f>
        <v>5.5077918259335332</v>
      </c>
      <c r="O53" s="94">
        <f t="shared" ref="O53:O96" si="16">((L53-J53)/J53)*100</f>
        <v>16.903263745957055</v>
      </c>
      <c r="P53" s="94">
        <f t="shared" ref="P53:P96" si="17">((L53-K53)/K53)*100</f>
        <v>10.800597494091946</v>
      </c>
      <c r="Q53" s="37"/>
    </row>
    <row r="54" spans="1:17" s="27" customFormat="1" ht="15" customHeight="1" x14ac:dyDescent="0.2">
      <c r="A54" s="46" t="s">
        <v>595</v>
      </c>
      <c r="B54" s="16">
        <v>677741</v>
      </c>
      <c r="C54" s="17"/>
      <c r="D54" s="16">
        <v>776386</v>
      </c>
      <c r="E54" s="17"/>
      <c r="F54" s="16">
        <v>887399</v>
      </c>
      <c r="G54" s="81"/>
      <c r="H54" s="129">
        <v>306.10000000000002</v>
      </c>
      <c r="I54" s="15"/>
      <c r="J54" s="81">
        <f t="shared" si="12"/>
        <v>2214.1163018621364</v>
      </c>
      <c r="K54" s="81">
        <f t="shared" si="13"/>
        <v>2536.3802678863117</v>
      </c>
      <c r="L54" s="81">
        <f t="shared" si="14"/>
        <v>2899.0493302842206</v>
      </c>
      <c r="M54" s="81"/>
      <c r="N54" s="94">
        <f t="shared" si="15"/>
        <v>14.554970113952093</v>
      </c>
      <c r="O54" s="94">
        <f t="shared" si="16"/>
        <v>30.934826135647686</v>
      </c>
      <c r="P54" s="94">
        <f t="shared" si="17"/>
        <v>14.298686478117832</v>
      </c>
      <c r="Q54" s="37"/>
    </row>
    <row r="55" spans="1:17" s="27" customFormat="1" ht="15" customHeight="1" x14ac:dyDescent="0.2">
      <c r="A55" s="46" t="s">
        <v>1614</v>
      </c>
      <c r="B55" s="16">
        <v>520216</v>
      </c>
      <c r="C55" s="17"/>
      <c r="D55" s="16">
        <v>600609</v>
      </c>
      <c r="E55" s="17"/>
      <c r="F55" s="16">
        <v>664625</v>
      </c>
      <c r="G55" s="81"/>
      <c r="H55" s="129">
        <v>46.17</v>
      </c>
      <c r="I55" s="15"/>
      <c r="J55" s="81">
        <f t="shared" si="12"/>
        <v>11267.403075590209</v>
      </c>
      <c r="K55" s="81">
        <f t="shared" si="13"/>
        <v>13008.641975308641</v>
      </c>
      <c r="L55" s="81">
        <f t="shared" si="14"/>
        <v>14395.170023824994</v>
      </c>
      <c r="M55" s="81"/>
      <c r="N55" s="94">
        <f t="shared" si="15"/>
        <v>15.453773048118471</v>
      </c>
      <c r="O55" s="94">
        <f t="shared" si="16"/>
        <v>27.759430698017752</v>
      </c>
      <c r="P55" s="94">
        <f t="shared" si="17"/>
        <v>10.658514940668558</v>
      </c>
      <c r="Q55" s="37"/>
    </row>
    <row r="56" spans="1:17" s="27" customFormat="1" ht="15" customHeight="1" x14ac:dyDescent="0.2">
      <c r="A56" s="46" t="s">
        <v>1570</v>
      </c>
      <c r="B56" s="23">
        <v>163045</v>
      </c>
      <c r="C56" s="22"/>
      <c r="D56" s="23">
        <v>170981</v>
      </c>
      <c r="E56" s="22"/>
      <c r="F56" s="23">
        <v>191210</v>
      </c>
      <c r="G56" s="81"/>
      <c r="H56" s="129">
        <v>371.8</v>
      </c>
      <c r="I56" s="15"/>
      <c r="J56" s="81">
        <f t="shared" si="12"/>
        <v>438.52877891339426</v>
      </c>
      <c r="K56" s="81">
        <f t="shared" si="13"/>
        <v>459.87358795051102</v>
      </c>
      <c r="L56" s="81">
        <f t="shared" si="14"/>
        <v>514.28187197417969</v>
      </c>
      <c r="M56" s="81"/>
      <c r="N56" s="94">
        <f t="shared" si="15"/>
        <v>4.8673679045662315</v>
      </c>
      <c r="O56" s="94">
        <f t="shared" si="16"/>
        <v>17.274372105860362</v>
      </c>
      <c r="P56" s="94">
        <f t="shared" si="17"/>
        <v>11.83113913241823</v>
      </c>
      <c r="Q56" s="37"/>
    </row>
    <row r="57" spans="1:17" s="27" customFormat="1" ht="15" customHeight="1" x14ac:dyDescent="0.2">
      <c r="A57" s="46" t="s">
        <v>1571</v>
      </c>
      <c r="B57" s="16">
        <v>74722</v>
      </c>
      <c r="C57" s="16"/>
      <c r="D57" s="16">
        <v>76291</v>
      </c>
      <c r="E57" s="16"/>
      <c r="F57" s="16">
        <v>84317</v>
      </c>
      <c r="G57" s="81"/>
      <c r="H57" s="129">
        <v>319.64</v>
      </c>
      <c r="I57" s="15"/>
      <c r="J57" s="81">
        <f t="shared" si="12"/>
        <v>233.76924039544488</v>
      </c>
      <c r="K57" s="81">
        <f t="shared" si="13"/>
        <v>238.67788762357654</v>
      </c>
      <c r="L57" s="81">
        <f t="shared" si="14"/>
        <v>263.78738580903519</v>
      </c>
      <c r="M57" s="81"/>
      <c r="N57" s="94">
        <f t="shared" si="15"/>
        <v>2.0997831963812565</v>
      </c>
      <c r="O57" s="94">
        <f t="shared" si="16"/>
        <v>12.840930381949098</v>
      </c>
      <c r="P57" s="94">
        <f t="shared" si="17"/>
        <v>10.520244851948462</v>
      </c>
      <c r="Q57" s="37"/>
    </row>
    <row r="58" spans="1:17" s="27" customFormat="1" ht="15" customHeight="1" x14ac:dyDescent="0.2">
      <c r="A58" s="46" t="s">
        <v>1510</v>
      </c>
      <c r="B58" s="16">
        <v>87920</v>
      </c>
      <c r="C58" s="24"/>
      <c r="D58" s="16">
        <v>96061</v>
      </c>
      <c r="E58" s="24"/>
      <c r="F58" s="16">
        <v>104173</v>
      </c>
      <c r="G58" s="81"/>
      <c r="H58" s="129">
        <v>111.63</v>
      </c>
      <c r="I58" s="15"/>
      <c r="J58" s="81">
        <f t="shared" si="12"/>
        <v>787.60189913105796</v>
      </c>
      <c r="K58" s="81">
        <f t="shared" si="13"/>
        <v>860.53032338976982</v>
      </c>
      <c r="L58" s="81">
        <f t="shared" si="14"/>
        <v>933.19896085281744</v>
      </c>
      <c r="M58" s="81"/>
      <c r="N58" s="94">
        <f t="shared" si="15"/>
        <v>9.2595541401273938</v>
      </c>
      <c r="O58" s="94">
        <f t="shared" si="16"/>
        <v>18.486123748862614</v>
      </c>
      <c r="P58" s="94">
        <f t="shared" si="17"/>
        <v>8.4446341387243571</v>
      </c>
      <c r="Q58" s="37"/>
    </row>
    <row r="59" spans="1:17" s="27" customFormat="1" ht="15" customHeight="1" x14ac:dyDescent="0.2">
      <c r="A59" s="46" t="s">
        <v>184</v>
      </c>
      <c r="B59" s="23">
        <v>53542</v>
      </c>
      <c r="C59" s="24"/>
      <c r="D59" s="23">
        <v>55201</v>
      </c>
      <c r="E59" s="24"/>
      <c r="F59" s="23">
        <v>55484</v>
      </c>
      <c r="G59" s="81"/>
      <c r="H59" s="129">
        <v>161.06</v>
      </c>
      <c r="I59" s="15"/>
      <c r="J59" s="81">
        <f t="shared" si="12"/>
        <v>332.43511734757232</v>
      </c>
      <c r="K59" s="81">
        <f t="shared" si="13"/>
        <v>342.73562647460574</v>
      </c>
      <c r="L59" s="81">
        <f t="shared" si="14"/>
        <v>344.4927356264746</v>
      </c>
      <c r="M59" s="81"/>
      <c r="N59" s="94">
        <f t="shared" si="15"/>
        <v>3.0985021104927029</v>
      </c>
      <c r="O59" s="94">
        <f t="shared" si="16"/>
        <v>3.6270591311493816</v>
      </c>
      <c r="P59" s="94">
        <f t="shared" si="17"/>
        <v>0.51267187188637642</v>
      </c>
      <c r="Q59" s="37"/>
    </row>
    <row r="60" spans="1:17" s="27" customFormat="1" ht="15" customHeight="1" x14ac:dyDescent="0.2">
      <c r="A60" s="46" t="s">
        <v>1511</v>
      </c>
      <c r="B60" s="16">
        <v>305607</v>
      </c>
      <c r="C60" s="17"/>
      <c r="D60" s="16">
        <v>329874</v>
      </c>
      <c r="E60" s="17"/>
      <c r="F60" s="16">
        <v>351437</v>
      </c>
      <c r="G60" s="81"/>
      <c r="H60" s="129">
        <v>282.95999999999998</v>
      </c>
      <c r="I60" s="15"/>
      <c r="J60" s="81">
        <f t="shared" si="12"/>
        <v>1080.0360474978797</v>
      </c>
      <c r="K60" s="81">
        <f t="shared" si="13"/>
        <v>1165.7972858354537</v>
      </c>
      <c r="L60" s="81">
        <f t="shared" si="14"/>
        <v>1242.0024031665255</v>
      </c>
      <c r="M60" s="81"/>
      <c r="N60" s="94">
        <f t="shared" si="15"/>
        <v>7.9405903660583492</v>
      </c>
      <c r="O60" s="94">
        <f t="shared" si="16"/>
        <v>14.996384245125274</v>
      </c>
      <c r="P60" s="94">
        <f t="shared" si="17"/>
        <v>6.5367382697636245</v>
      </c>
      <c r="Q60" s="37"/>
    </row>
    <row r="61" spans="1:17" s="27" customFormat="1" ht="15" customHeight="1" x14ac:dyDescent="0.2">
      <c r="A61" s="46" t="s">
        <v>967</v>
      </c>
      <c r="B61" s="16">
        <v>114074</v>
      </c>
      <c r="C61" s="16"/>
      <c r="D61" s="16">
        <v>117900</v>
      </c>
      <c r="E61" s="16"/>
      <c r="F61" s="16">
        <v>122747</v>
      </c>
      <c r="G61" s="81"/>
      <c r="H61" s="129">
        <v>699.08</v>
      </c>
      <c r="I61" s="15"/>
      <c r="J61" s="81">
        <f t="shared" si="12"/>
        <v>163.17731876180122</v>
      </c>
      <c r="K61" s="81">
        <f t="shared" si="13"/>
        <v>168.65022601132915</v>
      </c>
      <c r="L61" s="81">
        <f t="shared" si="14"/>
        <v>175.58362419179491</v>
      </c>
      <c r="M61" s="81"/>
      <c r="N61" s="94">
        <f t="shared" si="15"/>
        <v>3.3539632168592224</v>
      </c>
      <c r="O61" s="94">
        <f t="shared" si="16"/>
        <v>7.6029594824412152</v>
      </c>
      <c r="P61" s="94">
        <f t="shared" si="17"/>
        <v>4.1111111111111134</v>
      </c>
      <c r="Q61" s="37"/>
    </row>
    <row r="62" spans="1:17" s="27" customFormat="1" ht="15" customHeight="1" x14ac:dyDescent="0.2">
      <c r="A62" s="46" t="s">
        <v>1049</v>
      </c>
      <c r="B62" s="16">
        <v>102841</v>
      </c>
      <c r="C62" s="17"/>
      <c r="D62" s="16">
        <v>109432</v>
      </c>
      <c r="E62" s="17"/>
      <c r="F62" s="16">
        <v>111848</v>
      </c>
      <c r="G62" s="81"/>
      <c r="H62" s="129">
        <v>459.34</v>
      </c>
      <c r="I62" s="15"/>
      <c r="J62" s="81">
        <f t="shared" si="12"/>
        <v>223.88862280663562</v>
      </c>
      <c r="K62" s="81">
        <f t="shared" si="13"/>
        <v>238.23747115426482</v>
      </c>
      <c r="L62" s="81">
        <f t="shared" si="14"/>
        <v>243.4971916227631</v>
      </c>
      <c r="M62" s="81"/>
      <c r="N62" s="94">
        <f t="shared" si="15"/>
        <v>6.4089225114497106</v>
      </c>
      <c r="O62" s="94">
        <f t="shared" si="16"/>
        <v>8.7581801032662003</v>
      </c>
      <c r="P62" s="94">
        <f t="shared" si="17"/>
        <v>2.2077637254185216</v>
      </c>
      <c r="Q62" s="37"/>
    </row>
    <row r="63" spans="1:17" s="27" customFormat="1" ht="15" customHeight="1" x14ac:dyDescent="0.2">
      <c r="A63" s="46" t="s">
        <v>1346</v>
      </c>
      <c r="B63" s="16">
        <v>99361</v>
      </c>
      <c r="C63" s="24"/>
      <c r="D63" s="16">
        <v>103202</v>
      </c>
      <c r="E63" s="17"/>
      <c r="F63" s="16">
        <v>109499</v>
      </c>
      <c r="G63" s="81"/>
      <c r="H63" s="130">
        <v>688.77</v>
      </c>
      <c r="I63" s="15"/>
      <c r="J63" s="81">
        <f t="shared" si="12"/>
        <v>144.25860592069921</v>
      </c>
      <c r="K63" s="81">
        <f t="shared" si="13"/>
        <v>149.83521349652278</v>
      </c>
      <c r="L63" s="81">
        <f t="shared" si="14"/>
        <v>158.97759774670791</v>
      </c>
      <c r="M63" s="81"/>
      <c r="N63" s="94">
        <f t="shared" si="15"/>
        <v>3.8657018347238883</v>
      </c>
      <c r="O63" s="94">
        <f t="shared" si="16"/>
        <v>10.203198438018957</v>
      </c>
      <c r="P63" s="94">
        <f t="shared" si="17"/>
        <v>6.1016259374818445</v>
      </c>
      <c r="Q63" s="37"/>
    </row>
    <row r="64" spans="1:17" s="27" customFormat="1" ht="15" customHeight="1" x14ac:dyDescent="0.2">
      <c r="A64" s="46" t="s">
        <v>537</v>
      </c>
      <c r="B64" s="16">
        <v>283396</v>
      </c>
      <c r="C64" s="17"/>
      <c r="D64" s="16">
        <v>333028</v>
      </c>
      <c r="E64" s="17"/>
      <c r="F64" s="16">
        <v>407437</v>
      </c>
      <c r="G64" s="81"/>
      <c r="H64" s="129">
        <v>40.270000000000003</v>
      </c>
      <c r="I64" s="15"/>
      <c r="J64" s="81">
        <f t="shared" si="12"/>
        <v>7037.39756642662</v>
      </c>
      <c r="K64" s="81">
        <f t="shared" si="13"/>
        <v>8269.8783213310144</v>
      </c>
      <c r="L64" s="81">
        <f t="shared" si="14"/>
        <v>10117.630990812018</v>
      </c>
      <c r="M64" s="81"/>
      <c r="N64" s="94">
        <f t="shared" si="15"/>
        <v>17.513302940055599</v>
      </c>
      <c r="O64" s="94">
        <f t="shared" si="16"/>
        <v>43.769495688012533</v>
      </c>
      <c r="P64" s="94">
        <f t="shared" si="17"/>
        <v>22.343166340367791</v>
      </c>
      <c r="Q64" s="37"/>
    </row>
    <row r="65" spans="1:17" s="27" customFormat="1" ht="15" customHeight="1" x14ac:dyDescent="0.2">
      <c r="A65" s="46" t="s">
        <v>1381</v>
      </c>
      <c r="B65" s="16">
        <v>96578</v>
      </c>
      <c r="C65" s="17"/>
      <c r="D65" s="16">
        <v>94535</v>
      </c>
      <c r="E65" s="17"/>
      <c r="F65" s="16">
        <v>99290</v>
      </c>
      <c r="G65" s="81"/>
      <c r="H65" s="130">
        <v>331.8</v>
      </c>
      <c r="I65" s="15"/>
      <c r="J65" s="81">
        <f t="shared" si="12"/>
        <v>291.07293550331525</v>
      </c>
      <c r="K65" s="81">
        <f t="shared" si="13"/>
        <v>284.91561181434599</v>
      </c>
      <c r="L65" s="81">
        <f t="shared" si="14"/>
        <v>299.24653405666061</v>
      </c>
      <c r="M65" s="81"/>
      <c r="N65" s="94">
        <f t="shared" si="15"/>
        <v>-2.1153885978173075</v>
      </c>
      <c r="O65" s="94">
        <f t="shared" si="16"/>
        <v>2.8080929404212029</v>
      </c>
      <c r="P65" s="94">
        <f t="shared" si="17"/>
        <v>5.0298831120748808</v>
      </c>
      <c r="Q65" s="37"/>
    </row>
    <row r="66" spans="1:17" s="27" customFormat="1" ht="15" customHeight="1" x14ac:dyDescent="0.2">
      <c r="A66" s="46" t="s">
        <v>1508</v>
      </c>
      <c r="B66" s="16">
        <v>69911</v>
      </c>
      <c r="C66" s="16"/>
      <c r="D66" s="16">
        <v>78120</v>
      </c>
      <c r="E66" s="16"/>
      <c r="F66" s="16">
        <v>88867</v>
      </c>
      <c r="G66" s="81"/>
      <c r="H66" s="129">
        <v>103.52</v>
      </c>
      <c r="I66" s="15"/>
      <c r="J66" s="81">
        <f t="shared" si="12"/>
        <v>675.33809891808346</v>
      </c>
      <c r="K66" s="81">
        <f t="shared" si="13"/>
        <v>754.63678516228754</v>
      </c>
      <c r="L66" s="81">
        <f t="shared" si="14"/>
        <v>858.45247295208662</v>
      </c>
      <c r="M66" s="81"/>
      <c r="N66" s="94">
        <f t="shared" si="15"/>
        <v>11.742072063051603</v>
      </c>
      <c r="O66" s="94">
        <f t="shared" si="16"/>
        <v>27.114474117091742</v>
      </c>
      <c r="P66" s="94">
        <f t="shared" si="17"/>
        <v>13.757040450588839</v>
      </c>
      <c r="Q66" s="37"/>
    </row>
    <row r="67" spans="1:17" s="27" customFormat="1" ht="15" customHeight="1" x14ac:dyDescent="0.2">
      <c r="A67" s="46" t="s">
        <v>1512</v>
      </c>
      <c r="B67" s="16">
        <v>64457</v>
      </c>
      <c r="C67" s="17"/>
      <c r="D67" s="16">
        <v>69297</v>
      </c>
      <c r="E67" s="17"/>
      <c r="F67" s="16">
        <v>71961</v>
      </c>
      <c r="G67" s="81"/>
      <c r="H67" s="129">
        <v>475</v>
      </c>
      <c r="I67" s="15"/>
      <c r="J67" s="81">
        <f t="shared" si="12"/>
        <v>135.69894736842105</v>
      </c>
      <c r="K67" s="81">
        <f t="shared" si="13"/>
        <v>145.88842105263157</v>
      </c>
      <c r="L67" s="81">
        <f t="shared" si="14"/>
        <v>151.49684210526317</v>
      </c>
      <c r="M67" s="81"/>
      <c r="N67" s="94">
        <f t="shared" si="15"/>
        <v>7.5088818902524164</v>
      </c>
      <c r="O67" s="94">
        <f t="shared" si="16"/>
        <v>11.641869773647564</v>
      </c>
      <c r="P67" s="94">
        <f t="shared" si="17"/>
        <v>3.8443222650331323</v>
      </c>
      <c r="Q67" s="37"/>
    </row>
    <row r="68" spans="1:17" s="27" customFormat="1" ht="15" customHeight="1" x14ac:dyDescent="0.2">
      <c r="A68" s="46" t="s">
        <v>1336</v>
      </c>
      <c r="B68" s="16">
        <v>69241</v>
      </c>
      <c r="C68" s="24"/>
      <c r="D68" s="16">
        <v>73639</v>
      </c>
      <c r="E68" s="24"/>
      <c r="F68" s="16">
        <v>80354</v>
      </c>
      <c r="G68" s="81"/>
      <c r="H68" s="130">
        <v>311.02</v>
      </c>
      <c r="I68" s="15"/>
      <c r="J68" s="81">
        <f t="shared" si="12"/>
        <v>222.62555462671213</v>
      </c>
      <c r="K68" s="81">
        <f t="shared" si="13"/>
        <v>236.76612436499261</v>
      </c>
      <c r="L68" s="81">
        <f t="shared" si="14"/>
        <v>258.35637579576877</v>
      </c>
      <c r="M68" s="81"/>
      <c r="N68" s="94">
        <f t="shared" si="15"/>
        <v>6.3517280224144557</v>
      </c>
      <c r="O68" s="94">
        <f t="shared" si="16"/>
        <v>16.049739316301029</v>
      </c>
      <c r="P68" s="94">
        <f t="shared" si="17"/>
        <v>9.1188093265796688</v>
      </c>
      <c r="Q68" s="37"/>
    </row>
    <row r="69" spans="1:17" s="27" customFormat="1" ht="15" customHeight="1" x14ac:dyDescent="0.2">
      <c r="A69" s="46" t="s">
        <v>1542</v>
      </c>
      <c r="B69" s="16">
        <v>272676</v>
      </c>
      <c r="C69" s="22"/>
      <c r="D69" s="16">
        <v>302231</v>
      </c>
      <c r="E69" s="22"/>
      <c r="F69" s="16">
        <v>327325</v>
      </c>
      <c r="G69" s="81"/>
      <c r="H69" s="129">
        <v>282.75</v>
      </c>
      <c r="I69" s="15"/>
      <c r="J69" s="81">
        <f t="shared" si="12"/>
        <v>964.37135278514586</v>
      </c>
      <c r="K69" s="81">
        <f t="shared" si="13"/>
        <v>1068.8983200707339</v>
      </c>
      <c r="L69" s="81">
        <f t="shared" si="14"/>
        <v>1157.6480990274094</v>
      </c>
      <c r="M69" s="81"/>
      <c r="N69" s="94">
        <f t="shared" si="15"/>
        <v>10.838871041089067</v>
      </c>
      <c r="O69" s="94">
        <f t="shared" si="16"/>
        <v>20.041734512755074</v>
      </c>
      <c r="P69" s="94">
        <f t="shared" si="17"/>
        <v>8.3029206137027654</v>
      </c>
      <c r="Q69" s="37"/>
    </row>
    <row r="70" spans="1:17" s="27" customFormat="1" ht="15" customHeight="1" x14ac:dyDescent="0.2">
      <c r="A70" s="46" t="s">
        <v>1617</v>
      </c>
      <c r="B70" s="16">
        <v>248436</v>
      </c>
      <c r="C70" s="17"/>
      <c r="D70" s="16">
        <v>308745</v>
      </c>
      <c r="E70" s="17"/>
      <c r="F70" s="16">
        <v>355330</v>
      </c>
      <c r="G70" s="81"/>
      <c r="H70" s="129">
        <v>43.3</v>
      </c>
      <c r="I70" s="15"/>
      <c r="J70" s="81">
        <f t="shared" si="12"/>
        <v>5737.5519630484996</v>
      </c>
      <c r="K70" s="81">
        <f t="shared" si="13"/>
        <v>7130.3695150115482</v>
      </c>
      <c r="L70" s="81">
        <f t="shared" si="14"/>
        <v>8206.2355658198612</v>
      </c>
      <c r="M70" s="81"/>
      <c r="N70" s="94">
        <f t="shared" si="15"/>
        <v>24.27546732357629</v>
      </c>
      <c r="O70" s="94">
        <f t="shared" si="16"/>
        <v>43.026775507575373</v>
      </c>
      <c r="P70" s="94">
        <f t="shared" si="17"/>
        <v>15.088503457545855</v>
      </c>
      <c r="Q70" s="37"/>
    </row>
    <row r="71" spans="1:17" s="27" customFormat="1" ht="15" customHeight="1" x14ac:dyDescent="0.2">
      <c r="A71" s="46" t="s">
        <v>1569</v>
      </c>
      <c r="B71" s="23">
        <v>151500</v>
      </c>
      <c r="C71" s="22"/>
      <c r="D71" s="23">
        <v>154723</v>
      </c>
      <c r="E71" s="22"/>
      <c r="F71" s="23">
        <v>158544</v>
      </c>
      <c r="G71" s="81"/>
      <c r="H71" s="129">
        <v>524.57000000000005</v>
      </c>
      <c r="I71" s="15"/>
      <c r="J71" s="81">
        <f t="shared" si="12"/>
        <v>288.80797605657966</v>
      </c>
      <c r="K71" s="81">
        <f t="shared" si="13"/>
        <v>294.95205596965133</v>
      </c>
      <c r="L71" s="81">
        <f t="shared" si="14"/>
        <v>302.23611720075485</v>
      </c>
      <c r="M71" s="81"/>
      <c r="N71" s="94">
        <f t="shared" si="15"/>
        <v>2.1273927392739296</v>
      </c>
      <c r="O71" s="94">
        <f t="shared" si="16"/>
        <v>4.649504950495035</v>
      </c>
      <c r="P71" s="94">
        <f t="shared" si="17"/>
        <v>2.4695746592297034</v>
      </c>
      <c r="Q71" s="37"/>
    </row>
    <row r="72" spans="1:17" s="27" customFormat="1" ht="15" customHeight="1" x14ac:dyDescent="0.2">
      <c r="A72" s="46" t="s">
        <v>538</v>
      </c>
      <c r="B72" s="16">
        <v>389377</v>
      </c>
      <c r="C72" s="17"/>
      <c r="D72" s="16">
        <v>454486</v>
      </c>
      <c r="E72" s="17"/>
      <c r="F72" s="16">
        <v>539671</v>
      </c>
      <c r="G72" s="81"/>
      <c r="H72" s="129">
        <v>149.5</v>
      </c>
      <c r="I72" s="15"/>
      <c r="J72" s="81">
        <f t="shared" si="12"/>
        <v>2604.5284280936453</v>
      </c>
      <c r="K72" s="81">
        <f t="shared" si="13"/>
        <v>3040.0401337792641</v>
      </c>
      <c r="L72" s="81">
        <f t="shared" si="14"/>
        <v>3609.839464882943</v>
      </c>
      <c r="M72" s="81"/>
      <c r="N72" s="94">
        <f t="shared" si="15"/>
        <v>16.721326632030145</v>
      </c>
      <c r="O72" s="94">
        <f t="shared" si="16"/>
        <v>38.598581837139854</v>
      </c>
      <c r="P72" s="94">
        <f t="shared" si="17"/>
        <v>18.743151604229833</v>
      </c>
      <c r="Q72" s="37"/>
    </row>
    <row r="73" spans="1:17" s="27" customFormat="1" ht="15" customHeight="1" x14ac:dyDescent="0.2">
      <c r="A73" s="46" t="s">
        <v>1513</v>
      </c>
      <c r="B73" s="16">
        <v>124173</v>
      </c>
      <c r="C73" s="17"/>
      <c r="D73" s="16">
        <v>133893</v>
      </c>
      <c r="E73" s="17"/>
      <c r="F73" s="16">
        <v>145786</v>
      </c>
      <c r="G73" s="81"/>
      <c r="H73" s="129">
        <v>250.06</v>
      </c>
      <c r="I73" s="15"/>
      <c r="J73" s="81">
        <f t="shared" si="12"/>
        <v>496.57282252259455</v>
      </c>
      <c r="K73" s="81">
        <f t="shared" si="13"/>
        <v>535.44349356154521</v>
      </c>
      <c r="L73" s="81">
        <f t="shared" si="14"/>
        <v>583.00407902103495</v>
      </c>
      <c r="M73" s="81"/>
      <c r="N73" s="94">
        <f t="shared" si="15"/>
        <v>7.8277886497064602</v>
      </c>
      <c r="O73" s="94">
        <f t="shared" si="16"/>
        <v>17.405555152891537</v>
      </c>
      <c r="P73" s="94">
        <f t="shared" si="17"/>
        <v>8.8824658495963238</v>
      </c>
      <c r="Q73" s="37"/>
    </row>
    <row r="74" spans="1:17" s="27" customFormat="1" ht="15" customHeight="1" x14ac:dyDescent="0.2">
      <c r="A74" s="46" t="s">
        <v>1580</v>
      </c>
      <c r="B74" s="16">
        <v>172778</v>
      </c>
      <c r="C74" s="17"/>
      <c r="D74" s="16">
        <v>183851</v>
      </c>
      <c r="E74" s="17"/>
      <c r="F74" s="16">
        <v>186960</v>
      </c>
      <c r="G74" s="81"/>
      <c r="H74" s="129">
        <v>880.74</v>
      </c>
      <c r="I74" s="15"/>
      <c r="J74" s="81">
        <f t="shared" si="12"/>
        <v>196.17367213933738</v>
      </c>
      <c r="K74" s="81">
        <f t="shared" si="13"/>
        <v>208.74605445420895</v>
      </c>
      <c r="L74" s="81">
        <f t="shared" si="14"/>
        <v>212.27604060222086</v>
      </c>
      <c r="M74" s="81"/>
      <c r="N74" s="94">
        <f t="shared" si="15"/>
        <v>6.4088020465568416</v>
      </c>
      <c r="O74" s="94">
        <f t="shared" si="16"/>
        <v>8.208220954056646</v>
      </c>
      <c r="P74" s="94">
        <f t="shared" si="17"/>
        <v>1.6910432904906767</v>
      </c>
      <c r="Q74" s="37"/>
    </row>
    <row r="75" spans="1:17" s="27" customFormat="1" ht="15" customHeight="1" x14ac:dyDescent="0.2">
      <c r="A75" s="46" t="s">
        <v>206</v>
      </c>
      <c r="B75" s="23">
        <v>57884</v>
      </c>
      <c r="C75" s="24"/>
      <c r="D75" s="23">
        <v>60623</v>
      </c>
      <c r="E75" s="24"/>
      <c r="F75" s="23">
        <v>61432</v>
      </c>
      <c r="G75" s="81"/>
      <c r="H75" s="129">
        <v>103.28</v>
      </c>
      <c r="I75" s="15"/>
      <c r="J75" s="81">
        <f t="shared" si="12"/>
        <v>560.45701006971342</v>
      </c>
      <c r="K75" s="81">
        <f t="shared" si="13"/>
        <v>586.97714949651436</v>
      </c>
      <c r="L75" s="81">
        <f t="shared" si="14"/>
        <v>594.81022463206818</v>
      </c>
      <c r="M75" s="81"/>
      <c r="N75" s="94">
        <f t="shared" si="15"/>
        <v>4.731877548199849</v>
      </c>
      <c r="O75" s="94">
        <f t="shared" si="16"/>
        <v>6.1295003800704855</v>
      </c>
      <c r="P75" s="94">
        <f t="shared" si="17"/>
        <v>1.3344770136746766</v>
      </c>
      <c r="Q75" s="37"/>
    </row>
    <row r="76" spans="1:17" s="27" customFormat="1" ht="15" customHeight="1" x14ac:dyDescent="0.2">
      <c r="A76" s="46" t="s">
        <v>1622</v>
      </c>
      <c r="B76" s="16">
        <v>50627</v>
      </c>
      <c r="C76" s="16"/>
      <c r="D76" s="16">
        <v>54509</v>
      </c>
      <c r="E76" s="16"/>
      <c r="F76" s="16">
        <v>58822</v>
      </c>
      <c r="G76" s="81"/>
      <c r="H76" s="129">
        <v>170.93</v>
      </c>
      <c r="I76" s="15"/>
      <c r="J76" s="81">
        <f t="shared" si="12"/>
        <v>296.18557304159594</v>
      </c>
      <c r="K76" s="81">
        <f t="shared" si="13"/>
        <v>318.89662434914874</v>
      </c>
      <c r="L76" s="81">
        <f t="shared" si="14"/>
        <v>344.12917568595333</v>
      </c>
      <c r="M76" s="81"/>
      <c r="N76" s="94">
        <f t="shared" si="15"/>
        <v>7.667845220929542</v>
      </c>
      <c r="O76" s="94">
        <f t="shared" si="16"/>
        <v>16.187014833981884</v>
      </c>
      <c r="P76" s="94">
        <f t="shared" si="17"/>
        <v>7.9124548239740395</v>
      </c>
      <c r="Q76" s="37"/>
    </row>
    <row r="77" spans="1:17" s="27" customFormat="1" ht="15" customHeight="1" x14ac:dyDescent="0.2">
      <c r="A77" s="46" t="s">
        <v>913</v>
      </c>
      <c r="B77" s="16">
        <v>107323</v>
      </c>
      <c r="C77" s="16"/>
      <c r="D77" s="16">
        <v>119664</v>
      </c>
      <c r="E77" s="16"/>
      <c r="F77" s="16">
        <v>136453</v>
      </c>
      <c r="G77" s="81"/>
      <c r="H77" s="129">
        <v>116.78</v>
      </c>
      <c r="I77" s="15"/>
      <c r="J77" s="81">
        <f t="shared" si="12"/>
        <v>919.01866758006508</v>
      </c>
      <c r="K77" s="81">
        <f t="shared" si="13"/>
        <v>1024.6960095906834</v>
      </c>
      <c r="L77" s="81">
        <f t="shared" si="14"/>
        <v>1168.4620654221612</v>
      </c>
      <c r="M77" s="81"/>
      <c r="N77" s="94">
        <f t="shared" si="15"/>
        <v>11.498933127102303</v>
      </c>
      <c r="O77" s="94">
        <f t="shared" si="16"/>
        <v>27.142364637589324</v>
      </c>
      <c r="P77" s="94">
        <f t="shared" si="17"/>
        <v>14.030117662789127</v>
      </c>
      <c r="Q77" s="37"/>
    </row>
    <row r="78" spans="1:17" s="27" customFormat="1" ht="15" customHeight="1" x14ac:dyDescent="0.2">
      <c r="A78" s="46" t="s">
        <v>1514</v>
      </c>
      <c r="B78" s="16">
        <v>94317</v>
      </c>
      <c r="C78" s="17"/>
      <c r="D78" s="16">
        <v>103879</v>
      </c>
      <c r="E78" s="17"/>
      <c r="F78" s="16">
        <v>106440</v>
      </c>
      <c r="G78" s="81"/>
      <c r="H78" s="129">
        <v>274.22000000000003</v>
      </c>
      <c r="I78" s="15"/>
      <c r="J78" s="81">
        <f t="shared" si="12"/>
        <v>343.94646634089412</v>
      </c>
      <c r="K78" s="81">
        <f t="shared" si="13"/>
        <v>378.81627890015312</v>
      </c>
      <c r="L78" s="81">
        <f t="shared" si="14"/>
        <v>388.15549558748444</v>
      </c>
      <c r="M78" s="81"/>
      <c r="N78" s="94">
        <f t="shared" si="15"/>
        <v>10.138151128640652</v>
      </c>
      <c r="O78" s="94">
        <f t="shared" si="16"/>
        <v>12.853462260250007</v>
      </c>
      <c r="P78" s="94">
        <f t="shared" si="17"/>
        <v>2.4653683612664676</v>
      </c>
      <c r="Q78" s="37"/>
    </row>
    <row r="79" spans="1:17" s="27" customFormat="1" ht="15" customHeight="1" x14ac:dyDescent="0.2">
      <c r="A79" s="46" t="s">
        <v>339</v>
      </c>
      <c r="B79" s="40">
        <v>122335</v>
      </c>
      <c r="C79" s="41"/>
      <c r="D79" s="40">
        <v>129523</v>
      </c>
      <c r="E79" s="40"/>
      <c r="F79" s="40">
        <v>143403</v>
      </c>
      <c r="G79" s="28"/>
      <c r="H79" s="129">
        <v>336.4</v>
      </c>
      <c r="I79" s="15"/>
      <c r="J79" s="14">
        <f t="shared" si="12"/>
        <v>363.65933412604045</v>
      </c>
      <c r="K79" s="14">
        <f t="shared" si="13"/>
        <v>385.02675386444713</v>
      </c>
      <c r="L79" s="14">
        <f t="shared" si="14"/>
        <v>426.2871581450654</v>
      </c>
      <c r="M79" s="14"/>
      <c r="N79" s="13">
        <f t="shared" si="15"/>
        <v>5.8756692688110572</v>
      </c>
      <c r="O79" s="13">
        <f t="shared" si="16"/>
        <v>17.221563738913634</v>
      </c>
      <c r="P79" s="13">
        <f t="shared" si="17"/>
        <v>10.716243447109768</v>
      </c>
      <c r="Q79" s="37"/>
    </row>
    <row r="80" spans="1:17" s="27" customFormat="1" ht="15" customHeight="1" x14ac:dyDescent="0.2">
      <c r="A80" s="46" t="s">
        <v>1549</v>
      </c>
      <c r="B80" s="16">
        <v>101120</v>
      </c>
      <c r="C80" s="17"/>
      <c r="D80" s="16">
        <v>102806</v>
      </c>
      <c r="E80" s="17"/>
      <c r="F80" s="16">
        <v>100674</v>
      </c>
      <c r="G80" s="81"/>
      <c r="H80" s="129">
        <v>10.89</v>
      </c>
      <c r="I80" s="15"/>
      <c r="J80" s="81">
        <f t="shared" si="12"/>
        <v>9285.5831037649223</v>
      </c>
      <c r="K80" s="81">
        <f t="shared" si="13"/>
        <v>9440.4040404040406</v>
      </c>
      <c r="L80" s="81">
        <f t="shared" si="14"/>
        <v>9244.628099173553</v>
      </c>
      <c r="M80" s="81"/>
      <c r="N80" s="94">
        <f t="shared" si="15"/>
        <v>1.6673259493670878</v>
      </c>
      <c r="O80" s="94">
        <f t="shared" si="16"/>
        <v>-0.44106012658228988</v>
      </c>
      <c r="P80" s="94">
        <f t="shared" si="17"/>
        <v>-2.0738089216582791</v>
      </c>
      <c r="Q80" s="37"/>
    </row>
    <row r="81" spans="1:17" s="27" customFormat="1" ht="15" customHeight="1" x14ac:dyDescent="0.2">
      <c r="A81" s="46" t="s">
        <v>928</v>
      </c>
      <c r="B81" s="16">
        <v>119252</v>
      </c>
      <c r="C81" s="16"/>
      <c r="D81" s="16">
        <v>136471</v>
      </c>
      <c r="E81" s="16"/>
      <c r="F81" s="16">
        <v>156321</v>
      </c>
      <c r="G81" s="81"/>
      <c r="H81" s="129">
        <v>107.3</v>
      </c>
      <c r="I81" s="15"/>
      <c r="J81" s="81">
        <f t="shared" si="12"/>
        <v>1111.3886300093197</v>
      </c>
      <c r="K81" s="81">
        <f t="shared" si="13"/>
        <v>1271.8639328984157</v>
      </c>
      <c r="L81" s="81">
        <f t="shared" si="14"/>
        <v>1456.8592730661696</v>
      </c>
      <c r="M81" s="81"/>
      <c r="N81" s="94">
        <f t="shared" si="15"/>
        <v>14.439170831516446</v>
      </c>
      <c r="O81" s="94">
        <f t="shared" si="16"/>
        <v>31.084593969073886</v>
      </c>
      <c r="P81" s="94">
        <f t="shared" si="17"/>
        <v>14.545214734265887</v>
      </c>
      <c r="Q81" s="37"/>
    </row>
    <row r="82" spans="1:17" s="27" customFormat="1" ht="15" customHeight="1" x14ac:dyDescent="0.2">
      <c r="A82" s="46" t="s">
        <v>1582</v>
      </c>
      <c r="B82" s="23">
        <v>77441</v>
      </c>
      <c r="C82" s="24"/>
      <c r="D82" s="23">
        <v>82418</v>
      </c>
      <c r="E82" s="24"/>
      <c r="F82" s="23">
        <v>85202</v>
      </c>
      <c r="G82" s="81"/>
      <c r="H82" s="129">
        <v>390.53</v>
      </c>
      <c r="I82" s="15"/>
      <c r="J82" s="81">
        <f t="shared" si="12"/>
        <v>198.29718587560495</v>
      </c>
      <c r="K82" s="81">
        <f t="shared" si="13"/>
        <v>211.04140526976161</v>
      </c>
      <c r="L82" s="81">
        <f t="shared" si="14"/>
        <v>218.17017898752979</v>
      </c>
      <c r="M82" s="81"/>
      <c r="N82" s="94">
        <f t="shared" si="15"/>
        <v>6.4268281659586011</v>
      </c>
      <c r="O82" s="94">
        <f t="shared" si="16"/>
        <v>10.021823065301337</v>
      </c>
      <c r="P82" s="94">
        <f t="shared" si="17"/>
        <v>3.3779028852920585</v>
      </c>
      <c r="Q82" s="37"/>
    </row>
    <row r="83" spans="1:17" s="27" customFormat="1" ht="15" customHeight="1" x14ac:dyDescent="0.2">
      <c r="A83" s="46" t="s">
        <v>523</v>
      </c>
      <c r="B83" s="16">
        <v>575817</v>
      </c>
      <c r="C83" s="17"/>
      <c r="D83" s="16">
        <v>659019</v>
      </c>
      <c r="E83" s="17"/>
      <c r="F83" s="16">
        <v>703141</v>
      </c>
      <c r="G83" s="81"/>
      <c r="H83" s="129">
        <v>90.13</v>
      </c>
      <c r="I83" s="15"/>
      <c r="J83" s="81">
        <f t="shared" si="12"/>
        <v>6388.7384888494398</v>
      </c>
      <c r="K83" s="81">
        <f t="shared" si="13"/>
        <v>7311.8717408188177</v>
      </c>
      <c r="L83" s="81">
        <f t="shared" si="14"/>
        <v>7801.4090757794302</v>
      </c>
      <c r="M83" s="81"/>
      <c r="N83" s="94">
        <f t="shared" si="15"/>
        <v>14.449382355852643</v>
      </c>
      <c r="O83" s="94">
        <f t="shared" si="16"/>
        <v>22.111886241635801</v>
      </c>
      <c r="P83" s="94">
        <f t="shared" si="17"/>
        <v>6.6951028726030666</v>
      </c>
      <c r="Q83" s="37"/>
    </row>
    <row r="84" spans="1:17" s="27" customFormat="1" ht="15" customHeight="1" x14ac:dyDescent="0.2">
      <c r="A84" s="46" t="s">
        <v>1515</v>
      </c>
      <c r="B84" s="16">
        <v>149891</v>
      </c>
      <c r="C84" s="17"/>
      <c r="D84" s="16">
        <v>169393</v>
      </c>
      <c r="E84" s="17"/>
      <c r="F84" s="16">
        <v>188376</v>
      </c>
      <c r="G84" s="81"/>
      <c r="H84" s="129">
        <v>287.10000000000002</v>
      </c>
      <c r="I84" s="15"/>
      <c r="J84" s="81">
        <f t="shared" si="12"/>
        <v>522.08638105189823</v>
      </c>
      <c r="K84" s="81">
        <f t="shared" si="13"/>
        <v>590.01393242772554</v>
      </c>
      <c r="L84" s="81">
        <f t="shared" si="14"/>
        <v>656.1337513061651</v>
      </c>
      <c r="M84" s="81"/>
      <c r="N84" s="94">
        <f t="shared" si="15"/>
        <v>13.01078783916314</v>
      </c>
      <c r="O84" s="94">
        <f t="shared" si="16"/>
        <v>25.675324068823357</v>
      </c>
      <c r="P84" s="94">
        <f t="shared" si="17"/>
        <v>11.206484329340643</v>
      </c>
      <c r="Q84" s="37"/>
    </row>
    <row r="85" spans="1:17" s="27" customFormat="1" ht="15" customHeight="1" x14ac:dyDescent="0.2">
      <c r="A85" s="46" t="s">
        <v>1638</v>
      </c>
      <c r="B85" s="23">
        <v>120460</v>
      </c>
      <c r="C85" s="24"/>
      <c r="D85" s="23">
        <v>130759</v>
      </c>
      <c r="E85" s="24"/>
      <c r="F85" s="23">
        <v>138141</v>
      </c>
      <c r="G85" s="81"/>
      <c r="H85" s="129">
        <v>241.13</v>
      </c>
      <c r="I85" s="15"/>
      <c r="J85" s="81">
        <f t="shared" ref="J85:J116" si="18">B85/$H85</f>
        <v>499.56455024260771</v>
      </c>
      <c r="K85" s="81">
        <f t="shared" ref="K85:K116" si="19">D85/$H85</f>
        <v>542.27595073197028</v>
      </c>
      <c r="L85" s="81">
        <f t="shared" ref="L85:L116" si="20">F85/$H85</f>
        <v>572.89014224692073</v>
      </c>
      <c r="M85" s="81"/>
      <c r="N85" s="94">
        <f t="shared" si="15"/>
        <v>8.549726050141123</v>
      </c>
      <c r="O85" s="94">
        <f t="shared" si="16"/>
        <v>14.677901378050805</v>
      </c>
      <c r="P85" s="94">
        <f t="shared" si="17"/>
        <v>5.6455005009215444</v>
      </c>
      <c r="Q85" s="37"/>
    </row>
    <row r="86" spans="1:17" s="27" customFormat="1" ht="15" customHeight="1" x14ac:dyDescent="0.2">
      <c r="A86" s="46" t="s">
        <v>1639</v>
      </c>
      <c r="B86" s="96">
        <v>120883</v>
      </c>
      <c r="C86" s="16"/>
      <c r="D86" s="96">
        <v>131377</v>
      </c>
      <c r="E86" s="96"/>
      <c r="F86" s="96">
        <v>134103</v>
      </c>
      <c r="G86" s="81"/>
      <c r="H86" s="129">
        <v>33.619999999999997</v>
      </c>
      <c r="I86" s="15"/>
      <c r="J86" s="81">
        <f t="shared" si="18"/>
        <v>3595.5681142177277</v>
      </c>
      <c r="K86" s="81">
        <f t="shared" si="19"/>
        <v>3907.7037477691852</v>
      </c>
      <c r="L86" s="81">
        <f t="shared" si="20"/>
        <v>3988.7864366448543</v>
      </c>
      <c r="M86" s="81"/>
      <c r="N86" s="94">
        <f t="shared" si="15"/>
        <v>8.681121414921865</v>
      </c>
      <c r="O86" s="94">
        <f t="shared" si="16"/>
        <v>10.936194502121884</v>
      </c>
      <c r="P86" s="94">
        <f t="shared" si="17"/>
        <v>2.0749446250104646</v>
      </c>
      <c r="Q86" s="37"/>
    </row>
    <row r="87" spans="1:17" s="27" customFormat="1" ht="15" customHeight="1" x14ac:dyDescent="0.2">
      <c r="A87" s="46" t="s">
        <v>1231</v>
      </c>
      <c r="B87" s="23">
        <v>44848</v>
      </c>
      <c r="C87" s="24"/>
      <c r="D87" s="23">
        <v>50204</v>
      </c>
      <c r="E87" s="24"/>
      <c r="F87" s="23">
        <v>58771</v>
      </c>
      <c r="G87" s="81"/>
      <c r="H87" s="129">
        <v>106.15</v>
      </c>
      <c r="I87" s="15"/>
      <c r="J87" s="81">
        <f t="shared" si="18"/>
        <v>422.49646726330661</v>
      </c>
      <c r="K87" s="81">
        <f t="shared" si="19"/>
        <v>472.95336787564764</v>
      </c>
      <c r="L87" s="81">
        <f t="shared" si="20"/>
        <v>553.65991521431931</v>
      </c>
      <c r="M87" s="81"/>
      <c r="N87" s="94">
        <f t="shared" si="15"/>
        <v>11.942561541205853</v>
      </c>
      <c r="O87" s="94">
        <f t="shared" si="16"/>
        <v>31.04486264716375</v>
      </c>
      <c r="P87" s="94">
        <f t="shared" si="17"/>
        <v>17.064377340450957</v>
      </c>
      <c r="Q87" s="37"/>
    </row>
    <row r="88" spans="1:17" s="27" customFormat="1" ht="15" customHeight="1" x14ac:dyDescent="0.2">
      <c r="A88" s="46" t="s">
        <v>963</v>
      </c>
      <c r="B88" s="23">
        <v>93005</v>
      </c>
      <c r="C88" s="22"/>
      <c r="D88" s="23">
        <v>94070</v>
      </c>
      <c r="E88" s="22"/>
      <c r="F88" s="23">
        <v>96159</v>
      </c>
      <c r="G88" s="81"/>
      <c r="H88" s="129">
        <v>192.76</v>
      </c>
      <c r="I88" s="15"/>
      <c r="J88" s="81">
        <f t="shared" si="18"/>
        <v>482.49118074289277</v>
      </c>
      <c r="K88" s="81">
        <f t="shared" si="19"/>
        <v>488.01618593069105</v>
      </c>
      <c r="L88" s="81">
        <f t="shared" si="20"/>
        <v>498.85349657605315</v>
      </c>
      <c r="M88" s="81"/>
      <c r="N88" s="94">
        <f t="shared" si="15"/>
        <v>1.1450997258211895</v>
      </c>
      <c r="O88" s="94">
        <f t="shared" si="16"/>
        <v>3.391215526046981</v>
      </c>
      <c r="P88" s="94">
        <f t="shared" si="17"/>
        <v>2.2206867226533404</v>
      </c>
      <c r="Q88" s="37"/>
    </row>
    <row r="89" spans="1:17" s="27" customFormat="1" ht="15" customHeight="1" x14ac:dyDescent="0.2">
      <c r="A89" s="46" t="s">
        <v>429</v>
      </c>
      <c r="B89" s="16">
        <v>101488</v>
      </c>
      <c r="C89" s="22"/>
      <c r="D89" s="16">
        <v>110303</v>
      </c>
      <c r="E89" s="22"/>
      <c r="F89" s="16">
        <v>122968</v>
      </c>
      <c r="G89" s="81"/>
      <c r="H89" s="129">
        <v>164.44</v>
      </c>
      <c r="I89" s="15"/>
      <c r="J89" s="81">
        <f t="shared" si="18"/>
        <v>617.17343711992214</v>
      </c>
      <c r="K89" s="81">
        <f t="shared" si="19"/>
        <v>670.77961566528825</v>
      </c>
      <c r="L89" s="81">
        <f t="shared" si="20"/>
        <v>747.7985891510582</v>
      </c>
      <c r="M89" s="81"/>
      <c r="N89" s="94">
        <f t="shared" si="15"/>
        <v>8.6857559514425375</v>
      </c>
      <c r="O89" s="94">
        <f t="shared" si="16"/>
        <v>21.165063849913306</v>
      </c>
      <c r="P89" s="94">
        <f t="shared" si="17"/>
        <v>11.482008648903484</v>
      </c>
      <c r="Q89" s="37"/>
    </row>
    <row r="90" spans="1:17" s="27" customFormat="1" ht="15" customHeight="1" x14ac:dyDescent="0.2">
      <c r="A90" s="46" t="s">
        <v>1615</v>
      </c>
      <c r="B90" s="16">
        <v>243322</v>
      </c>
      <c r="C90" s="17"/>
      <c r="D90" s="16">
        <v>314303</v>
      </c>
      <c r="E90" s="17"/>
      <c r="F90" s="16">
        <v>450583</v>
      </c>
      <c r="G90" s="81"/>
      <c r="H90" s="129">
        <v>90.01</v>
      </c>
      <c r="I90" s="15"/>
      <c r="J90" s="81">
        <f t="shared" si="18"/>
        <v>2703.2774136207086</v>
      </c>
      <c r="K90" s="81">
        <f t="shared" si="19"/>
        <v>3491.8675702699697</v>
      </c>
      <c r="L90" s="81">
        <f t="shared" si="20"/>
        <v>5005.9215642706367</v>
      </c>
      <c r="M90" s="81"/>
      <c r="N90" s="94">
        <f t="shared" si="15"/>
        <v>29.171632651383767</v>
      </c>
      <c r="O90" s="94">
        <f t="shared" si="16"/>
        <v>85.179720699320256</v>
      </c>
      <c r="P90" s="94">
        <f t="shared" si="17"/>
        <v>43.359433412980479</v>
      </c>
      <c r="Q90" s="37"/>
    </row>
    <row r="91" spans="1:17" s="27" customFormat="1" ht="15" customHeight="1" x14ac:dyDescent="0.2">
      <c r="A91" s="46" t="s">
        <v>1589</v>
      </c>
      <c r="B91" s="23">
        <v>117908</v>
      </c>
      <c r="C91" s="24"/>
      <c r="D91" s="23">
        <v>124648</v>
      </c>
      <c r="E91" s="24"/>
      <c r="F91" s="23">
        <v>136698</v>
      </c>
      <c r="G91" s="81"/>
      <c r="H91" s="129">
        <v>568.44000000000005</v>
      </c>
      <c r="I91" s="15"/>
      <c r="J91" s="81">
        <f t="shared" si="18"/>
        <v>207.42382661318695</v>
      </c>
      <c r="K91" s="81">
        <f t="shared" si="19"/>
        <v>219.28083878685524</v>
      </c>
      <c r="L91" s="81">
        <f t="shared" si="20"/>
        <v>240.47920624868058</v>
      </c>
      <c r="M91" s="81"/>
      <c r="N91" s="94">
        <f t="shared" si="15"/>
        <v>5.7163211995793386</v>
      </c>
      <c r="O91" s="94">
        <f t="shared" si="16"/>
        <v>15.936153611290163</v>
      </c>
      <c r="P91" s="94">
        <f t="shared" si="17"/>
        <v>9.6672228996855125</v>
      </c>
      <c r="Q91" s="37"/>
    </row>
    <row r="92" spans="1:17" s="27" customFormat="1" ht="15" customHeight="1" x14ac:dyDescent="0.2">
      <c r="A92" s="46" t="s">
        <v>973</v>
      </c>
      <c r="B92" s="96">
        <v>93675</v>
      </c>
      <c r="C92" s="16"/>
      <c r="D92" s="96">
        <v>95969</v>
      </c>
      <c r="E92" s="96"/>
      <c r="F92" s="96">
        <v>102656</v>
      </c>
      <c r="G92" s="81"/>
      <c r="H92" s="129">
        <v>388.56</v>
      </c>
      <c r="I92" s="15"/>
      <c r="J92" s="81">
        <f t="shared" si="18"/>
        <v>241.08245830759728</v>
      </c>
      <c r="K92" s="81">
        <f t="shared" si="19"/>
        <v>246.98630842083591</v>
      </c>
      <c r="L92" s="81">
        <f t="shared" si="20"/>
        <v>264.19600576487545</v>
      </c>
      <c r="M92" s="81"/>
      <c r="N92" s="94">
        <f t="shared" si="15"/>
        <v>2.4488924472911697</v>
      </c>
      <c r="O92" s="94">
        <f t="shared" si="16"/>
        <v>9.5874032559380922</v>
      </c>
      <c r="P92" s="94">
        <f t="shared" si="17"/>
        <v>6.9678750429826337</v>
      </c>
      <c r="Q92" s="37"/>
    </row>
    <row r="93" spans="1:17" s="27" customFormat="1" ht="15" customHeight="1" x14ac:dyDescent="0.2">
      <c r="A93" s="46" t="s">
        <v>962</v>
      </c>
      <c r="B93" s="23">
        <v>103006</v>
      </c>
      <c r="C93" s="22"/>
      <c r="D93" s="23">
        <v>106880</v>
      </c>
      <c r="E93" s="22"/>
      <c r="F93" s="23">
        <v>116240</v>
      </c>
      <c r="G93" s="81"/>
      <c r="H93" s="129">
        <v>367.04</v>
      </c>
      <c r="I93" s="15"/>
      <c r="J93" s="81">
        <f t="shared" si="18"/>
        <v>280.6397122929381</v>
      </c>
      <c r="K93" s="81">
        <f t="shared" si="19"/>
        <v>291.19442022667829</v>
      </c>
      <c r="L93" s="81">
        <f t="shared" si="20"/>
        <v>316.69572798605054</v>
      </c>
      <c r="M93" s="81"/>
      <c r="N93" s="94">
        <f t="shared" si="15"/>
        <v>3.7609459643127576</v>
      </c>
      <c r="O93" s="94">
        <f t="shared" si="16"/>
        <v>12.847795274061696</v>
      </c>
      <c r="P93" s="94">
        <f t="shared" si="17"/>
        <v>8.7574850299401117</v>
      </c>
      <c r="Q93" s="37"/>
    </row>
    <row r="94" spans="1:17" s="27" customFormat="1" ht="15" customHeight="1" x14ac:dyDescent="0.2">
      <c r="A94" s="46" t="s">
        <v>1670</v>
      </c>
      <c r="B94" s="40">
        <v>135174</v>
      </c>
      <c r="C94" s="41"/>
      <c r="D94" s="40">
        <v>145568</v>
      </c>
      <c r="E94" s="40"/>
      <c r="F94" s="40">
        <v>158218</v>
      </c>
      <c r="G94" s="81"/>
      <c r="H94" s="129">
        <v>1166.26</v>
      </c>
      <c r="I94" s="15"/>
      <c r="J94" s="81">
        <f t="shared" si="18"/>
        <v>115.9038293347967</v>
      </c>
      <c r="K94" s="81">
        <f t="shared" si="19"/>
        <v>124.81607874744911</v>
      </c>
      <c r="L94" s="81">
        <f t="shared" si="20"/>
        <v>135.662716718399</v>
      </c>
      <c r="M94" s="81"/>
      <c r="N94" s="94">
        <f t="shared" si="15"/>
        <v>7.6893485433589346</v>
      </c>
      <c r="O94" s="94">
        <f t="shared" si="16"/>
        <v>17.047657093819833</v>
      </c>
      <c r="P94" s="94">
        <f t="shared" si="17"/>
        <v>8.6900967245548557</v>
      </c>
      <c r="Q94" s="37"/>
    </row>
    <row r="95" spans="1:17" s="27" customFormat="1" ht="15" customHeight="1" x14ac:dyDescent="0.2">
      <c r="A95" s="46" t="s">
        <v>1616</v>
      </c>
      <c r="B95" s="16">
        <v>301624</v>
      </c>
      <c r="C95" s="17"/>
      <c r="D95" s="16">
        <v>403785</v>
      </c>
      <c r="E95" s="17"/>
      <c r="F95" s="16">
        <v>496794</v>
      </c>
      <c r="G95" s="81"/>
      <c r="H95" s="129">
        <v>171.66</v>
      </c>
      <c r="I95" s="15"/>
      <c r="J95" s="81">
        <f t="shared" si="18"/>
        <v>1757.1012466503553</v>
      </c>
      <c r="K95" s="81">
        <f t="shared" si="19"/>
        <v>2352.2369800768961</v>
      </c>
      <c r="L95" s="81">
        <f t="shared" si="20"/>
        <v>2894.0580216707444</v>
      </c>
      <c r="M95" s="81"/>
      <c r="N95" s="94">
        <f t="shared" si="15"/>
        <v>33.870315359520461</v>
      </c>
      <c r="O95" s="94">
        <f t="shared" si="16"/>
        <v>64.706389411983139</v>
      </c>
      <c r="P95" s="94">
        <f t="shared" si="17"/>
        <v>23.034288049333188</v>
      </c>
      <c r="Q95" s="37"/>
    </row>
    <row r="96" spans="1:17" s="27" customFormat="1" ht="15" customHeight="1" x14ac:dyDescent="0.2">
      <c r="A96" s="46" t="s">
        <v>1553</v>
      </c>
      <c r="B96" s="23">
        <v>105919</v>
      </c>
      <c r="C96" s="24"/>
      <c r="D96" s="23">
        <v>111757</v>
      </c>
      <c r="E96" s="24"/>
      <c r="F96" s="23">
        <v>114457</v>
      </c>
      <c r="G96" s="81"/>
      <c r="H96" s="129">
        <v>137.35</v>
      </c>
      <c r="I96" s="15"/>
      <c r="J96" s="81">
        <f t="shared" si="18"/>
        <v>771.16126683654898</v>
      </c>
      <c r="K96" s="81">
        <f t="shared" si="19"/>
        <v>813.66581725518756</v>
      </c>
      <c r="L96" s="81">
        <f t="shared" si="20"/>
        <v>833.32362577357117</v>
      </c>
      <c r="M96" s="81"/>
      <c r="N96" s="94">
        <f t="shared" si="15"/>
        <v>5.5117589856399789</v>
      </c>
      <c r="O96" s="94">
        <f t="shared" si="16"/>
        <v>8.0608767076728434</v>
      </c>
      <c r="P96" s="94">
        <f t="shared" si="17"/>
        <v>2.4159560474958952</v>
      </c>
      <c r="Q96" s="37"/>
    </row>
    <row r="97" spans="1:17" s="27" customFormat="1" ht="15" customHeight="1" x14ac:dyDescent="0.2">
      <c r="A97" s="46" t="s">
        <v>1516</v>
      </c>
      <c r="B97" s="23">
        <v>97857</v>
      </c>
      <c r="C97" s="22"/>
      <c r="D97" s="23">
        <v>112788</v>
      </c>
      <c r="E97" s="24"/>
      <c r="F97" s="23">
        <v>130379</v>
      </c>
      <c r="G97" s="81"/>
      <c r="H97" s="129">
        <v>223.73</v>
      </c>
      <c r="I97" s="93"/>
      <c r="J97" s="81">
        <f t="shared" si="18"/>
        <v>437.38881687748625</v>
      </c>
      <c r="K97" s="81">
        <f t="shared" si="19"/>
        <v>504.12550842533415</v>
      </c>
      <c r="L97" s="81">
        <f t="shared" si="20"/>
        <v>582.75153086309399</v>
      </c>
      <c r="M97" s="81"/>
      <c r="N97" s="94">
        <f>(K97-J97)/J97*100</f>
        <v>15.257978478800711</v>
      </c>
      <c r="O97" s="94">
        <f>(L97-J97)/J97*100</f>
        <v>33.234209101035205</v>
      </c>
      <c r="P97" s="94">
        <f>(L97-K97)/K97*100</f>
        <v>15.596517360002846</v>
      </c>
      <c r="Q97" s="37"/>
    </row>
    <row r="98" spans="1:17" s="27" customFormat="1" ht="15" customHeight="1" x14ac:dyDescent="0.2">
      <c r="A98" s="46" t="s">
        <v>961</v>
      </c>
      <c r="B98" s="23">
        <v>167666</v>
      </c>
      <c r="C98" s="22"/>
      <c r="D98" s="23">
        <v>181977</v>
      </c>
      <c r="E98" s="22"/>
      <c r="F98" s="23">
        <v>200198</v>
      </c>
      <c r="G98" s="81"/>
      <c r="H98" s="129">
        <v>699.27</v>
      </c>
      <c r="I98" s="15"/>
      <c r="J98" s="81">
        <f t="shared" si="18"/>
        <v>239.77290603057475</v>
      </c>
      <c r="K98" s="81">
        <f t="shared" si="19"/>
        <v>260.23853447166329</v>
      </c>
      <c r="L98" s="81">
        <f t="shared" si="20"/>
        <v>286.29570838159793</v>
      </c>
      <c r="M98" s="81"/>
      <c r="N98" s="94">
        <f t="shared" ref="N98:N129" si="21">((K98-J98)/J98)*100</f>
        <v>8.5354216120143516</v>
      </c>
      <c r="O98" s="94">
        <f t="shared" ref="O98:O129" si="22">((L98-J98)/J98)*100</f>
        <v>19.402860448749291</v>
      </c>
      <c r="P98" s="94">
        <f t="shared" ref="P98:P129" si="23">((L98-K98)/K98)*100</f>
        <v>10.012803815866841</v>
      </c>
      <c r="Q98" s="37"/>
    </row>
    <row r="99" spans="1:17" s="27" customFormat="1" ht="15" customHeight="1" x14ac:dyDescent="0.2">
      <c r="A99" s="46" t="s">
        <v>1517</v>
      </c>
      <c r="B99" s="23">
        <v>125447</v>
      </c>
      <c r="C99" s="24"/>
      <c r="D99" s="23">
        <v>140195</v>
      </c>
      <c r="E99" s="24"/>
      <c r="F99" s="23">
        <v>160791</v>
      </c>
      <c r="G99" s="81"/>
      <c r="H99" s="129">
        <v>358.47</v>
      </c>
      <c r="I99" s="15"/>
      <c r="J99" s="81">
        <f t="shared" si="18"/>
        <v>349.95118140988086</v>
      </c>
      <c r="K99" s="81">
        <f t="shared" si="19"/>
        <v>391.09269952855186</v>
      </c>
      <c r="L99" s="81">
        <f t="shared" si="20"/>
        <v>448.54799564817137</v>
      </c>
      <c r="M99" s="81"/>
      <c r="N99" s="94">
        <f t="shared" si="21"/>
        <v>11.756359259288779</v>
      </c>
      <c r="O99" s="94">
        <f t="shared" si="22"/>
        <v>28.174448173332163</v>
      </c>
      <c r="P99" s="94">
        <f t="shared" si="23"/>
        <v>14.690966154285107</v>
      </c>
      <c r="Q99" s="37"/>
    </row>
    <row r="100" spans="1:17" s="27" customFormat="1" ht="15" customHeight="1" x14ac:dyDescent="0.2">
      <c r="A100" s="46" t="s">
        <v>1518</v>
      </c>
      <c r="B100" s="23">
        <v>158273</v>
      </c>
      <c r="C100" s="24"/>
      <c r="D100" s="23">
        <v>174942</v>
      </c>
      <c r="E100" s="24"/>
      <c r="F100" s="23">
        <v>195398</v>
      </c>
      <c r="G100" s="81"/>
      <c r="H100" s="129">
        <v>277</v>
      </c>
      <c r="I100" s="15"/>
      <c r="J100" s="81">
        <f t="shared" si="18"/>
        <v>571.38267148014438</v>
      </c>
      <c r="K100" s="81">
        <f t="shared" si="19"/>
        <v>631.55956678700363</v>
      </c>
      <c r="L100" s="81">
        <f t="shared" si="20"/>
        <v>705.4079422382672</v>
      </c>
      <c r="M100" s="81"/>
      <c r="N100" s="94">
        <f t="shared" si="21"/>
        <v>10.531802644797288</v>
      </c>
      <c r="O100" s="94">
        <f t="shared" si="22"/>
        <v>23.456306508374784</v>
      </c>
      <c r="P100" s="94">
        <f t="shared" si="23"/>
        <v>11.693018257479626</v>
      </c>
      <c r="Q100" s="37"/>
    </row>
    <row r="101" spans="1:17" s="27" customFormat="1" ht="15" customHeight="1" x14ac:dyDescent="0.2">
      <c r="A101" s="46" t="s">
        <v>1568</v>
      </c>
      <c r="B101" s="23">
        <v>63852</v>
      </c>
      <c r="C101" s="22"/>
      <c r="D101" s="23">
        <v>64469</v>
      </c>
      <c r="E101" s="22"/>
      <c r="F101" s="23">
        <v>66664</v>
      </c>
      <c r="G101" s="81"/>
      <c r="H101" s="129">
        <v>137.29</v>
      </c>
      <c r="I101" s="15"/>
      <c r="J101" s="81">
        <f t="shared" si="18"/>
        <v>465.08849879816449</v>
      </c>
      <c r="K101" s="81">
        <f t="shared" si="19"/>
        <v>469.58263529754538</v>
      </c>
      <c r="L101" s="81">
        <f t="shared" si="20"/>
        <v>485.57068978075608</v>
      </c>
      <c r="M101" s="81"/>
      <c r="N101" s="94">
        <f t="shared" si="21"/>
        <v>0.96629706195577558</v>
      </c>
      <c r="O101" s="94">
        <f t="shared" si="22"/>
        <v>4.4039340976007004</v>
      </c>
      <c r="P101" s="94">
        <f t="shared" si="23"/>
        <v>3.4047371604957384</v>
      </c>
      <c r="Q101" s="37"/>
    </row>
    <row r="102" spans="1:17" s="27" customFormat="1" ht="15" customHeight="1" x14ac:dyDescent="0.2">
      <c r="A102" s="46" t="s">
        <v>1385</v>
      </c>
      <c r="B102" s="104">
        <v>68996</v>
      </c>
      <c r="C102" s="24"/>
      <c r="D102" s="104">
        <v>74782</v>
      </c>
      <c r="E102" s="24"/>
      <c r="F102" s="104">
        <v>100150</v>
      </c>
      <c r="G102" s="81"/>
      <c r="H102" s="130">
        <v>354.45</v>
      </c>
      <c r="I102" s="15"/>
      <c r="J102" s="81">
        <f t="shared" si="18"/>
        <v>194.65651008604883</v>
      </c>
      <c r="K102" s="81">
        <f t="shared" si="19"/>
        <v>210.98039215686276</v>
      </c>
      <c r="L102" s="81">
        <f t="shared" si="20"/>
        <v>282.55043024404006</v>
      </c>
      <c r="M102" s="81"/>
      <c r="N102" s="94">
        <f t="shared" si="21"/>
        <v>8.3859933909212128</v>
      </c>
      <c r="O102" s="94">
        <f t="shared" si="22"/>
        <v>45.153342222737535</v>
      </c>
      <c r="P102" s="94">
        <f t="shared" si="23"/>
        <v>33.922601695595183</v>
      </c>
      <c r="Q102" s="37"/>
    </row>
    <row r="103" spans="1:17" s="27" customFormat="1" ht="15" customHeight="1" x14ac:dyDescent="0.2">
      <c r="A103" s="46" t="s">
        <v>1640</v>
      </c>
      <c r="B103" s="23">
        <v>104904</v>
      </c>
      <c r="C103" s="24"/>
      <c r="D103" s="23">
        <v>111125</v>
      </c>
      <c r="E103" s="24"/>
      <c r="F103" s="23">
        <v>111651</v>
      </c>
      <c r="G103" s="81"/>
      <c r="H103" s="129">
        <v>116.08</v>
      </c>
      <c r="I103" s="15"/>
      <c r="J103" s="81">
        <f t="shared" si="18"/>
        <v>903.72157133011717</v>
      </c>
      <c r="K103" s="81">
        <f t="shared" si="19"/>
        <v>957.3139214334941</v>
      </c>
      <c r="L103" s="81">
        <f t="shared" si="20"/>
        <v>961.84527911784983</v>
      </c>
      <c r="M103" s="81"/>
      <c r="N103" s="94">
        <f t="shared" si="21"/>
        <v>5.9301837870815168</v>
      </c>
      <c r="O103" s="94">
        <f t="shared" si="22"/>
        <v>6.4315946007778608</v>
      </c>
      <c r="P103" s="94">
        <f t="shared" si="23"/>
        <v>0.47334083239596192</v>
      </c>
      <c r="Q103" s="37"/>
    </row>
    <row r="104" spans="1:17" s="27" customFormat="1" ht="15" customHeight="1" x14ac:dyDescent="0.2">
      <c r="A104" s="46" t="s">
        <v>1641</v>
      </c>
      <c r="B104" s="23">
        <v>182201</v>
      </c>
      <c r="C104" s="24"/>
      <c r="D104" s="23">
        <v>196639</v>
      </c>
      <c r="E104" s="24"/>
      <c r="F104" s="23">
        <v>209533</v>
      </c>
      <c r="G104" s="81"/>
      <c r="H104" s="129">
        <v>161.61000000000001</v>
      </c>
      <c r="I104" s="15"/>
      <c r="J104" s="81">
        <f t="shared" si="18"/>
        <v>1127.4116700699212</v>
      </c>
      <c r="K104" s="81">
        <f t="shared" si="19"/>
        <v>1216.7502011014169</v>
      </c>
      <c r="L104" s="81">
        <f t="shared" si="20"/>
        <v>1296.5348678918383</v>
      </c>
      <c r="M104" s="81"/>
      <c r="N104" s="94">
        <f t="shared" si="21"/>
        <v>7.924215564129736</v>
      </c>
      <c r="O104" s="94">
        <f t="shared" si="22"/>
        <v>15.001015362154996</v>
      </c>
      <c r="P104" s="94">
        <f t="shared" si="23"/>
        <v>6.5571936391051633</v>
      </c>
      <c r="Q104" s="37"/>
    </row>
    <row r="105" spans="1:17" s="27" customFormat="1" ht="15" customHeight="1" x14ac:dyDescent="0.2">
      <c r="A105" s="46" t="s">
        <v>673</v>
      </c>
      <c r="B105" s="23">
        <v>104914</v>
      </c>
      <c r="C105" s="24"/>
      <c r="D105" s="23">
        <v>111399</v>
      </c>
      <c r="E105" s="24"/>
      <c r="F105" s="23">
        <v>118096</v>
      </c>
      <c r="G105" s="81"/>
      <c r="H105" s="129">
        <v>246.75</v>
      </c>
      <c r="I105" s="15"/>
      <c r="J105" s="81">
        <f t="shared" si="18"/>
        <v>425.18338399189463</v>
      </c>
      <c r="K105" s="81">
        <f t="shared" si="19"/>
        <v>451.46504559270517</v>
      </c>
      <c r="L105" s="81">
        <f t="shared" si="20"/>
        <v>478.60587639311046</v>
      </c>
      <c r="M105" s="81"/>
      <c r="N105" s="94">
        <f t="shared" si="21"/>
        <v>6.1812532169205259</v>
      </c>
      <c r="O105" s="94">
        <f t="shared" si="22"/>
        <v>12.564576700916948</v>
      </c>
      <c r="P105" s="94">
        <f t="shared" si="23"/>
        <v>6.0117236240899894</v>
      </c>
      <c r="Q105" s="37"/>
    </row>
    <row r="106" spans="1:17" s="27" customFormat="1" ht="15" customHeight="1" x14ac:dyDescent="0.2">
      <c r="A106" s="46" t="s">
        <v>1545</v>
      </c>
      <c r="B106" s="16">
        <v>283468</v>
      </c>
      <c r="C106" s="17"/>
      <c r="D106" s="16">
        <v>332386</v>
      </c>
      <c r="E106" s="17"/>
      <c r="F106" s="16">
        <v>372931</v>
      </c>
      <c r="G106" s="81"/>
      <c r="H106" s="129">
        <v>209.4</v>
      </c>
      <c r="I106" s="15"/>
      <c r="J106" s="81">
        <f t="shared" si="18"/>
        <v>1353.7153772683857</v>
      </c>
      <c r="K106" s="81">
        <f t="shared" si="19"/>
        <v>1587.3256924546322</v>
      </c>
      <c r="L106" s="81">
        <f t="shared" si="20"/>
        <v>1780.9503342884432</v>
      </c>
      <c r="M106" s="81"/>
      <c r="N106" s="94">
        <f t="shared" si="21"/>
        <v>17.256974332199761</v>
      </c>
      <c r="O106" s="94">
        <f t="shared" si="22"/>
        <v>31.560176104533859</v>
      </c>
      <c r="P106" s="94">
        <f t="shared" si="23"/>
        <v>12.198167191157276</v>
      </c>
      <c r="Q106" s="37"/>
    </row>
    <row r="107" spans="1:17" s="27" customFormat="1" ht="15" customHeight="1" x14ac:dyDescent="0.2">
      <c r="A107" s="46" t="s">
        <v>1519</v>
      </c>
      <c r="B107" s="16">
        <v>81250</v>
      </c>
      <c r="C107" s="17"/>
      <c r="D107" s="16">
        <v>85560</v>
      </c>
      <c r="E107" s="17"/>
      <c r="F107" s="16">
        <v>87446</v>
      </c>
      <c r="G107" s="81"/>
      <c r="H107" s="129">
        <v>211.71</v>
      </c>
      <c r="I107" s="15"/>
      <c r="J107" s="81">
        <f t="shared" si="18"/>
        <v>383.77969864437199</v>
      </c>
      <c r="K107" s="81">
        <f t="shared" si="19"/>
        <v>404.13773558169191</v>
      </c>
      <c r="L107" s="81">
        <f t="shared" si="20"/>
        <v>413.04614803268623</v>
      </c>
      <c r="M107" s="81"/>
      <c r="N107" s="94">
        <f t="shared" si="21"/>
        <v>5.3046153846153858</v>
      </c>
      <c r="O107" s="94">
        <f t="shared" si="22"/>
        <v>7.6258461538461653</v>
      </c>
      <c r="P107" s="94">
        <f t="shared" si="23"/>
        <v>2.2043010752688259</v>
      </c>
      <c r="Q107" s="37"/>
    </row>
    <row r="108" spans="1:17" s="27" customFormat="1" ht="15" customHeight="1" x14ac:dyDescent="0.2">
      <c r="A108" s="46" t="s">
        <v>1612</v>
      </c>
      <c r="B108" s="16">
        <v>215610</v>
      </c>
      <c r="C108" s="22"/>
      <c r="D108" s="16">
        <v>250799</v>
      </c>
      <c r="E108" s="22"/>
      <c r="F108" s="16">
        <v>293244</v>
      </c>
      <c r="G108" s="81"/>
      <c r="H108" s="129">
        <v>82.2</v>
      </c>
      <c r="I108" s="15"/>
      <c r="J108" s="81">
        <f t="shared" si="18"/>
        <v>2622.992700729927</v>
      </c>
      <c r="K108" s="81">
        <f t="shared" si="19"/>
        <v>3051.0827250608272</v>
      </c>
      <c r="L108" s="81">
        <f t="shared" si="20"/>
        <v>3567.4452554744526</v>
      </c>
      <c r="M108" s="81"/>
      <c r="N108" s="94">
        <f t="shared" si="21"/>
        <v>16.320671582950695</v>
      </c>
      <c r="O108" s="94">
        <f t="shared" si="22"/>
        <v>36.006678725476554</v>
      </c>
      <c r="P108" s="94">
        <f t="shared" si="23"/>
        <v>16.92391117986914</v>
      </c>
      <c r="Q108" s="37"/>
    </row>
    <row r="109" spans="1:17" s="27" customFormat="1" ht="15" customHeight="1" x14ac:dyDescent="0.2">
      <c r="A109" s="46" t="s">
        <v>1520</v>
      </c>
      <c r="B109" s="23">
        <v>153085</v>
      </c>
      <c r="C109" s="24"/>
      <c r="D109" s="23">
        <v>174625</v>
      </c>
      <c r="E109" s="24"/>
      <c r="F109" s="23">
        <v>190712</v>
      </c>
      <c r="G109" s="81"/>
      <c r="H109" s="129">
        <v>969.19</v>
      </c>
      <c r="I109" s="15"/>
      <c r="J109" s="81">
        <f t="shared" si="18"/>
        <v>157.95148526088795</v>
      </c>
      <c r="K109" s="81">
        <f t="shared" si="19"/>
        <v>180.17622963505607</v>
      </c>
      <c r="L109" s="81">
        <f t="shared" si="20"/>
        <v>196.77462623427809</v>
      </c>
      <c r="M109" s="81"/>
      <c r="N109" s="94">
        <f t="shared" si="21"/>
        <v>14.070614364568707</v>
      </c>
      <c r="O109" s="94">
        <f t="shared" si="22"/>
        <v>24.579155371199001</v>
      </c>
      <c r="P109" s="94">
        <f t="shared" si="23"/>
        <v>9.2123120973514574</v>
      </c>
      <c r="Q109" s="37"/>
    </row>
    <row r="110" spans="1:17" s="27" customFormat="1" ht="15" customHeight="1" x14ac:dyDescent="0.2">
      <c r="A110" s="46" t="s">
        <v>1521</v>
      </c>
      <c r="B110" s="16">
        <v>234945</v>
      </c>
      <c r="C110" s="22"/>
      <c r="D110" s="16">
        <v>252074</v>
      </c>
      <c r="E110" s="22"/>
      <c r="F110" s="16">
        <v>261189</v>
      </c>
      <c r="G110" s="81"/>
      <c r="H110" s="129">
        <v>67.25</v>
      </c>
      <c r="I110" s="15"/>
      <c r="J110" s="81">
        <f t="shared" si="18"/>
        <v>3493.6059479553905</v>
      </c>
      <c r="K110" s="81">
        <f t="shared" si="19"/>
        <v>3748.3122676579924</v>
      </c>
      <c r="L110" s="81">
        <f t="shared" si="20"/>
        <v>3883.8513011152418</v>
      </c>
      <c r="M110" s="81"/>
      <c r="N110" s="94">
        <f t="shared" si="21"/>
        <v>7.2906424907957064</v>
      </c>
      <c r="O110" s="94">
        <f t="shared" si="22"/>
        <v>11.170273893890057</v>
      </c>
      <c r="P110" s="94">
        <f t="shared" si="23"/>
        <v>3.6160016503090446</v>
      </c>
      <c r="Q110" s="37"/>
    </row>
    <row r="111" spans="1:17" s="27" customFormat="1" ht="15" customHeight="1" x14ac:dyDescent="0.2">
      <c r="A111" s="46" t="s">
        <v>1642</v>
      </c>
      <c r="B111" s="23">
        <v>187106</v>
      </c>
      <c r="C111" s="24"/>
      <c r="D111" s="23">
        <v>201785</v>
      </c>
      <c r="E111" s="24"/>
      <c r="F111" s="23">
        <v>207010</v>
      </c>
      <c r="G111" s="81"/>
      <c r="H111" s="130">
        <v>87.55</v>
      </c>
      <c r="I111" s="15"/>
      <c r="J111" s="81">
        <f t="shared" si="18"/>
        <v>2137.1330668189607</v>
      </c>
      <c r="K111" s="81">
        <f t="shared" si="19"/>
        <v>2304.7972587093091</v>
      </c>
      <c r="L111" s="81">
        <f t="shared" si="20"/>
        <v>2364.4774414620219</v>
      </c>
      <c r="M111" s="81"/>
      <c r="N111" s="94">
        <f t="shared" si="21"/>
        <v>7.8452855600568636</v>
      </c>
      <c r="O111" s="94">
        <f t="shared" si="22"/>
        <v>10.637820273000335</v>
      </c>
      <c r="P111" s="94">
        <f t="shared" si="23"/>
        <v>2.5893896969546857</v>
      </c>
      <c r="Q111" s="37"/>
    </row>
    <row r="112" spans="1:17" s="27" customFormat="1" ht="15" customHeight="1" x14ac:dyDescent="0.2">
      <c r="A112" s="46" t="s">
        <v>1522</v>
      </c>
      <c r="B112" s="23">
        <v>85227</v>
      </c>
      <c r="C112" s="24"/>
      <c r="D112" s="23">
        <v>95389</v>
      </c>
      <c r="E112" s="24"/>
      <c r="F112" s="23">
        <v>104522</v>
      </c>
      <c r="G112" s="81"/>
      <c r="H112" s="129">
        <v>188</v>
      </c>
      <c r="I112" s="15"/>
      <c r="J112" s="81">
        <f t="shared" si="18"/>
        <v>453.33510638297872</v>
      </c>
      <c r="K112" s="81">
        <f t="shared" si="19"/>
        <v>507.38829787234044</v>
      </c>
      <c r="L112" s="81">
        <f t="shared" si="20"/>
        <v>555.968085106383</v>
      </c>
      <c r="M112" s="81"/>
      <c r="N112" s="94">
        <f t="shared" si="21"/>
        <v>11.923451488378101</v>
      </c>
      <c r="O112" s="94">
        <f t="shared" si="22"/>
        <v>22.639539113191834</v>
      </c>
      <c r="P112" s="94">
        <f t="shared" si="23"/>
        <v>9.574479237647946</v>
      </c>
      <c r="Q112" s="37"/>
    </row>
    <row r="113" spans="1:17" s="27" customFormat="1" ht="15" customHeight="1" x14ac:dyDescent="0.2">
      <c r="A113" s="46" t="s">
        <v>1523</v>
      </c>
      <c r="B113" s="16">
        <v>126143</v>
      </c>
      <c r="C113" s="17"/>
      <c r="D113" s="16">
        <v>141141</v>
      </c>
      <c r="E113" s="17"/>
      <c r="F113" s="16">
        <v>147547</v>
      </c>
      <c r="G113" s="81"/>
      <c r="H113" s="129">
        <v>588.63</v>
      </c>
      <c r="I113" s="15"/>
      <c r="J113" s="81">
        <f t="shared" si="18"/>
        <v>214.29930516623347</v>
      </c>
      <c r="K113" s="81">
        <f t="shared" si="19"/>
        <v>239.77880841955047</v>
      </c>
      <c r="L113" s="81">
        <f t="shared" si="20"/>
        <v>250.66170599527717</v>
      </c>
      <c r="M113" s="81"/>
      <c r="N113" s="94">
        <f t="shared" si="21"/>
        <v>11.889680759138429</v>
      </c>
      <c r="O113" s="94">
        <f t="shared" si="22"/>
        <v>16.968044203800446</v>
      </c>
      <c r="P113" s="94">
        <f t="shared" si="23"/>
        <v>4.5387236876598642</v>
      </c>
      <c r="Q113" s="37"/>
    </row>
    <row r="114" spans="1:17" s="27" customFormat="1" ht="15" customHeight="1" x14ac:dyDescent="0.2">
      <c r="A114" s="46" t="s">
        <v>413</v>
      </c>
      <c r="B114" s="16">
        <v>199154</v>
      </c>
      <c r="C114" s="22"/>
      <c r="D114" s="16">
        <v>209083</v>
      </c>
      <c r="E114" s="22"/>
      <c r="F114" s="16">
        <v>225673</v>
      </c>
      <c r="G114" s="81"/>
      <c r="H114" s="129">
        <v>32.1</v>
      </c>
      <c r="I114" s="15"/>
      <c r="J114" s="81">
        <f t="shared" si="18"/>
        <v>6204.1744548286606</v>
      </c>
      <c r="K114" s="81">
        <f t="shared" si="19"/>
        <v>6513.4890965732084</v>
      </c>
      <c r="L114" s="81">
        <f t="shared" si="20"/>
        <v>7030.3115264797507</v>
      </c>
      <c r="M114" s="81"/>
      <c r="N114" s="94">
        <f t="shared" si="21"/>
        <v>4.9855890416461541</v>
      </c>
      <c r="O114" s="94">
        <f t="shared" si="22"/>
        <v>13.315825943742023</v>
      </c>
      <c r="P114" s="94">
        <f t="shared" si="23"/>
        <v>7.9346479627707707</v>
      </c>
      <c r="Q114" s="37"/>
    </row>
    <row r="115" spans="1:17" s="27" customFormat="1" ht="15" customHeight="1" x14ac:dyDescent="0.2">
      <c r="A115" s="46" t="s">
        <v>443</v>
      </c>
      <c r="B115" s="16">
        <v>75462</v>
      </c>
      <c r="C115" s="22"/>
      <c r="D115" s="16">
        <v>81483</v>
      </c>
      <c r="E115" s="22"/>
      <c r="F115" s="16">
        <v>84308</v>
      </c>
      <c r="G115" s="81"/>
      <c r="H115" s="129">
        <v>163.05000000000001</v>
      </c>
      <c r="I115" s="15"/>
      <c r="J115" s="81">
        <f t="shared" si="18"/>
        <v>462.81508739650411</v>
      </c>
      <c r="K115" s="81">
        <f t="shared" si="19"/>
        <v>499.7424103035878</v>
      </c>
      <c r="L115" s="81">
        <f t="shared" si="20"/>
        <v>517.06838393130943</v>
      </c>
      <c r="M115" s="81"/>
      <c r="N115" s="94">
        <f t="shared" si="21"/>
        <v>7.9788502822612655</v>
      </c>
      <c r="O115" s="94">
        <f t="shared" si="22"/>
        <v>11.722456335639139</v>
      </c>
      <c r="P115" s="94">
        <f t="shared" si="23"/>
        <v>3.4669808426297646</v>
      </c>
      <c r="Q115" s="37"/>
    </row>
    <row r="116" spans="1:17" s="27" customFormat="1" ht="15" customHeight="1" x14ac:dyDescent="0.2">
      <c r="A116" s="46" t="s">
        <v>927</v>
      </c>
      <c r="B116" s="16">
        <v>101571</v>
      </c>
      <c r="C116" s="16"/>
      <c r="D116" s="16">
        <v>115750</v>
      </c>
      <c r="E116" s="16"/>
      <c r="F116" s="16">
        <v>133184</v>
      </c>
      <c r="G116" s="81"/>
      <c r="H116" s="129">
        <v>101.97</v>
      </c>
      <c r="I116" s="15"/>
      <c r="J116" s="81">
        <f t="shared" si="18"/>
        <v>996.08708443659896</v>
      </c>
      <c r="K116" s="81">
        <f t="shared" si="19"/>
        <v>1135.1377856232225</v>
      </c>
      <c r="L116" s="81">
        <f t="shared" si="20"/>
        <v>1306.1096400902227</v>
      </c>
      <c r="M116" s="81"/>
      <c r="N116" s="94">
        <f t="shared" si="21"/>
        <v>13.959693219521323</v>
      </c>
      <c r="O116" s="94">
        <f t="shared" si="22"/>
        <v>31.124041311004135</v>
      </c>
      <c r="P116" s="94">
        <f t="shared" si="23"/>
        <v>15.061771058315344</v>
      </c>
      <c r="Q116" s="37"/>
    </row>
    <row r="117" spans="1:17" s="27" customFormat="1" ht="15" customHeight="1" x14ac:dyDescent="0.2">
      <c r="A117" s="46" t="s">
        <v>1643</v>
      </c>
      <c r="B117" s="23">
        <v>68945</v>
      </c>
      <c r="C117" s="24"/>
      <c r="D117" s="23">
        <v>70757</v>
      </c>
      <c r="E117" s="24"/>
      <c r="F117" s="23">
        <v>72301</v>
      </c>
      <c r="G117" s="81"/>
      <c r="H117" s="129">
        <v>237.88</v>
      </c>
      <c r="I117" s="15"/>
      <c r="J117" s="81">
        <f t="shared" ref="J117:J148" si="24">B117/$H117</f>
        <v>289.83100723053639</v>
      </c>
      <c r="K117" s="81">
        <f t="shared" ref="K117:K148" si="25">D117/$H117</f>
        <v>297.44829325710441</v>
      </c>
      <c r="L117" s="81">
        <f t="shared" ref="L117:L148" si="26">F117/$H117</f>
        <v>303.93896082058183</v>
      </c>
      <c r="M117" s="81"/>
      <c r="N117" s="94">
        <f t="shared" si="21"/>
        <v>2.6281818841105253</v>
      </c>
      <c r="O117" s="94">
        <f t="shared" si="22"/>
        <v>4.8676481253172952</v>
      </c>
      <c r="P117" s="94">
        <f t="shared" si="23"/>
        <v>2.1821162570487838</v>
      </c>
      <c r="Q117" s="37"/>
    </row>
    <row r="118" spans="1:17" s="27" customFormat="1" ht="15" customHeight="1" x14ac:dyDescent="0.2">
      <c r="A118" s="46" t="s">
        <v>1587</v>
      </c>
      <c r="B118" s="23">
        <v>131527</v>
      </c>
      <c r="C118" s="24"/>
      <c r="D118" s="23">
        <v>141828</v>
      </c>
      <c r="E118" s="24"/>
      <c r="F118" s="23">
        <v>140334</v>
      </c>
      <c r="G118" s="81"/>
      <c r="H118" s="129">
        <v>169.95</v>
      </c>
      <c r="I118" s="15"/>
      <c r="J118" s="81">
        <f t="shared" si="24"/>
        <v>773.91585760517808</v>
      </c>
      <c r="K118" s="81">
        <f t="shared" si="25"/>
        <v>834.52780229479265</v>
      </c>
      <c r="L118" s="81">
        <f t="shared" si="26"/>
        <v>825.73698146513686</v>
      </c>
      <c r="M118" s="81"/>
      <c r="N118" s="94">
        <f t="shared" si="21"/>
        <v>7.8318520151755884</v>
      </c>
      <c r="O118" s="94">
        <f t="shared" si="22"/>
        <v>6.6959635664160171</v>
      </c>
      <c r="P118" s="94">
        <f t="shared" si="23"/>
        <v>-1.0533886115576618</v>
      </c>
      <c r="Q118" s="37"/>
    </row>
    <row r="119" spans="1:17" s="27" customFormat="1" ht="15" customHeight="1" x14ac:dyDescent="0.2">
      <c r="A119" s="46" t="s">
        <v>1644</v>
      </c>
      <c r="B119" s="23">
        <v>186852</v>
      </c>
      <c r="C119" s="24"/>
      <c r="D119" s="23">
        <v>199060</v>
      </c>
      <c r="E119" s="24"/>
      <c r="F119" s="23">
        <v>210452</v>
      </c>
      <c r="G119" s="81"/>
      <c r="H119" s="129">
        <v>378.8</v>
      </c>
      <c r="I119" s="15"/>
      <c r="J119" s="81">
        <f t="shared" si="24"/>
        <v>493.27349524815202</v>
      </c>
      <c r="K119" s="81">
        <f t="shared" si="25"/>
        <v>525.50158394931361</v>
      </c>
      <c r="L119" s="81">
        <f t="shared" si="26"/>
        <v>555.57550158394929</v>
      </c>
      <c r="M119" s="81"/>
      <c r="N119" s="94">
        <f t="shared" si="21"/>
        <v>6.5335131547963163</v>
      </c>
      <c r="O119" s="94">
        <f t="shared" si="22"/>
        <v>12.630317042365085</v>
      </c>
      <c r="P119" s="94">
        <f t="shared" si="23"/>
        <v>5.7228976188083962</v>
      </c>
      <c r="Q119" s="37"/>
    </row>
    <row r="120" spans="1:17" s="27" customFormat="1" ht="15" customHeight="1" x14ac:dyDescent="0.2">
      <c r="A120" s="46" t="s">
        <v>1645</v>
      </c>
      <c r="B120" s="16">
        <v>37219</v>
      </c>
      <c r="C120" s="22"/>
      <c r="D120" s="16">
        <v>41041</v>
      </c>
      <c r="E120" s="22"/>
      <c r="F120" s="16">
        <v>45383</v>
      </c>
      <c r="G120" s="81"/>
      <c r="H120" s="129">
        <v>101.4</v>
      </c>
      <c r="I120" s="15"/>
      <c r="J120" s="81">
        <f t="shared" si="24"/>
        <v>367.05128205128204</v>
      </c>
      <c r="K120" s="81">
        <f t="shared" si="25"/>
        <v>404.74358974358972</v>
      </c>
      <c r="L120" s="81">
        <f t="shared" si="26"/>
        <v>447.56410256410254</v>
      </c>
      <c r="M120" s="81"/>
      <c r="N120" s="94">
        <f t="shared" si="21"/>
        <v>10.26894865525672</v>
      </c>
      <c r="O120" s="94">
        <f t="shared" si="22"/>
        <v>21.935033181976944</v>
      </c>
      <c r="P120" s="94">
        <f t="shared" si="23"/>
        <v>10.579664238200822</v>
      </c>
      <c r="Q120" s="37"/>
    </row>
    <row r="121" spans="1:17" s="27" customFormat="1" ht="15" customHeight="1" x14ac:dyDescent="0.2">
      <c r="A121" s="46" t="s">
        <v>1261</v>
      </c>
      <c r="B121" s="105">
        <v>174364</v>
      </c>
      <c r="C121" s="17"/>
      <c r="D121" s="105">
        <v>184599</v>
      </c>
      <c r="E121" s="17"/>
      <c r="F121" s="105">
        <v>209230</v>
      </c>
      <c r="G121" s="81"/>
      <c r="H121" s="129">
        <v>251.23</v>
      </c>
      <c r="I121" s="15"/>
      <c r="J121" s="81">
        <f t="shared" si="24"/>
        <v>694.04131672172912</v>
      </c>
      <c r="K121" s="81">
        <f t="shared" si="25"/>
        <v>734.78087807984718</v>
      </c>
      <c r="L121" s="81">
        <f t="shared" si="26"/>
        <v>832.82251323488435</v>
      </c>
      <c r="M121" s="81"/>
      <c r="N121" s="94">
        <f t="shared" si="21"/>
        <v>5.8699043380514331</v>
      </c>
      <c r="O121" s="94">
        <f t="shared" si="22"/>
        <v>19.99610011240852</v>
      </c>
      <c r="P121" s="94">
        <f t="shared" si="23"/>
        <v>13.342975855773858</v>
      </c>
      <c r="Q121" s="37"/>
    </row>
    <row r="122" spans="1:17" s="27" customFormat="1" ht="15" customHeight="1" x14ac:dyDescent="0.2">
      <c r="A122" s="46" t="s">
        <v>856</v>
      </c>
      <c r="B122" s="23">
        <v>79663</v>
      </c>
      <c r="C122" s="22"/>
      <c r="D122" s="23">
        <v>80544</v>
      </c>
      <c r="E122" s="22"/>
      <c r="F122" s="23">
        <v>88873</v>
      </c>
      <c r="G122" s="81"/>
      <c r="H122" s="129">
        <v>251.39</v>
      </c>
      <c r="I122" s="15"/>
      <c r="J122" s="81">
        <f t="shared" si="24"/>
        <v>316.89009109352003</v>
      </c>
      <c r="K122" s="81">
        <f t="shared" si="25"/>
        <v>320.39460599069179</v>
      </c>
      <c r="L122" s="81">
        <f t="shared" si="26"/>
        <v>353.52639325351049</v>
      </c>
      <c r="M122" s="81"/>
      <c r="N122" s="94">
        <f t="shared" si="21"/>
        <v>1.1059086401466285</v>
      </c>
      <c r="O122" s="94">
        <f t="shared" si="22"/>
        <v>11.561201561578152</v>
      </c>
      <c r="P122" s="94">
        <f t="shared" si="23"/>
        <v>10.340931664680166</v>
      </c>
      <c r="Q122" s="37"/>
    </row>
    <row r="123" spans="1:17" s="27" customFormat="1" ht="15" customHeight="1" x14ac:dyDescent="0.2">
      <c r="A123" s="46" t="s">
        <v>1646</v>
      </c>
      <c r="B123" s="23">
        <v>156197</v>
      </c>
      <c r="C123" s="24"/>
      <c r="D123" s="23">
        <v>167003</v>
      </c>
      <c r="E123" s="24"/>
      <c r="F123" s="23">
        <v>179292</v>
      </c>
      <c r="G123" s="28"/>
      <c r="H123" s="129">
        <v>95.07</v>
      </c>
      <c r="I123" s="15"/>
      <c r="J123" s="14">
        <f t="shared" si="24"/>
        <v>1642.9683391185442</v>
      </c>
      <c r="K123" s="14">
        <f t="shared" si="25"/>
        <v>1756.6319554012834</v>
      </c>
      <c r="L123" s="14">
        <f t="shared" si="26"/>
        <v>1885.8946039760178</v>
      </c>
      <c r="M123" s="14"/>
      <c r="N123" s="13">
        <f t="shared" si="21"/>
        <v>6.9181866489113215</v>
      </c>
      <c r="O123" s="13">
        <f t="shared" si="22"/>
        <v>14.785815348566242</v>
      </c>
      <c r="P123" s="13">
        <f t="shared" si="23"/>
        <v>7.3585504452015806</v>
      </c>
      <c r="Q123" s="37"/>
    </row>
    <row r="124" spans="1:17" s="27" customFormat="1" ht="15" customHeight="1" x14ac:dyDescent="0.2">
      <c r="A124" s="46" t="s">
        <v>1567</v>
      </c>
      <c r="B124" s="23">
        <v>140740</v>
      </c>
      <c r="C124" s="22"/>
      <c r="D124" s="23">
        <v>146264</v>
      </c>
      <c r="E124" s="22"/>
      <c r="F124" s="23">
        <v>148894</v>
      </c>
      <c r="G124" s="81"/>
      <c r="H124" s="129">
        <v>330.34</v>
      </c>
      <c r="I124" s="15"/>
      <c r="J124" s="81">
        <f t="shared" si="24"/>
        <v>426.04589211115825</v>
      </c>
      <c r="K124" s="81">
        <f t="shared" si="25"/>
        <v>442.7680571532361</v>
      </c>
      <c r="L124" s="81">
        <f t="shared" si="26"/>
        <v>450.72955137131441</v>
      </c>
      <c r="M124" s="81"/>
      <c r="N124" s="94">
        <f t="shared" si="21"/>
        <v>3.9249680261475031</v>
      </c>
      <c r="O124" s="94">
        <f t="shared" si="22"/>
        <v>5.793662071905632</v>
      </c>
      <c r="P124" s="94">
        <f t="shared" si="23"/>
        <v>1.7981184707104894</v>
      </c>
      <c r="Q124" s="37"/>
    </row>
    <row r="125" spans="1:17" s="27" customFormat="1" ht="15" customHeight="1" x14ac:dyDescent="0.2">
      <c r="A125" s="46" t="s">
        <v>1262</v>
      </c>
      <c r="B125" s="105">
        <v>95874</v>
      </c>
      <c r="C125" s="17"/>
      <c r="D125" s="105">
        <v>104123</v>
      </c>
      <c r="E125" s="17"/>
      <c r="F125" s="105">
        <v>116771</v>
      </c>
      <c r="G125" s="81"/>
      <c r="H125" s="129">
        <v>301.3</v>
      </c>
      <c r="I125" s="15"/>
      <c r="J125" s="81">
        <f t="shared" si="24"/>
        <v>318.20112844341185</v>
      </c>
      <c r="K125" s="81">
        <f t="shared" si="25"/>
        <v>345.57915698639226</v>
      </c>
      <c r="L125" s="81">
        <f t="shared" si="26"/>
        <v>387.55725190839695</v>
      </c>
      <c r="M125" s="81"/>
      <c r="N125" s="94">
        <f t="shared" si="21"/>
        <v>8.604001084757078</v>
      </c>
      <c r="O125" s="94">
        <f t="shared" si="22"/>
        <v>21.796315998080829</v>
      </c>
      <c r="P125" s="94">
        <f t="shared" si="23"/>
        <v>12.147172094542045</v>
      </c>
      <c r="Q125" s="37"/>
    </row>
    <row r="126" spans="1:17" s="27" customFormat="1" ht="15" customHeight="1" x14ac:dyDescent="0.2">
      <c r="A126" s="46" t="s">
        <v>1647</v>
      </c>
      <c r="B126" s="23">
        <v>129981</v>
      </c>
      <c r="C126" s="22"/>
      <c r="D126" s="23">
        <v>132536</v>
      </c>
      <c r="E126" s="22"/>
      <c r="F126" s="23">
        <v>132650</v>
      </c>
      <c r="G126" s="81"/>
      <c r="H126" s="129">
        <v>451.5</v>
      </c>
      <c r="I126" s="15"/>
      <c r="J126" s="81">
        <f t="shared" si="24"/>
        <v>287.8870431893688</v>
      </c>
      <c r="K126" s="81">
        <f t="shared" si="25"/>
        <v>293.54595791805093</v>
      </c>
      <c r="L126" s="81">
        <f t="shared" si="26"/>
        <v>293.79844961240309</v>
      </c>
      <c r="M126" s="81"/>
      <c r="N126" s="94">
        <f t="shared" si="21"/>
        <v>1.9656719058939256</v>
      </c>
      <c r="O126" s="94">
        <f t="shared" si="22"/>
        <v>2.0533770320277451</v>
      </c>
      <c r="P126" s="94">
        <f t="shared" si="23"/>
        <v>8.6014365908130441E-2</v>
      </c>
      <c r="Q126" s="37"/>
    </row>
    <row r="127" spans="1:17" s="27" customFormat="1" ht="15" customHeight="1" x14ac:dyDescent="0.2">
      <c r="A127" s="46" t="s">
        <v>1648</v>
      </c>
      <c r="B127" s="23">
        <v>175103</v>
      </c>
      <c r="C127" s="22"/>
      <c r="D127" s="23">
        <v>188571</v>
      </c>
      <c r="E127" s="22"/>
      <c r="F127" s="23">
        <v>205424</v>
      </c>
      <c r="G127" s="81"/>
      <c r="H127" s="129">
        <v>169.03</v>
      </c>
      <c r="I127" s="15"/>
      <c r="J127" s="81">
        <f t="shared" si="24"/>
        <v>1035.9285333964385</v>
      </c>
      <c r="K127" s="81">
        <f t="shared" si="25"/>
        <v>1115.6066970360291</v>
      </c>
      <c r="L127" s="81">
        <f t="shared" si="26"/>
        <v>1215.3108915577116</v>
      </c>
      <c r="M127" s="81"/>
      <c r="N127" s="94">
        <f t="shared" si="21"/>
        <v>7.6914730187375424</v>
      </c>
      <c r="O127" s="94">
        <f t="shared" si="22"/>
        <v>17.316093956128668</v>
      </c>
      <c r="P127" s="94">
        <f t="shared" si="23"/>
        <v>8.9372172815544193</v>
      </c>
      <c r="Q127" s="37"/>
    </row>
    <row r="128" spans="1:17" s="27" customFormat="1" ht="15" customHeight="1" x14ac:dyDescent="0.2">
      <c r="A128" s="46" t="s">
        <v>1524</v>
      </c>
      <c r="B128" s="23">
        <v>114963</v>
      </c>
      <c r="C128" s="24"/>
      <c r="D128" s="23">
        <v>121812</v>
      </c>
      <c r="E128" s="24"/>
      <c r="F128" s="23">
        <v>125640</v>
      </c>
      <c r="G128" s="81"/>
      <c r="H128" s="129">
        <v>102.72</v>
      </c>
      <c r="I128" s="15"/>
      <c r="J128" s="81">
        <f t="shared" si="24"/>
        <v>1119.1880841121495</v>
      </c>
      <c r="K128" s="81">
        <f t="shared" si="25"/>
        <v>1185.8644859813085</v>
      </c>
      <c r="L128" s="81">
        <f t="shared" si="26"/>
        <v>1223.1308411214955</v>
      </c>
      <c r="M128" s="81"/>
      <c r="N128" s="94">
        <f t="shared" si="21"/>
        <v>5.9575689569687755</v>
      </c>
      <c r="O128" s="94">
        <f t="shared" si="22"/>
        <v>9.287335925471691</v>
      </c>
      <c r="P128" s="94">
        <f t="shared" si="23"/>
        <v>3.1425475322628369</v>
      </c>
      <c r="Q128" s="37"/>
    </row>
    <row r="129" spans="1:16328" s="27" customFormat="1" ht="15" customHeight="1" x14ac:dyDescent="0.2">
      <c r="A129" s="46" t="s">
        <v>1525</v>
      </c>
      <c r="B129" s="16">
        <v>285912</v>
      </c>
      <c r="C129" s="22"/>
      <c r="D129" s="16">
        <v>306659</v>
      </c>
      <c r="E129" s="22"/>
      <c r="F129" s="16">
        <v>354666</v>
      </c>
      <c r="G129" s="81"/>
      <c r="H129" s="129">
        <v>67.739999999999995</v>
      </c>
      <c r="I129" s="15"/>
      <c r="J129" s="81">
        <f t="shared" si="24"/>
        <v>4220.7263064658991</v>
      </c>
      <c r="K129" s="81">
        <f t="shared" si="25"/>
        <v>4527.0002952465311</v>
      </c>
      <c r="L129" s="81">
        <f t="shared" si="26"/>
        <v>5235.6953055801596</v>
      </c>
      <c r="M129" s="81"/>
      <c r="N129" s="94">
        <f t="shared" si="21"/>
        <v>7.2564285514424052</v>
      </c>
      <c r="O129" s="94">
        <f t="shared" si="22"/>
        <v>24.047259296566775</v>
      </c>
      <c r="P129" s="94">
        <f t="shared" si="23"/>
        <v>15.654847892936452</v>
      </c>
      <c r="Q129" s="37"/>
    </row>
    <row r="130" spans="1:16328" s="27" customFormat="1" ht="15" customHeight="1" x14ac:dyDescent="0.2">
      <c r="A130" s="46" t="s">
        <v>441</v>
      </c>
      <c r="B130" s="16">
        <v>129424</v>
      </c>
      <c r="C130" s="22"/>
      <c r="D130" s="16">
        <v>139738</v>
      </c>
      <c r="E130" s="22"/>
      <c r="F130" s="16">
        <v>150917</v>
      </c>
      <c r="G130" s="81"/>
      <c r="H130" s="129">
        <v>185.99</v>
      </c>
      <c r="I130" s="15"/>
      <c r="J130" s="81">
        <f t="shared" si="24"/>
        <v>695.86536910586585</v>
      </c>
      <c r="K130" s="81">
        <f t="shared" si="25"/>
        <v>751.31996343889455</v>
      </c>
      <c r="L130" s="81">
        <f t="shared" si="26"/>
        <v>811.42534544867999</v>
      </c>
      <c r="M130" s="81"/>
      <c r="N130" s="94">
        <f t="shared" ref="N130:N160" si="27">((K130-J130)/J130)*100</f>
        <v>7.9691556434664417</v>
      </c>
      <c r="O130" s="94">
        <f t="shared" ref="O130:O160" si="28">((L130-J130)/J130)*100</f>
        <v>16.606657188774882</v>
      </c>
      <c r="P130" s="94">
        <f t="shared" ref="P130:P160" si="29">((L130-K130)/K130)*100</f>
        <v>7.9999713750017856</v>
      </c>
      <c r="Q130" s="37"/>
    </row>
    <row r="131" spans="1:16328" s="27" customFormat="1" ht="15" customHeight="1" x14ac:dyDescent="0.2">
      <c r="A131" s="46" t="s">
        <v>420</v>
      </c>
      <c r="B131" s="16">
        <v>454553</v>
      </c>
      <c r="C131" s="24"/>
      <c r="D131" s="16">
        <v>574089</v>
      </c>
      <c r="E131" s="24"/>
      <c r="F131" s="16">
        <v>651813</v>
      </c>
      <c r="G131" s="81"/>
      <c r="H131" s="129">
        <v>105.53</v>
      </c>
      <c r="I131" s="15"/>
      <c r="J131" s="81">
        <f t="shared" si="24"/>
        <v>4307.3344072775517</v>
      </c>
      <c r="K131" s="81">
        <f t="shared" si="25"/>
        <v>5440.0549606746899</v>
      </c>
      <c r="L131" s="81">
        <f t="shared" si="26"/>
        <v>6176.5659054297357</v>
      </c>
      <c r="M131" s="81"/>
      <c r="N131" s="94">
        <f t="shared" si="27"/>
        <v>26.297483461774533</v>
      </c>
      <c r="O131" s="94">
        <f t="shared" si="28"/>
        <v>43.396479618438327</v>
      </c>
      <c r="P131" s="94">
        <f t="shared" si="29"/>
        <v>13.538667349487618</v>
      </c>
      <c r="Q131" s="37"/>
    </row>
    <row r="132" spans="1:16328" s="27" customFormat="1" ht="15" customHeight="1" x14ac:dyDescent="0.2">
      <c r="A132" s="46" t="s">
        <v>1550</v>
      </c>
      <c r="B132" s="16">
        <v>248890</v>
      </c>
      <c r="C132" s="17"/>
      <c r="D132" s="16">
        <v>266068</v>
      </c>
      <c r="E132" s="17"/>
      <c r="F132" s="16">
        <v>285348</v>
      </c>
      <c r="G132" s="81"/>
      <c r="H132" s="129">
        <v>197.56</v>
      </c>
      <c r="I132" s="15"/>
      <c r="J132" s="81">
        <f t="shared" si="24"/>
        <v>1259.8198015792671</v>
      </c>
      <c r="K132" s="81">
        <f t="shared" si="25"/>
        <v>1346.7706013363029</v>
      </c>
      <c r="L132" s="81">
        <f t="shared" si="26"/>
        <v>1444.3612067220085</v>
      </c>
      <c r="M132" s="81"/>
      <c r="N132" s="94">
        <f t="shared" si="27"/>
        <v>6.9018441881955885</v>
      </c>
      <c r="O132" s="94">
        <f t="shared" si="28"/>
        <v>14.648238177508141</v>
      </c>
      <c r="P132" s="94">
        <f t="shared" si="29"/>
        <v>7.2462678713712325</v>
      </c>
      <c r="Q132" s="37"/>
    </row>
    <row r="133" spans="1:16328" s="27" customFormat="1" ht="15" customHeight="1" x14ac:dyDescent="0.2">
      <c r="A133" s="46" t="s">
        <v>1664</v>
      </c>
      <c r="B133" s="16">
        <v>294310</v>
      </c>
      <c r="C133" s="17"/>
      <c r="D133" s="16">
        <v>325809</v>
      </c>
      <c r="E133" s="17"/>
      <c r="F133" s="16">
        <v>326001</v>
      </c>
      <c r="G133" s="81"/>
      <c r="H133" s="129">
        <v>24.05</v>
      </c>
      <c r="I133" s="15"/>
      <c r="J133" s="81">
        <f t="shared" si="24"/>
        <v>12237.422037422037</v>
      </c>
      <c r="K133" s="81">
        <f t="shared" si="25"/>
        <v>13547.151767151767</v>
      </c>
      <c r="L133" s="81">
        <f t="shared" si="26"/>
        <v>13555.135135135135</v>
      </c>
      <c r="M133" s="81"/>
      <c r="N133" s="94">
        <f t="shared" si="27"/>
        <v>10.702660460059125</v>
      </c>
      <c r="O133" s="94">
        <f t="shared" si="28"/>
        <v>10.767897794842177</v>
      </c>
      <c r="P133" s="94">
        <f t="shared" si="29"/>
        <v>5.8930232129869281E-2</v>
      </c>
      <c r="Q133" s="37"/>
    </row>
    <row r="134" spans="1:16328" s="27" customFormat="1" ht="15" customHeight="1" x14ac:dyDescent="0.2">
      <c r="A134" s="46" t="s">
        <v>609</v>
      </c>
      <c r="B134" s="16">
        <v>284670</v>
      </c>
      <c r="C134" s="17"/>
      <c r="D134" s="16">
        <v>353767</v>
      </c>
      <c r="E134" s="17"/>
      <c r="F134" s="16">
        <v>414812</v>
      </c>
      <c r="G134" s="81"/>
      <c r="H134" s="129">
        <v>54.84</v>
      </c>
      <c r="I134" s="15"/>
      <c r="J134" s="81">
        <f t="shared" si="24"/>
        <v>5190.9190371991244</v>
      </c>
      <c r="K134" s="81">
        <f t="shared" si="25"/>
        <v>6450.8935083880378</v>
      </c>
      <c r="L134" s="81">
        <f t="shared" si="26"/>
        <v>7564.0408460977387</v>
      </c>
      <c r="M134" s="81"/>
      <c r="N134" s="94">
        <f t="shared" si="27"/>
        <v>24.272666596409884</v>
      </c>
      <c r="O134" s="94">
        <f t="shared" si="28"/>
        <v>45.716794885305802</v>
      </c>
      <c r="P134" s="94">
        <f t="shared" si="29"/>
        <v>17.255707852908834</v>
      </c>
      <c r="Q134" s="37"/>
    </row>
    <row r="135" spans="1:16328" s="27" customFormat="1" ht="15" customHeight="1" x14ac:dyDescent="0.2">
      <c r="A135" s="46" t="s">
        <v>1565</v>
      </c>
      <c r="B135" s="23">
        <v>120999</v>
      </c>
      <c r="C135" s="22"/>
      <c r="D135" s="23">
        <v>126930</v>
      </c>
      <c r="E135" s="22"/>
      <c r="F135" s="23">
        <v>130478</v>
      </c>
      <c r="G135" s="81"/>
      <c r="H135" s="129">
        <v>220.21</v>
      </c>
      <c r="I135" s="15"/>
      <c r="J135" s="81">
        <f t="shared" si="24"/>
        <v>549.4709595386222</v>
      </c>
      <c r="K135" s="81">
        <f t="shared" si="25"/>
        <v>576.40434131056713</v>
      </c>
      <c r="L135" s="81">
        <f t="shared" si="26"/>
        <v>592.51623450342856</v>
      </c>
      <c r="M135" s="81"/>
      <c r="N135" s="94">
        <f t="shared" si="27"/>
        <v>4.9016934024248098</v>
      </c>
      <c r="O135" s="94">
        <f t="shared" si="28"/>
        <v>7.8339490409011736</v>
      </c>
      <c r="P135" s="94">
        <f t="shared" si="29"/>
        <v>2.7952414716773148</v>
      </c>
      <c r="Q135" s="37"/>
    </row>
    <row r="136" spans="1:16328" s="27" customFormat="1" ht="15" customHeight="1" x14ac:dyDescent="0.2">
      <c r="A136" s="46" t="s">
        <v>959</v>
      </c>
      <c r="B136" s="23">
        <v>67403</v>
      </c>
      <c r="C136" s="22"/>
      <c r="D136" s="23">
        <v>70070</v>
      </c>
      <c r="E136" s="22"/>
      <c r="F136" s="23">
        <v>72448</v>
      </c>
      <c r="G136" s="81"/>
      <c r="H136" s="129">
        <v>379.78</v>
      </c>
      <c r="I136" s="15"/>
      <c r="J136" s="81">
        <f t="shared" si="24"/>
        <v>177.4790668281637</v>
      </c>
      <c r="K136" s="81">
        <f t="shared" si="25"/>
        <v>184.50155353099163</v>
      </c>
      <c r="L136" s="81">
        <f t="shared" si="26"/>
        <v>190.76307335826007</v>
      </c>
      <c r="M136" s="81"/>
      <c r="N136" s="94">
        <f t="shared" si="27"/>
        <v>3.9567971751999051</v>
      </c>
      <c r="O136" s="94">
        <f t="shared" si="28"/>
        <v>7.4848300520748356</v>
      </c>
      <c r="P136" s="94">
        <f t="shared" si="29"/>
        <v>3.3937491080348359</v>
      </c>
      <c r="Q136" s="37"/>
    </row>
    <row r="137" spans="1:16328" s="11" customFormat="1" ht="15" customHeight="1" x14ac:dyDescent="0.2">
      <c r="A137" s="46" t="s">
        <v>1526</v>
      </c>
      <c r="B137" s="23">
        <v>155144</v>
      </c>
      <c r="C137" s="24"/>
      <c r="D137" s="23">
        <v>168110</v>
      </c>
      <c r="E137" s="24"/>
      <c r="F137" s="23">
        <v>182237</v>
      </c>
      <c r="G137" s="81"/>
      <c r="H137" s="129">
        <v>276.11</v>
      </c>
      <c r="I137" s="15"/>
      <c r="J137" s="81">
        <f t="shared" si="24"/>
        <v>561.89199956539062</v>
      </c>
      <c r="K137" s="81">
        <f t="shared" si="25"/>
        <v>608.85154467422399</v>
      </c>
      <c r="L137" s="81">
        <f t="shared" si="26"/>
        <v>660.01593567780958</v>
      </c>
      <c r="M137" s="81"/>
      <c r="N137" s="94">
        <f t="shared" si="27"/>
        <v>8.3573969989171228</v>
      </c>
      <c r="O137" s="94">
        <f t="shared" si="28"/>
        <v>17.463131026659102</v>
      </c>
      <c r="P137" s="94">
        <f t="shared" si="29"/>
        <v>8.4034263279995365</v>
      </c>
      <c r="Q137" s="33"/>
    </row>
    <row r="138" spans="1:16328" s="27" customFormat="1" ht="15" customHeight="1" x14ac:dyDescent="0.2">
      <c r="A138" s="46" t="s">
        <v>1688</v>
      </c>
      <c r="B138" s="16">
        <v>124740</v>
      </c>
      <c r="C138" s="17"/>
      <c r="D138" s="16">
        <v>179844</v>
      </c>
      <c r="E138" s="118"/>
      <c r="F138" s="16">
        <v>218500</v>
      </c>
      <c r="G138" s="101"/>
      <c r="H138" s="129">
        <v>95.41</v>
      </c>
      <c r="I138" s="15"/>
      <c r="J138" s="14">
        <f t="shared" si="24"/>
        <v>1307.4101247248716</v>
      </c>
      <c r="K138" s="14">
        <f t="shared" si="25"/>
        <v>1884.9596478356566</v>
      </c>
      <c r="L138" s="14">
        <f t="shared" si="26"/>
        <v>2290.1163400062887</v>
      </c>
      <c r="M138" s="14"/>
      <c r="N138" s="13">
        <f t="shared" si="27"/>
        <v>44.175084175084173</v>
      </c>
      <c r="O138" s="13">
        <f t="shared" si="28"/>
        <v>75.164341831008514</v>
      </c>
      <c r="P138" s="13">
        <f t="shared" si="29"/>
        <v>21.494183848224026</v>
      </c>
      <c r="Q138" s="18"/>
      <c r="R138" s="14"/>
      <c r="S138" s="14"/>
      <c r="T138" s="14"/>
      <c r="U138" s="14"/>
      <c r="V138" s="13"/>
      <c r="W138" s="13"/>
      <c r="X138" s="13"/>
      <c r="Y138" s="18"/>
      <c r="Z138" s="16"/>
      <c r="AA138" s="17"/>
      <c r="AB138" s="16"/>
      <c r="AC138" s="118"/>
      <c r="AD138" s="16"/>
      <c r="AE138" s="101"/>
      <c r="AF138" s="129"/>
      <c r="AG138" s="15"/>
      <c r="AH138" s="14"/>
      <c r="AI138" s="14"/>
      <c r="AJ138" s="14"/>
      <c r="AK138" s="14"/>
      <c r="AL138" s="13"/>
      <c r="AM138" s="13"/>
      <c r="AN138" s="13"/>
      <c r="AO138" s="18"/>
      <c r="AP138" s="16"/>
      <c r="AQ138" s="17"/>
      <c r="AR138" s="16"/>
      <c r="AS138" s="118"/>
      <c r="AT138" s="16"/>
      <c r="AU138" s="101"/>
      <c r="AV138" s="129"/>
      <c r="AW138" s="15"/>
      <c r="AX138" s="14"/>
      <c r="AY138" s="14"/>
      <c r="AZ138" s="14"/>
      <c r="BA138" s="14"/>
      <c r="BB138" s="13"/>
      <c r="BC138" s="13"/>
      <c r="BD138" s="13"/>
      <c r="BE138" s="18"/>
      <c r="BF138" s="16"/>
      <c r="BG138" s="17"/>
      <c r="BH138" s="16"/>
      <c r="BI138" s="118"/>
      <c r="BJ138" s="16"/>
      <c r="BK138" s="101"/>
      <c r="BL138" s="129"/>
      <c r="BM138" s="15"/>
      <c r="BN138" s="14"/>
      <c r="BO138" s="14"/>
      <c r="BP138" s="14"/>
      <c r="BQ138" s="14"/>
      <c r="BR138" s="13"/>
      <c r="BS138" s="13"/>
      <c r="BT138" s="13"/>
      <c r="BU138" s="18"/>
      <c r="BV138" s="16"/>
      <c r="BW138" s="17"/>
      <c r="BX138" s="16"/>
      <c r="BY138" s="118"/>
      <c r="BZ138" s="16"/>
      <c r="CA138" s="101"/>
      <c r="CB138" s="129"/>
      <c r="CC138" s="15"/>
      <c r="CD138" s="14"/>
      <c r="CE138" s="14"/>
      <c r="CF138" s="14"/>
      <c r="CG138" s="14"/>
      <c r="CH138" s="13"/>
      <c r="CI138" s="13"/>
      <c r="CJ138" s="13"/>
      <c r="CK138" s="18"/>
      <c r="CL138" s="16"/>
      <c r="CM138" s="17"/>
      <c r="CN138" s="16"/>
      <c r="CO138" s="118"/>
      <c r="CP138" s="16"/>
      <c r="CQ138" s="101"/>
      <c r="CR138" s="129"/>
      <c r="CS138" s="15"/>
      <c r="CT138" s="14"/>
      <c r="CU138" s="14"/>
      <c r="CV138" s="14"/>
      <c r="CW138" s="14"/>
      <c r="CX138" s="13"/>
      <c r="CY138" s="13"/>
      <c r="CZ138" s="13"/>
      <c r="DA138" s="18"/>
      <c r="DB138" s="16"/>
      <c r="DC138" s="17"/>
      <c r="DD138" s="16"/>
      <c r="DE138" s="118"/>
      <c r="DF138" s="16"/>
      <c r="DG138" s="101"/>
      <c r="DH138" s="129"/>
      <c r="DI138" s="15"/>
      <c r="DJ138" s="14"/>
      <c r="DK138" s="14"/>
      <c r="DL138" s="14"/>
      <c r="DM138" s="14"/>
      <c r="DN138" s="13"/>
      <c r="DO138" s="13"/>
      <c r="DP138" s="13"/>
      <c r="DQ138" s="18"/>
      <c r="DR138" s="16"/>
      <c r="DS138" s="17"/>
      <c r="DT138" s="16"/>
      <c r="DU138" s="118"/>
      <c r="DV138" s="16"/>
      <c r="DW138" s="101"/>
      <c r="DX138" s="129"/>
      <c r="DY138" s="15"/>
      <c r="DZ138" s="14"/>
      <c r="EA138" s="14"/>
      <c r="EB138" s="14"/>
      <c r="EC138" s="14"/>
      <c r="ED138" s="13"/>
      <c r="EE138" s="13"/>
      <c r="EF138" s="13"/>
      <c r="EG138" s="18"/>
      <c r="EH138" s="16"/>
      <c r="EI138" s="17"/>
      <c r="EJ138" s="16"/>
      <c r="EK138" s="118"/>
      <c r="EL138" s="16"/>
      <c r="EM138" s="101"/>
      <c r="EN138" s="129"/>
      <c r="EO138" s="15"/>
      <c r="EP138" s="14"/>
      <c r="EQ138" s="14"/>
      <c r="ER138" s="14"/>
      <c r="ES138" s="14"/>
      <c r="ET138" s="13"/>
      <c r="EU138" s="13"/>
      <c r="EV138" s="13"/>
      <c r="EW138" s="18"/>
      <c r="EX138" s="16"/>
      <c r="EY138" s="17"/>
      <c r="EZ138" s="16"/>
      <c r="FA138" s="118"/>
      <c r="FB138" s="16"/>
      <c r="FC138" s="101"/>
      <c r="FD138" s="129"/>
      <c r="FE138" s="15"/>
      <c r="FF138" s="14"/>
      <c r="FG138" s="14"/>
      <c r="FH138" s="14"/>
      <c r="FI138" s="14"/>
      <c r="FJ138" s="13"/>
      <c r="FK138" s="13"/>
      <c r="FL138" s="13"/>
      <c r="FM138" s="18"/>
      <c r="FN138" s="16"/>
      <c r="FO138" s="17"/>
      <c r="FP138" s="16"/>
      <c r="FQ138" s="118"/>
      <c r="FR138" s="16"/>
      <c r="FS138" s="101"/>
      <c r="FT138" s="129"/>
      <c r="FU138" s="15"/>
      <c r="FV138" s="14"/>
      <c r="FW138" s="14"/>
      <c r="FX138" s="14"/>
      <c r="FY138" s="14"/>
      <c r="FZ138" s="13"/>
      <c r="GA138" s="13"/>
      <c r="GB138" s="13"/>
      <c r="GC138" s="18"/>
      <c r="GD138" s="16"/>
      <c r="GE138" s="17"/>
      <c r="GF138" s="16"/>
      <c r="GG138" s="118"/>
      <c r="GH138" s="16"/>
      <c r="GI138" s="101"/>
      <c r="GJ138" s="129"/>
      <c r="GK138" s="15"/>
      <c r="GL138" s="14"/>
      <c r="GM138" s="14"/>
      <c r="GN138" s="14"/>
      <c r="GO138" s="14"/>
      <c r="GP138" s="13"/>
      <c r="GQ138" s="13"/>
      <c r="GR138" s="13"/>
      <c r="GS138" s="18"/>
      <c r="GT138" s="16"/>
      <c r="GU138" s="17"/>
      <c r="GV138" s="16"/>
      <c r="GW138" s="118"/>
      <c r="GX138" s="16"/>
      <c r="GY138" s="101"/>
      <c r="GZ138" s="129"/>
      <c r="HA138" s="15"/>
      <c r="HB138" s="14"/>
      <c r="HC138" s="14"/>
      <c r="HD138" s="14"/>
      <c r="HE138" s="14"/>
      <c r="HF138" s="13"/>
      <c r="HG138" s="13"/>
      <c r="HH138" s="13"/>
      <c r="HI138" s="18"/>
      <c r="HJ138" s="16"/>
      <c r="HK138" s="17"/>
      <c r="HL138" s="16"/>
      <c r="HM138" s="118"/>
      <c r="HN138" s="16"/>
      <c r="HO138" s="101"/>
      <c r="HP138" s="129"/>
      <c r="HQ138" s="15"/>
      <c r="HR138" s="14"/>
      <c r="HS138" s="14"/>
      <c r="HT138" s="14"/>
      <c r="HU138" s="14"/>
      <c r="HV138" s="13"/>
      <c r="HW138" s="13"/>
      <c r="HX138" s="13"/>
      <c r="HY138" s="18"/>
      <c r="HZ138" s="16"/>
      <c r="IA138" s="17"/>
      <c r="IB138" s="16"/>
      <c r="IC138" s="118"/>
      <c r="ID138" s="16"/>
      <c r="IE138" s="101"/>
      <c r="IF138" s="129"/>
      <c r="IG138" s="15"/>
      <c r="IH138" s="14"/>
      <c r="II138" s="14"/>
      <c r="IJ138" s="14"/>
      <c r="IK138" s="14"/>
      <c r="IL138" s="13"/>
      <c r="IM138" s="13"/>
      <c r="IN138" s="13"/>
      <c r="IO138" s="18"/>
      <c r="IP138" s="16"/>
      <c r="IQ138" s="17"/>
      <c r="IR138" s="16"/>
      <c r="IS138" s="118"/>
      <c r="IT138" s="16"/>
      <c r="IU138" s="101"/>
      <c r="IV138" s="129"/>
      <c r="IW138" s="15"/>
      <c r="IX138" s="14"/>
      <c r="IY138" s="14"/>
      <c r="IZ138" s="14"/>
      <c r="JA138" s="14"/>
      <c r="JB138" s="13"/>
      <c r="JC138" s="13"/>
      <c r="JD138" s="13"/>
      <c r="JE138" s="18"/>
      <c r="JF138" s="16"/>
      <c r="JG138" s="17"/>
      <c r="JH138" s="16"/>
      <c r="JI138" s="118"/>
      <c r="JJ138" s="16"/>
      <c r="JK138" s="101"/>
      <c r="JL138" s="129"/>
      <c r="JM138" s="15"/>
      <c r="JN138" s="14"/>
      <c r="JO138" s="14"/>
      <c r="JP138" s="14"/>
      <c r="JQ138" s="14"/>
      <c r="JR138" s="13"/>
      <c r="JS138" s="13"/>
      <c r="JT138" s="13"/>
      <c r="JU138" s="18"/>
      <c r="JV138" s="16"/>
      <c r="JW138" s="17"/>
      <c r="JX138" s="16"/>
      <c r="JY138" s="118"/>
      <c r="JZ138" s="16"/>
      <c r="KA138" s="101"/>
      <c r="KB138" s="129"/>
      <c r="KC138" s="15"/>
      <c r="KD138" s="14"/>
      <c r="KE138" s="14"/>
      <c r="KF138" s="14"/>
      <c r="KG138" s="14"/>
      <c r="KH138" s="13"/>
      <c r="KI138" s="13"/>
      <c r="KJ138" s="13"/>
      <c r="KK138" s="18"/>
      <c r="KL138" s="16"/>
      <c r="KM138" s="17"/>
      <c r="KN138" s="16"/>
      <c r="KO138" s="118"/>
      <c r="KP138" s="16"/>
      <c r="KQ138" s="101"/>
      <c r="KR138" s="129"/>
      <c r="KS138" s="15"/>
      <c r="KT138" s="14"/>
      <c r="KU138" s="14"/>
      <c r="KV138" s="14"/>
      <c r="KW138" s="14"/>
      <c r="KX138" s="13"/>
      <c r="KY138" s="13"/>
      <c r="KZ138" s="13"/>
      <c r="LA138" s="18"/>
      <c r="LB138" s="16"/>
      <c r="LC138" s="17"/>
      <c r="LD138" s="16"/>
      <c r="LE138" s="118"/>
      <c r="LF138" s="16"/>
      <c r="LG138" s="101"/>
      <c r="LH138" s="129"/>
      <c r="LI138" s="15"/>
      <c r="LJ138" s="14"/>
      <c r="LK138" s="14"/>
      <c r="LL138" s="14"/>
      <c r="LM138" s="14"/>
      <c r="LN138" s="13"/>
      <c r="LO138" s="13"/>
      <c r="LP138" s="13"/>
      <c r="LQ138" s="18"/>
      <c r="LR138" s="16"/>
      <c r="LS138" s="17"/>
      <c r="LT138" s="16"/>
      <c r="LU138" s="118"/>
      <c r="LV138" s="16"/>
      <c r="LW138" s="101"/>
      <c r="LX138" s="129"/>
      <c r="LY138" s="15"/>
      <c r="LZ138" s="14"/>
      <c r="MA138" s="14"/>
      <c r="MB138" s="14"/>
      <c r="MC138" s="14"/>
      <c r="MD138" s="13"/>
      <c r="ME138" s="13"/>
      <c r="MF138" s="13"/>
      <c r="MG138" s="18"/>
      <c r="MH138" s="16"/>
      <c r="MI138" s="17"/>
      <c r="MJ138" s="16"/>
      <c r="MK138" s="118"/>
      <c r="ML138" s="16"/>
      <c r="MM138" s="101"/>
      <c r="MN138" s="129"/>
      <c r="MO138" s="15"/>
      <c r="MP138" s="14"/>
      <c r="MQ138" s="14"/>
      <c r="MR138" s="14"/>
      <c r="MS138" s="14"/>
      <c r="MT138" s="13"/>
      <c r="MU138" s="13"/>
      <c r="MV138" s="13"/>
      <c r="MW138" s="18"/>
      <c r="MX138" s="16"/>
      <c r="MY138" s="17"/>
      <c r="MZ138" s="16"/>
      <c r="NA138" s="118"/>
      <c r="NB138" s="16"/>
      <c r="NC138" s="101"/>
      <c r="ND138" s="129"/>
      <c r="NE138" s="15"/>
      <c r="NF138" s="14"/>
      <c r="NG138" s="14"/>
      <c r="NH138" s="14"/>
      <c r="NI138" s="14"/>
      <c r="NJ138" s="13"/>
      <c r="NK138" s="13"/>
      <c r="NL138" s="13"/>
      <c r="NM138" s="18"/>
      <c r="NN138" s="16"/>
      <c r="NO138" s="17"/>
      <c r="NP138" s="16"/>
      <c r="NQ138" s="118"/>
      <c r="NR138" s="16"/>
      <c r="NS138" s="101"/>
      <c r="NT138" s="129"/>
      <c r="NU138" s="15"/>
      <c r="NV138" s="14"/>
      <c r="NW138" s="14"/>
      <c r="NX138" s="14"/>
      <c r="NY138" s="14"/>
      <c r="NZ138" s="13"/>
      <c r="OA138" s="13"/>
      <c r="OB138" s="13"/>
      <c r="OC138" s="18"/>
      <c r="OD138" s="16"/>
      <c r="OE138" s="17"/>
      <c r="OF138" s="16"/>
      <c r="OG138" s="118"/>
      <c r="OH138" s="16"/>
      <c r="OI138" s="101"/>
      <c r="OJ138" s="129"/>
      <c r="OK138" s="15"/>
      <c r="OL138" s="14"/>
      <c r="OM138" s="14"/>
      <c r="ON138" s="14"/>
      <c r="OO138" s="14"/>
      <c r="OP138" s="13"/>
      <c r="OQ138" s="13"/>
      <c r="OR138" s="13"/>
      <c r="OS138" s="18"/>
      <c r="OT138" s="16"/>
      <c r="OU138" s="17"/>
      <c r="OV138" s="16"/>
      <c r="OW138" s="118"/>
      <c r="OX138" s="16"/>
      <c r="OY138" s="101"/>
      <c r="OZ138" s="129"/>
      <c r="PA138" s="15"/>
      <c r="PB138" s="14"/>
      <c r="PC138" s="14"/>
      <c r="PD138" s="14"/>
      <c r="PE138" s="14"/>
      <c r="PF138" s="13"/>
      <c r="PG138" s="13"/>
      <c r="PH138" s="13"/>
      <c r="PI138" s="18"/>
      <c r="PJ138" s="16"/>
      <c r="PK138" s="17"/>
      <c r="PL138" s="16"/>
      <c r="PM138" s="118"/>
      <c r="PN138" s="16"/>
      <c r="PO138" s="101"/>
      <c r="PP138" s="129"/>
      <c r="PQ138" s="15"/>
      <c r="PR138" s="14"/>
      <c r="PS138" s="14"/>
      <c r="PT138" s="14"/>
      <c r="PU138" s="14"/>
      <c r="PV138" s="13"/>
      <c r="PW138" s="13"/>
      <c r="PX138" s="13"/>
      <c r="PY138" s="18"/>
      <c r="PZ138" s="16"/>
      <c r="QA138" s="17"/>
      <c r="QB138" s="16"/>
      <c r="QC138" s="118"/>
      <c r="QD138" s="16"/>
      <c r="QE138" s="101"/>
      <c r="QF138" s="129"/>
      <c r="QG138" s="15"/>
      <c r="QH138" s="14"/>
      <c r="QI138" s="14"/>
      <c r="QJ138" s="14"/>
      <c r="QK138" s="14"/>
      <c r="QL138" s="13"/>
      <c r="QM138" s="13"/>
      <c r="QN138" s="13"/>
      <c r="QO138" s="18"/>
      <c r="QP138" s="16"/>
      <c r="QQ138" s="17"/>
      <c r="QR138" s="16"/>
      <c r="QS138" s="118"/>
      <c r="QT138" s="16"/>
      <c r="QU138" s="101"/>
      <c r="QV138" s="129"/>
      <c r="QW138" s="15"/>
      <c r="QX138" s="14"/>
      <c r="QY138" s="14"/>
      <c r="QZ138" s="14"/>
      <c r="RA138" s="14"/>
      <c r="RB138" s="13"/>
      <c r="RC138" s="13"/>
      <c r="RD138" s="13"/>
      <c r="RE138" s="18"/>
      <c r="RF138" s="16"/>
      <c r="RG138" s="17"/>
      <c r="RH138" s="16"/>
      <c r="RI138" s="118"/>
      <c r="RJ138" s="16"/>
      <c r="RK138" s="101"/>
      <c r="RL138" s="129"/>
      <c r="RM138" s="15"/>
      <c r="RN138" s="14"/>
      <c r="RO138" s="14"/>
      <c r="RP138" s="14"/>
      <c r="RQ138" s="14"/>
      <c r="RR138" s="13"/>
      <c r="RS138" s="13"/>
      <c r="RT138" s="13"/>
      <c r="RU138" s="18"/>
      <c r="RV138" s="16"/>
      <c r="RW138" s="17"/>
      <c r="RX138" s="16"/>
      <c r="RY138" s="118"/>
      <c r="RZ138" s="16"/>
      <c r="SA138" s="101"/>
      <c r="SB138" s="129"/>
      <c r="SC138" s="15"/>
      <c r="SD138" s="14"/>
      <c r="SE138" s="14"/>
      <c r="SF138" s="14"/>
      <c r="SG138" s="14"/>
      <c r="SH138" s="13"/>
      <c r="SI138" s="13"/>
      <c r="SJ138" s="13"/>
      <c r="SK138" s="18"/>
      <c r="SL138" s="16"/>
      <c r="SM138" s="17"/>
      <c r="SN138" s="16"/>
      <c r="SO138" s="118"/>
      <c r="SP138" s="16"/>
      <c r="SQ138" s="101"/>
      <c r="SR138" s="129"/>
      <c r="SS138" s="15"/>
      <c r="ST138" s="14"/>
      <c r="SU138" s="14"/>
      <c r="SV138" s="14"/>
      <c r="SW138" s="14"/>
      <c r="SX138" s="13"/>
      <c r="SY138" s="13"/>
      <c r="SZ138" s="13"/>
      <c r="TA138" s="18"/>
      <c r="TB138" s="16"/>
      <c r="TC138" s="17"/>
      <c r="TD138" s="16"/>
      <c r="TE138" s="118"/>
      <c r="TF138" s="16"/>
      <c r="TG138" s="101"/>
      <c r="TH138" s="129"/>
      <c r="TI138" s="15"/>
      <c r="TJ138" s="14"/>
      <c r="TK138" s="14"/>
      <c r="TL138" s="14"/>
      <c r="TM138" s="14"/>
      <c r="TN138" s="13"/>
      <c r="TO138" s="13"/>
      <c r="TP138" s="13"/>
      <c r="TQ138" s="18"/>
      <c r="TR138" s="16"/>
      <c r="TS138" s="17"/>
      <c r="TT138" s="16"/>
      <c r="TU138" s="118"/>
      <c r="TV138" s="16"/>
      <c r="TW138" s="101"/>
      <c r="TX138" s="129"/>
      <c r="TY138" s="15"/>
      <c r="TZ138" s="14"/>
      <c r="UA138" s="14"/>
      <c r="UB138" s="14"/>
      <c r="UC138" s="14"/>
      <c r="UD138" s="13"/>
      <c r="UE138" s="13"/>
      <c r="UF138" s="13"/>
      <c r="UG138" s="18"/>
      <c r="UH138" s="16"/>
      <c r="UI138" s="17"/>
      <c r="UJ138" s="16"/>
      <c r="UK138" s="118"/>
      <c r="UL138" s="16"/>
      <c r="UM138" s="101"/>
      <c r="UN138" s="129"/>
      <c r="UO138" s="15"/>
      <c r="UP138" s="14"/>
      <c r="UQ138" s="14"/>
      <c r="UR138" s="14"/>
      <c r="US138" s="14"/>
      <c r="UT138" s="13"/>
      <c r="UU138" s="13"/>
      <c r="UV138" s="13"/>
      <c r="UW138" s="18"/>
      <c r="UX138" s="16"/>
      <c r="UY138" s="17"/>
      <c r="UZ138" s="16"/>
      <c r="VA138" s="118"/>
      <c r="VB138" s="16"/>
      <c r="VC138" s="101"/>
      <c r="VD138" s="129"/>
      <c r="VE138" s="15"/>
      <c r="VF138" s="14"/>
      <c r="VG138" s="14"/>
      <c r="VH138" s="14"/>
      <c r="VI138" s="14"/>
      <c r="VJ138" s="13"/>
      <c r="VK138" s="13"/>
      <c r="VL138" s="13"/>
      <c r="VM138" s="18"/>
      <c r="VN138" s="16"/>
      <c r="VO138" s="17"/>
      <c r="VP138" s="16"/>
      <c r="VQ138" s="118"/>
      <c r="VR138" s="16"/>
      <c r="VS138" s="101"/>
      <c r="VT138" s="129"/>
      <c r="VU138" s="15"/>
      <c r="VV138" s="14"/>
      <c r="VW138" s="14"/>
      <c r="VX138" s="14"/>
      <c r="VY138" s="14"/>
      <c r="VZ138" s="13"/>
      <c r="WA138" s="13"/>
      <c r="WB138" s="13"/>
      <c r="WC138" s="18"/>
      <c r="WD138" s="16"/>
      <c r="WE138" s="17"/>
      <c r="WF138" s="16"/>
      <c r="WG138" s="118"/>
      <c r="WH138" s="16"/>
      <c r="WI138" s="101"/>
      <c r="WJ138" s="129"/>
      <c r="WK138" s="15"/>
      <c r="WL138" s="14"/>
      <c r="WM138" s="14"/>
      <c r="WN138" s="14"/>
      <c r="WO138" s="14"/>
      <c r="WP138" s="13"/>
      <c r="WQ138" s="13"/>
      <c r="WR138" s="13"/>
      <c r="WS138" s="18"/>
      <c r="WT138" s="16"/>
      <c r="WU138" s="17"/>
      <c r="WV138" s="16"/>
      <c r="WW138" s="118"/>
      <c r="WX138" s="16"/>
      <c r="WY138" s="101"/>
      <c r="WZ138" s="129"/>
      <c r="XA138" s="15"/>
      <c r="XB138" s="14"/>
      <c r="XC138" s="14"/>
      <c r="XD138" s="14"/>
      <c r="XE138" s="14"/>
      <c r="XF138" s="13"/>
      <c r="XG138" s="13"/>
      <c r="XH138" s="13"/>
      <c r="XI138" s="18"/>
      <c r="XJ138" s="16"/>
      <c r="XK138" s="17"/>
      <c r="XL138" s="16"/>
      <c r="XM138" s="118"/>
      <c r="XN138" s="16"/>
      <c r="XO138" s="101"/>
      <c r="XP138" s="129"/>
      <c r="XQ138" s="15"/>
      <c r="XR138" s="14"/>
      <c r="XS138" s="14"/>
      <c r="XT138" s="14"/>
      <c r="XU138" s="14"/>
      <c r="XV138" s="13"/>
      <c r="XW138" s="13"/>
      <c r="XX138" s="13"/>
      <c r="XY138" s="18"/>
      <c r="XZ138" s="16"/>
      <c r="YA138" s="17"/>
      <c r="YB138" s="16"/>
      <c r="YC138" s="118"/>
      <c r="YD138" s="16"/>
      <c r="YE138" s="101"/>
      <c r="YF138" s="129"/>
      <c r="YG138" s="15"/>
      <c r="YH138" s="14"/>
      <c r="YI138" s="14"/>
      <c r="YJ138" s="14"/>
      <c r="YK138" s="14"/>
      <c r="YL138" s="13"/>
      <c r="YM138" s="13"/>
      <c r="YN138" s="13"/>
      <c r="YO138" s="18"/>
      <c r="YP138" s="16"/>
      <c r="YQ138" s="17"/>
      <c r="YR138" s="16"/>
      <c r="YS138" s="118"/>
      <c r="YT138" s="16"/>
      <c r="YU138" s="101"/>
      <c r="YV138" s="129"/>
      <c r="YW138" s="15"/>
      <c r="YX138" s="14"/>
      <c r="YY138" s="14"/>
      <c r="YZ138" s="14"/>
      <c r="ZA138" s="14"/>
      <c r="ZB138" s="13"/>
      <c r="ZC138" s="13"/>
      <c r="ZD138" s="13"/>
      <c r="ZE138" s="18"/>
      <c r="ZF138" s="16"/>
      <c r="ZG138" s="17"/>
      <c r="ZH138" s="16"/>
      <c r="ZI138" s="118"/>
      <c r="ZJ138" s="16"/>
      <c r="ZK138" s="101"/>
      <c r="ZL138" s="129"/>
      <c r="ZM138" s="15"/>
      <c r="ZN138" s="14"/>
      <c r="ZO138" s="14"/>
      <c r="ZP138" s="14"/>
      <c r="ZQ138" s="14"/>
      <c r="ZR138" s="13"/>
      <c r="ZS138" s="13"/>
      <c r="ZT138" s="13"/>
      <c r="ZU138" s="18"/>
      <c r="ZV138" s="16"/>
      <c r="ZW138" s="17"/>
      <c r="ZX138" s="16"/>
      <c r="ZY138" s="118"/>
      <c r="ZZ138" s="16"/>
      <c r="AAA138" s="101"/>
      <c r="AAB138" s="129"/>
      <c r="AAC138" s="15"/>
      <c r="AAD138" s="14"/>
      <c r="AAE138" s="14"/>
      <c r="AAF138" s="14"/>
      <c r="AAG138" s="14"/>
      <c r="AAH138" s="13"/>
      <c r="AAI138" s="13"/>
      <c r="AAJ138" s="13"/>
      <c r="AAK138" s="18"/>
      <c r="AAL138" s="16"/>
      <c r="AAM138" s="17"/>
      <c r="AAN138" s="16"/>
      <c r="AAO138" s="118"/>
      <c r="AAP138" s="16"/>
      <c r="AAQ138" s="101"/>
      <c r="AAR138" s="129"/>
      <c r="AAS138" s="15"/>
      <c r="AAT138" s="14"/>
      <c r="AAU138" s="14"/>
      <c r="AAV138" s="14"/>
      <c r="AAW138" s="14"/>
      <c r="AAX138" s="13"/>
      <c r="AAY138" s="13"/>
      <c r="AAZ138" s="13"/>
      <c r="ABA138" s="18"/>
      <c r="ABB138" s="16"/>
      <c r="ABC138" s="17"/>
      <c r="ABD138" s="16"/>
      <c r="ABE138" s="118"/>
      <c r="ABF138" s="16"/>
      <c r="ABG138" s="101"/>
      <c r="ABH138" s="129"/>
      <c r="ABI138" s="15"/>
      <c r="ABJ138" s="14"/>
      <c r="ABK138" s="14"/>
      <c r="ABL138" s="14"/>
      <c r="ABM138" s="14"/>
      <c r="ABN138" s="13"/>
      <c r="ABO138" s="13"/>
      <c r="ABP138" s="13"/>
      <c r="ABQ138" s="18"/>
      <c r="ABR138" s="16"/>
      <c r="ABS138" s="17"/>
      <c r="ABT138" s="16"/>
      <c r="ABU138" s="118"/>
      <c r="ABV138" s="16"/>
      <c r="ABW138" s="101"/>
      <c r="ABX138" s="129"/>
      <c r="ABY138" s="15"/>
      <c r="ABZ138" s="14"/>
      <c r="ACA138" s="14"/>
      <c r="ACB138" s="14"/>
      <c r="ACC138" s="14"/>
      <c r="ACD138" s="13"/>
      <c r="ACE138" s="13"/>
      <c r="ACF138" s="13"/>
      <c r="ACG138" s="18"/>
      <c r="ACH138" s="16"/>
      <c r="ACI138" s="17"/>
      <c r="ACJ138" s="16"/>
      <c r="ACK138" s="118"/>
      <c r="ACL138" s="16"/>
      <c r="ACM138" s="101"/>
      <c r="ACN138" s="129"/>
      <c r="ACO138" s="15"/>
      <c r="ACP138" s="14"/>
      <c r="ACQ138" s="14"/>
      <c r="ACR138" s="14"/>
      <c r="ACS138" s="14"/>
      <c r="ACT138" s="13"/>
      <c r="ACU138" s="13"/>
      <c r="ACV138" s="13"/>
      <c r="ACW138" s="18"/>
      <c r="ACX138" s="16"/>
      <c r="ACY138" s="17"/>
      <c r="ACZ138" s="16"/>
      <c r="ADA138" s="118"/>
      <c r="ADB138" s="16"/>
      <c r="ADC138" s="101"/>
      <c r="ADD138" s="129"/>
      <c r="ADE138" s="15"/>
      <c r="ADF138" s="14"/>
      <c r="ADG138" s="14"/>
      <c r="ADH138" s="14"/>
      <c r="ADI138" s="14"/>
      <c r="ADJ138" s="13"/>
      <c r="ADK138" s="13"/>
      <c r="ADL138" s="13"/>
      <c r="ADM138" s="18"/>
      <c r="ADN138" s="16"/>
      <c r="ADO138" s="17"/>
      <c r="ADP138" s="16"/>
      <c r="ADQ138" s="118"/>
      <c r="ADR138" s="16"/>
      <c r="ADS138" s="101"/>
      <c r="ADT138" s="129"/>
      <c r="ADU138" s="15"/>
      <c r="ADV138" s="14"/>
      <c r="ADW138" s="14"/>
      <c r="ADX138" s="14"/>
      <c r="ADY138" s="14"/>
      <c r="ADZ138" s="13"/>
      <c r="AEA138" s="13"/>
      <c r="AEB138" s="13"/>
      <c r="AEC138" s="18"/>
      <c r="AED138" s="16"/>
      <c r="AEE138" s="17"/>
      <c r="AEF138" s="16"/>
      <c r="AEG138" s="118"/>
      <c r="AEH138" s="16"/>
      <c r="AEI138" s="101"/>
      <c r="AEJ138" s="129"/>
      <c r="AEK138" s="15"/>
      <c r="AEL138" s="14"/>
      <c r="AEM138" s="14"/>
      <c r="AEN138" s="14"/>
      <c r="AEO138" s="14"/>
      <c r="AEP138" s="13"/>
      <c r="AEQ138" s="13"/>
      <c r="AER138" s="13"/>
      <c r="AES138" s="18"/>
      <c r="AET138" s="16"/>
      <c r="AEU138" s="17"/>
      <c r="AEV138" s="16"/>
      <c r="AEW138" s="118"/>
      <c r="AEX138" s="16"/>
      <c r="AEY138" s="101"/>
      <c r="AEZ138" s="129"/>
      <c r="AFA138" s="15"/>
      <c r="AFB138" s="14"/>
      <c r="AFC138" s="14"/>
      <c r="AFD138" s="14"/>
      <c r="AFE138" s="14"/>
      <c r="AFF138" s="13"/>
      <c r="AFG138" s="13"/>
      <c r="AFH138" s="13"/>
      <c r="AFI138" s="18"/>
      <c r="AFJ138" s="16"/>
      <c r="AFK138" s="17"/>
      <c r="AFL138" s="16"/>
      <c r="AFM138" s="118"/>
      <c r="AFN138" s="16"/>
      <c r="AFO138" s="101"/>
      <c r="AFP138" s="129"/>
      <c r="AFQ138" s="15"/>
      <c r="AFR138" s="14"/>
      <c r="AFS138" s="14"/>
      <c r="AFT138" s="14"/>
      <c r="AFU138" s="14"/>
      <c r="AFV138" s="13"/>
      <c r="AFW138" s="13"/>
      <c r="AFX138" s="13"/>
      <c r="AFY138" s="18"/>
      <c r="AFZ138" s="16"/>
      <c r="AGA138" s="17"/>
      <c r="AGB138" s="16"/>
      <c r="AGC138" s="118"/>
      <c r="AGD138" s="16"/>
      <c r="AGE138" s="101"/>
      <c r="AGF138" s="129"/>
      <c r="AGG138" s="15"/>
      <c r="AGH138" s="14"/>
      <c r="AGI138" s="14"/>
      <c r="AGJ138" s="14"/>
      <c r="AGK138" s="14"/>
      <c r="AGL138" s="13"/>
      <c r="AGM138" s="13"/>
      <c r="AGN138" s="13"/>
      <c r="AGO138" s="18"/>
      <c r="AGP138" s="16"/>
      <c r="AGQ138" s="17"/>
      <c r="AGR138" s="16"/>
      <c r="AGS138" s="118"/>
      <c r="AGT138" s="16"/>
      <c r="AGU138" s="101"/>
      <c r="AGV138" s="129"/>
      <c r="AGW138" s="15"/>
      <c r="AGX138" s="14"/>
      <c r="AGY138" s="14"/>
      <c r="AGZ138" s="14"/>
      <c r="AHA138" s="14"/>
      <c r="AHB138" s="13"/>
      <c r="AHC138" s="13"/>
      <c r="AHD138" s="13"/>
      <c r="AHE138" s="18"/>
      <c r="AHF138" s="16"/>
      <c r="AHG138" s="17"/>
      <c r="AHH138" s="16"/>
      <c r="AHI138" s="118"/>
      <c r="AHJ138" s="16"/>
      <c r="AHK138" s="101"/>
      <c r="AHL138" s="129"/>
      <c r="AHM138" s="15"/>
      <c r="AHN138" s="14"/>
      <c r="AHO138" s="14"/>
      <c r="AHP138" s="14"/>
      <c r="AHQ138" s="14"/>
      <c r="AHR138" s="13"/>
      <c r="AHS138" s="13"/>
      <c r="AHT138" s="13"/>
      <c r="AHU138" s="18"/>
      <c r="AHV138" s="16"/>
      <c r="AHW138" s="17"/>
      <c r="AHX138" s="16"/>
      <c r="AHY138" s="118"/>
      <c r="AHZ138" s="16"/>
      <c r="AIA138" s="101"/>
      <c r="AIB138" s="129"/>
      <c r="AIC138" s="15"/>
      <c r="AID138" s="14"/>
      <c r="AIE138" s="14"/>
      <c r="AIF138" s="14"/>
      <c r="AIG138" s="14"/>
      <c r="AIH138" s="13"/>
      <c r="AII138" s="13"/>
      <c r="AIJ138" s="13"/>
      <c r="AIK138" s="18"/>
      <c r="AIL138" s="16"/>
      <c r="AIM138" s="17"/>
      <c r="AIN138" s="16"/>
      <c r="AIO138" s="118"/>
      <c r="AIP138" s="16"/>
      <c r="AIQ138" s="101"/>
      <c r="AIR138" s="129"/>
      <c r="AIS138" s="15"/>
      <c r="AIT138" s="14"/>
      <c r="AIU138" s="14"/>
      <c r="AIV138" s="14"/>
      <c r="AIW138" s="14"/>
      <c r="AIX138" s="13"/>
      <c r="AIY138" s="13"/>
      <c r="AIZ138" s="13"/>
      <c r="AJA138" s="18"/>
      <c r="AJB138" s="16"/>
      <c r="AJC138" s="17"/>
      <c r="AJD138" s="16"/>
      <c r="AJE138" s="118"/>
      <c r="AJF138" s="16"/>
      <c r="AJG138" s="101"/>
      <c r="AJH138" s="129"/>
      <c r="AJI138" s="15"/>
      <c r="AJJ138" s="14"/>
      <c r="AJK138" s="14"/>
      <c r="AJL138" s="14"/>
      <c r="AJM138" s="14"/>
      <c r="AJN138" s="13"/>
      <c r="AJO138" s="13"/>
      <c r="AJP138" s="13"/>
      <c r="AJQ138" s="18"/>
      <c r="AJR138" s="16"/>
      <c r="AJS138" s="17"/>
      <c r="AJT138" s="16"/>
      <c r="AJU138" s="118"/>
      <c r="AJV138" s="16"/>
      <c r="AJW138" s="101"/>
      <c r="AJX138" s="129"/>
      <c r="AJY138" s="15"/>
      <c r="AJZ138" s="14"/>
      <c r="AKA138" s="14"/>
      <c r="AKB138" s="14"/>
      <c r="AKC138" s="14"/>
      <c r="AKD138" s="13"/>
      <c r="AKE138" s="13"/>
      <c r="AKF138" s="13"/>
      <c r="AKG138" s="18"/>
      <c r="AKH138" s="16"/>
      <c r="AKI138" s="17"/>
      <c r="AKJ138" s="16"/>
      <c r="AKK138" s="118"/>
      <c r="AKL138" s="16"/>
      <c r="AKM138" s="101"/>
      <c r="AKN138" s="129"/>
      <c r="AKO138" s="15"/>
      <c r="AKP138" s="14"/>
      <c r="AKQ138" s="14"/>
      <c r="AKR138" s="14"/>
      <c r="AKS138" s="14"/>
      <c r="AKT138" s="13"/>
      <c r="AKU138" s="13"/>
      <c r="AKV138" s="13"/>
      <c r="AKW138" s="18"/>
      <c r="AKX138" s="16"/>
      <c r="AKY138" s="17"/>
      <c r="AKZ138" s="16"/>
      <c r="ALA138" s="118"/>
      <c r="ALB138" s="16"/>
      <c r="ALC138" s="101"/>
      <c r="ALD138" s="129"/>
      <c r="ALE138" s="15"/>
      <c r="ALF138" s="14"/>
      <c r="ALG138" s="14"/>
      <c r="ALH138" s="14"/>
      <c r="ALI138" s="14"/>
      <c r="ALJ138" s="13"/>
      <c r="ALK138" s="13"/>
      <c r="ALL138" s="13"/>
      <c r="ALM138" s="18"/>
      <c r="ALN138" s="16"/>
      <c r="ALO138" s="17"/>
      <c r="ALP138" s="16"/>
      <c r="ALQ138" s="118"/>
      <c r="ALR138" s="16"/>
      <c r="ALS138" s="101"/>
      <c r="ALT138" s="129"/>
      <c r="ALU138" s="15"/>
      <c r="ALV138" s="14"/>
      <c r="ALW138" s="14"/>
      <c r="ALX138" s="14"/>
      <c r="ALY138" s="14"/>
      <c r="ALZ138" s="13"/>
      <c r="AMA138" s="13"/>
      <c r="AMB138" s="13"/>
      <c r="AMC138" s="18"/>
      <c r="AMD138" s="16"/>
      <c r="AME138" s="17"/>
      <c r="AMF138" s="16"/>
      <c r="AMG138" s="118"/>
      <c r="AMH138" s="16"/>
      <c r="AMI138" s="101"/>
      <c r="AMJ138" s="129"/>
      <c r="AMK138" s="15"/>
      <c r="AML138" s="14"/>
      <c r="AMM138" s="14"/>
      <c r="AMN138" s="14"/>
      <c r="AMO138" s="14"/>
      <c r="AMP138" s="13"/>
      <c r="AMQ138" s="13"/>
      <c r="AMR138" s="13"/>
      <c r="AMS138" s="18"/>
      <c r="AMT138" s="16"/>
      <c r="AMU138" s="17"/>
      <c r="AMV138" s="16"/>
      <c r="AMW138" s="118"/>
      <c r="AMX138" s="16"/>
      <c r="AMY138" s="101"/>
      <c r="AMZ138" s="129"/>
      <c r="ANA138" s="15"/>
      <c r="ANB138" s="14"/>
      <c r="ANC138" s="14"/>
      <c r="AND138" s="14"/>
      <c r="ANE138" s="14"/>
      <c r="ANF138" s="13"/>
      <c r="ANG138" s="13"/>
      <c r="ANH138" s="13"/>
      <c r="ANI138" s="18"/>
      <c r="ANJ138" s="16"/>
      <c r="ANK138" s="17"/>
      <c r="ANL138" s="16"/>
      <c r="ANM138" s="118"/>
      <c r="ANN138" s="16"/>
      <c r="ANO138" s="101"/>
      <c r="ANP138" s="129"/>
      <c r="ANQ138" s="15"/>
      <c r="ANR138" s="14"/>
      <c r="ANS138" s="14"/>
      <c r="ANT138" s="14"/>
      <c r="ANU138" s="14"/>
      <c r="ANV138" s="13"/>
      <c r="ANW138" s="13"/>
      <c r="ANX138" s="13"/>
      <c r="ANY138" s="18"/>
      <c r="ANZ138" s="16"/>
      <c r="AOA138" s="17"/>
      <c r="AOB138" s="16"/>
      <c r="AOC138" s="118"/>
      <c r="AOD138" s="16"/>
      <c r="AOE138" s="101"/>
      <c r="AOF138" s="129"/>
      <c r="AOG138" s="15"/>
      <c r="AOH138" s="14"/>
      <c r="AOI138" s="14"/>
      <c r="AOJ138" s="14"/>
      <c r="AOK138" s="14"/>
      <c r="AOL138" s="13"/>
      <c r="AOM138" s="13"/>
      <c r="AON138" s="13"/>
      <c r="AOO138" s="18"/>
      <c r="AOP138" s="16"/>
      <c r="AOQ138" s="17"/>
      <c r="AOR138" s="16"/>
      <c r="AOS138" s="118"/>
      <c r="AOT138" s="16"/>
      <c r="AOU138" s="101"/>
      <c r="AOV138" s="129"/>
      <c r="AOW138" s="15"/>
      <c r="AOX138" s="14"/>
      <c r="AOY138" s="14"/>
      <c r="AOZ138" s="14"/>
      <c r="APA138" s="14"/>
      <c r="APB138" s="13"/>
      <c r="APC138" s="13"/>
      <c r="APD138" s="13"/>
      <c r="APE138" s="18"/>
      <c r="APF138" s="16"/>
      <c r="APG138" s="17"/>
      <c r="APH138" s="16"/>
      <c r="API138" s="118"/>
      <c r="APJ138" s="16"/>
      <c r="APK138" s="101"/>
      <c r="APL138" s="129"/>
      <c r="APM138" s="15"/>
      <c r="APN138" s="14"/>
      <c r="APO138" s="14"/>
      <c r="APP138" s="14"/>
      <c r="APQ138" s="14"/>
      <c r="APR138" s="13"/>
      <c r="APS138" s="13"/>
      <c r="APT138" s="13"/>
      <c r="APU138" s="18"/>
      <c r="APV138" s="16"/>
      <c r="APW138" s="17"/>
      <c r="APX138" s="16"/>
      <c r="APY138" s="118"/>
      <c r="APZ138" s="16"/>
      <c r="AQA138" s="101"/>
      <c r="AQB138" s="129"/>
      <c r="AQC138" s="15"/>
      <c r="AQD138" s="14"/>
      <c r="AQE138" s="14"/>
      <c r="AQF138" s="14"/>
      <c r="AQG138" s="14"/>
      <c r="AQH138" s="13"/>
      <c r="AQI138" s="13"/>
      <c r="AQJ138" s="13"/>
      <c r="AQK138" s="18"/>
      <c r="AQL138" s="16"/>
      <c r="AQM138" s="17"/>
      <c r="AQN138" s="16"/>
      <c r="AQO138" s="118"/>
      <c r="AQP138" s="16"/>
      <c r="AQQ138" s="101"/>
      <c r="AQR138" s="129"/>
      <c r="AQS138" s="15"/>
      <c r="AQT138" s="14"/>
      <c r="AQU138" s="14"/>
      <c r="AQV138" s="14"/>
      <c r="AQW138" s="14"/>
      <c r="AQX138" s="13"/>
      <c r="AQY138" s="13"/>
      <c r="AQZ138" s="13"/>
      <c r="ARA138" s="18"/>
      <c r="ARB138" s="16"/>
      <c r="ARC138" s="17"/>
      <c r="ARD138" s="16"/>
      <c r="ARE138" s="118"/>
      <c r="ARF138" s="16"/>
      <c r="ARG138" s="101"/>
      <c r="ARH138" s="129"/>
      <c r="ARI138" s="15"/>
      <c r="ARJ138" s="14"/>
      <c r="ARK138" s="14"/>
      <c r="ARL138" s="14"/>
      <c r="ARM138" s="14"/>
      <c r="ARN138" s="13"/>
      <c r="ARO138" s="13"/>
      <c r="ARP138" s="13"/>
      <c r="ARQ138" s="18"/>
      <c r="ARR138" s="16"/>
      <c r="ARS138" s="17"/>
      <c r="ART138" s="16"/>
      <c r="ARU138" s="118"/>
      <c r="ARV138" s="16"/>
      <c r="ARW138" s="101"/>
      <c r="ARX138" s="129"/>
      <c r="ARY138" s="15"/>
      <c r="ARZ138" s="14"/>
      <c r="ASA138" s="14"/>
      <c r="ASB138" s="14"/>
      <c r="ASC138" s="14"/>
      <c r="ASD138" s="13"/>
      <c r="ASE138" s="13"/>
      <c r="ASF138" s="13"/>
      <c r="ASG138" s="18"/>
      <c r="ASH138" s="16"/>
      <c r="ASI138" s="17"/>
      <c r="ASJ138" s="16"/>
      <c r="ASK138" s="118"/>
      <c r="ASL138" s="16"/>
      <c r="ASM138" s="101"/>
      <c r="ASN138" s="129"/>
      <c r="ASO138" s="15"/>
      <c r="ASP138" s="14"/>
      <c r="ASQ138" s="14"/>
      <c r="ASR138" s="14"/>
      <c r="ASS138" s="14"/>
      <c r="AST138" s="13"/>
      <c r="ASU138" s="13"/>
      <c r="ASV138" s="13"/>
      <c r="ASW138" s="18"/>
      <c r="ASX138" s="16"/>
      <c r="ASY138" s="17"/>
      <c r="ASZ138" s="16"/>
      <c r="ATA138" s="118"/>
      <c r="ATB138" s="16"/>
      <c r="ATC138" s="101"/>
      <c r="ATD138" s="129"/>
      <c r="ATE138" s="15"/>
      <c r="ATF138" s="14"/>
      <c r="ATG138" s="14"/>
      <c r="ATH138" s="14"/>
      <c r="ATI138" s="14"/>
      <c r="ATJ138" s="13"/>
      <c r="ATK138" s="13"/>
      <c r="ATL138" s="13"/>
      <c r="ATM138" s="18"/>
      <c r="ATN138" s="16"/>
      <c r="ATO138" s="17"/>
      <c r="ATP138" s="16"/>
      <c r="ATQ138" s="118"/>
      <c r="ATR138" s="16"/>
      <c r="ATS138" s="101"/>
      <c r="ATT138" s="129"/>
      <c r="ATU138" s="15"/>
      <c r="ATV138" s="14"/>
      <c r="ATW138" s="14"/>
      <c r="ATX138" s="14"/>
      <c r="ATY138" s="14"/>
      <c r="ATZ138" s="13"/>
      <c r="AUA138" s="13"/>
      <c r="AUB138" s="13"/>
      <c r="AUC138" s="18"/>
      <c r="AUD138" s="16"/>
      <c r="AUE138" s="17"/>
      <c r="AUF138" s="16"/>
      <c r="AUG138" s="118"/>
      <c r="AUH138" s="16"/>
      <c r="AUI138" s="101"/>
      <c r="AUJ138" s="129"/>
      <c r="AUK138" s="15"/>
      <c r="AUL138" s="14"/>
      <c r="AUM138" s="14"/>
      <c r="AUN138" s="14"/>
      <c r="AUO138" s="14"/>
      <c r="AUP138" s="13"/>
      <c r="AUQ138" s="13"/>
      <c r="AUR138" s="13"/>
      <c r="AUS138" s="18"/>
      <c r="AUT138" s="16"/>
      <c r="AUU138" s="17"/>
      <c r="AUV138" s="16"/>
      <c r="AUW138" s="118"/>
      <c r="AUX138" s="16"/>
      <c r="AUY138" s="101"/>
      <c r="AUZ138" s="129"/>
      <c r="AVA138" s="15"/>
      <c r="AVB138" s="14"/>
      <c r="AVC138" s="14"/>
      <c r="AVD138" s="14"/>
      <c r="AVE138" s="14"/>
      <c r="AVF138" s="13"/>
      <c r="AVG138" s="13"/>
      <c r="AVH138" s="13"/>
      <c r="AVI138" s="18"/>
      <c r="AVJ138" s="16"/>
      <c r="AVK138" s="17"/>
      <c r="AVL138" s="16"/>
      <c r="AVM138" s="118"/>
      <c r="AVN138" s="16"/>
      <c r="AVO138" s="101"/>
      <c r="AVP138" s="129"/>
      <c r="AVQ138" s="15"/>
      <c r="AVR138" s="14"/>
      <c r="AVS138" s="14"/>
      <c r="AVT138" s="14"/>
      <c r="AVU138" s="14"/>
      <c r="AVV138" s="13"/>
      <c r="AVW138" s="13"/>
      <c r="AVX138" s="13"/>
      <c r="AVY138" s="18"/>
      <c r="AVZ138" s="16"/>
      <c r="AWA138" s="17"/>
      <c r="AWB138" s="16"/>
      <c r="AWC138" s="118"/>
      <c r="AWD138" s="16"/>
      <c r="AWE138" s="101"/>
      <c r="AWF138" s="129"/>
      <c r="AWG138" s="15"/>
      <c r="AWH138" s="14"/>
      <c r="AWI138" s="14"/>
      <c r="AWJ138" s="14"/>
      <c r="AWK138" s="14"/>
      <c r="AWL138" s="13"/>
      <c r="AWM138" s="13"/>
      <c r="AWN138" s="13"/>
      <c r="AWO138" s="18"/>
      <c r="AWP138" s="16"/>
      <c r="AWQ138" s="17"/>
      <c r="AWR138" s="16"/>
      <c r="AWS138" s="118"/>
      <c r="AWT138" s="16"/>
      <c r="AWU138" s="101"/>
      <c r="AWV138" s="129"/>
      <c r="AWW138" s="15"/>
      <c r="AWX138" s="14"/>
      <c r="AWY138" s="14"/>
      <c r="AWZ138" s="14"/>
      <c r="AXA138" s="14"/>
      <c r="AXB138" s="13"/>
      <c r="AXC138" s="13"/>
      <c r="AXD138" s="13"/>
      <c r="AXE138" s="18"/>
      <c r="AXF138" s="16"/>
      <c r="AXG138" s="17"/>
      <c r="AXH138" s="16"/>
      <c r="AXI138" s="118"/>
      <c r="AXJ138" s="16"/>
      <c r="AXK138" s="101"/>
      <c r="AXL138" s="129"/>
      <c r="AXM138" s="15"/>
      <c r="AXN138" s="14"/>
      <c r="AXO138" s="14"/>
      <c r="AXP138" s="14"/>
      <c r="AXQ138" s="14"/>
      <c r="AXR138" s="13"/>
      <c r="AXS138" s="13"/>
      <c r="AXT138" s="13"/>
      <c r="AXU138" s="18"/>
      <c r="AXV138" s="16"/>
      <c r="AXW138" s="17"/>
      <c r="AXX138" s="16"/>
      <c r="AXY138" s="118"/>
      <c r="AXZ138" s="16"/>
      <c r="AYA138" s="101"/>
      <c r="AYB138" s="129"/>
      <c r="AYC138" s="15"/>
      <c r="AYD138" s="14"/>
      <c r="AYE138" s="14"/>
      <c r="AYF138" s="14"/>
      <c r="AYG138" s="14"/>
      <c r="AYH138" s="13"/>
      <c r="AYI138" s="13"/>
      <c r="AYJ138" s="13"/>
      <c r="AYK138" s="18"/>
      <c r="AYL138" s="16"/>
      <c r="AYM138" s="17"/>
      <c r="AYN138" s="16"/>
      <c r="AYO138" s="118"/>
      <c r="AYP138" s="16"/>
      <c r="AYQ138" s="101"/>
      <c r="AYR138" s="129"/>
      <c r="AYS138" s="15"/>
      <c r="AYT138" s="14"/>
      <c r="AYU138" s="14"/>
      <c r="AYV138" s="14"/>
      <c r="AYW138" s="14"/>
      <c r="AYX138" s="13"/>
      <c r="AYY138" s="13"/>
      <c r="AYZ138" s="13"/>
      <c r="AZA138" s="18"/>
      <c r="AZB138" s="16"/>
      <c r="AZC138" s="17"/>
      <c r="AZD138" s="16"/>
      <c r="AZE138" s="118"/>
      <c r="AZF138" s="16"/>
      <c r="AZG138" s="101"/>
      <c r="AZH138" s="129"/>
      <c r="AZI138" s="15"/>
      <c r="AZJ138" s="14"/>
      <c r="AZK138" s="14"/>
      <c r="AZL138" s="14"/>
      <c r="AZM138" s="14"/>
      <c r="AZN138" s="13"/>
      <c r="AZO138" s="13"/>
      <c r="AZP138" s="13"/>
      <c r="AZQ138" s="18"/>
      <c r="AZR138" s="16"/>
      <c r="AZS138" s="17"/>
      <c r="AZT138" s="16"/>
      <c r="AZU138" s="118"/>
      <c r="AZV138" s="16"/>
      <c r="AZW138" s="101"/>
      <c r="AZX138" s="129"/>
      <c r="AZY138" s="15"/>
      <c r="AZZ138" s="14"/>
      <c r="BAA138" s="14"/>
      <c r="BAB138" s="14"/>
      <c r="BAC138" s="14"/>
      <c r="BAD138" s="13"/>
      <c r="BAE138" s="13"/>
      <c r="BAF138" s="13"/>
      <c r="BAG138" s="18"/>
      <c r="BAH138" s="16"/>
      <c r="BAI138" s="17"/>
      <c r="BAJ138" s="16"/>
      <c r="BAK138" s="118"/>
      <c r="BAL138" s="16"/>
      <c r="BAM138" s="101"/>
      <c r="BAN138" s="129"/>
      <c r="BAO138" s="15"/>
      <c r="BAP138" s="14"/>
      <c r="BAQ138" s="14"/>
      <c r="BAR138" s="14"/>
      <c r="BAS138" s="14"/>
      <c r="BAT138" s="13"/>
      <c r="BAU138" s="13"/>
      <c r="BAV138" s="13"/>
      <c r="BAW138" s="18"/>
      <c r="BAX138" s="16"/>
      <c r="BAY138" s="17"/>
      <c r="BAZ138" s="16"/>
      <c r="BBA138" s="118"/>
      <c r="BBB138" s="16"/>
      <c r="BBC138" s="101"/>
      <c r="BBD138" s="129"/>
      <c r="BBE138" s="15"/>
      <c r="BBF138" s="14"/>
      <c r="BBG138" s="14"/>
      <c r="BBH138" s="14"/>
      <c r="BBI138" s="14"/>
      <c r="BBJ138" s="13"/>
      <c r="BBK138" s="13"/>
      <c r="BBL138" s="13"/>
      <c r="BBM138" s="18"/>
      <c r="BBN138" s="16"/>
      <c r="BBO138" s="17"/>
      <c r="BBP138" s="16"/>
      <c r="BBQ138" s="118"/>
      <c r="BBR138" s="16"/>
      <c r="BBS138" s="101"/>
      <c r="BBT138" s="129"/>
      <c r="BBU138" s="15"/>
      <c r="BBV138" s="14"/>
      <c r="BBW138" s="14"/>
      <c r="BBX138" s="14"/>
      <c r="BBY138" s="14"/>
      <c r="BBZ138" s="13"/>
      <c r="BCA138" s="13"/>
      <c r="BCB138" s="13"/>
      <c r="BCC138" s="18"/>
      <c r="BCD138" s="16"/>
      <c r="BCE138" s="17"/>
      <c r="BCF138" s="16"/>
      <c r="BCG138" s="118"/>
      <c r="BCH138" s="16"/>
      <c r="BCI138" s="101"/>
      <c r="BCJ138" s="129"/>
      <c r="BCK138" s="15"/>
      <c r="BCL138" s="14"/>
      <c r="BCM138" s="14"/>
      <c r="BCN138" s="14"/>
      <c r="BCO138" s="14"/>
      <c r="BCP138" s="13"/>
      <c r="BCQ138" s="13"/>
      <c r="BCR138" s="13"/>
      <c r="BCS138" s="18"/>
      <c r="BCT138" s="16"/>
      <c r="BCU138" s="17"/>
      <c r="BCV138" s="16"/>
      <c r="BCW138" s="118"/>
      <c r="BCX138" s="16"/>
      <c r="BCY138" s="101"/>
      <c r="BCZ138" s="129"/>
      <c r="BDA138" s="15"/>
      <c r="BDB138" s="14"/>
      <c r="BDC138" s="14"/>
      <c r="BDD138" s="14"/>
      <c r="BDE138" s="14"/>
      <c r="BDF138" s="13"/>
      <c r="BDG138" s="13"/>
      <c r="BDH138" s="13"/>
      <c r="BDI138" s="18"/>
      <c r="BDJ138" s="16"/>
      <c r="BDK138" s="17"/>
      <c r="BDL138" s="16"/>
      <c r="BDM138" s="118"/>
      <c r="BDN138" s="16"/>
      <c r="BDO138" s="101"/>
      <c r="BDP138" s="129"/>
      <c r="BDQ138" s="15"/>
      <c r="BDR138" s="14"/>
      <c r="BDS138" s="14"/>
      <c r="BDT138" s="14"/>
      <c r="BDU138" s="14"/>
      <c r="BDV138" s="13"/>
      <c r="BDW138" s="13"/>
      <c r="BDX138" s="13"/>
      <c r="BDY138" s="18"/>
      <c r="BDZ138" s="16"/>
      <c r="BEA138" s="17"/>
      <c r="BEB138" s="16"/>
      <c r="BEC138" s="118"/>
      <c r="BED138" s="16"/>
      <c r="BEE138" s="101"/>
      <c r="BEF138" s="129"/>
      <c r="BEG138" s="15"/>
      <c r="BEH138" s="14"/>
      <c r="BEI138" s="14"/>
      <c r="BEJ138" s="14"/>
      <c r="BEK138" s="14"/>
      <c r="BEL138" s="13"/>
      <c r="BEM138" s="13"/>
      <c r="BEN138" s="13"/>
      <c r="BEO138" s="18"/>
      <c r="BEP138" s="16"/>
      <c r="BEQ138" s="17"/>
      <c r="BER138" s="16"/>
      <c r="BES138" s="118"/>
      <c r="BET138" s="16"/>
      <c r="BEU138" s="101"/>
      <c r="BEV138" s="129"/>
      <c r="BEW138" s="15"/>
      <c r="BEX138" s="14"/>
      <c r="BEY138" s="14"/>
      <c r="BEZ138" s="14"/>
      <c r="BFA138" s="14"/>
      <c r="BFB138" s="13"/>
      <c r="BFC138" s="13"/>
      <c r="BFD138" s="13"/>
      <c r="BFE138" s="18"/>
      <c r="BFF138" s="16"/>
      <c r="BFG138" s="17"/>
      <c r="BFH138" s="16"/>
      <c r="BFI138" s="118"/>
      <c r="BFJ138" s="16"/>
      <c r="BFK138" s="101"/>
      <c r="BFL138" s="129"/>
      <c r="BFM138" s="15"/>
      <c r="BFN138" s="14"/>
      <c r="BFO138" s="14"/>
      <c r="BFP138" s="14"/>
      <c r="BFQ138" s="14"/>
      <c r="BFR138" s="13"/>
      <c r="BFS138" s="13"/>
      <c r="BFT138" s="13"/>
      <c r="BFU138" s="18"/>
      <c r="BFV138" s="16"/>
      <c r="BFW138" s="17"/>
      <c r="BFX138" s="16"/>
      <c r="BFY138" s="118"/>
      <c r="BFZ138" s="16"/>
      <c r="BGA138" s="101"/>
      <c r="BGB138" s="129"/>
      <c r="BGC138" s="15"/>
      <c r="BGD138" s="14"/>
      <c r="BGE138" s="14"/>
      <c r="BGF138" s="14"/>
      <c r="BGG138" s="14"/>
      <c r="BGH138" s="13"/>
      <c r="BGI138" s="13"/>
      <c r="BGJ138" s="13"/>
      <c r="BGK138" s="18"/>
      <c r="BGL138" s="16"/>
      <c r="BGM138" s="17"/>
      <c r="BGN138" s="16"/>
      <c r="BGO138" s="118"/>
      <c r="BGP138" s="16"/>
      <c r="BGQ138" s="101"/>
      <c r="BGR138" s="129"/>
      <c r="BGS138" s="15"/>
      <c r="BGT138" s="14"/>
      <c r="BGU138" s="14"/>
      <c r="BGV138" s="14"/>
      <c r="BGW138" s="14"/>
      <c r="BGX138" s="13"/>
      <c r="BGY138" s="13"/>
      <c r="BGZ138" s="13"/>
      <c r="BHA138" s="18"/>
      <c r="BHB138" s="16"/>
      <c r="BHC138" s="17"/>
      <c r="BHD138" s="16"/>
      <c r="BHE138" s="118"/>
      <c r="BHF138" s="16"/>
      <c r="BHG138" s="101"/>
      <c r="BHH138" s="129"/>
      <c r="BHI138" s="15"/>
      <c r="BHJ138" s="14"/>
      <c r="BHK138" s="14"/>
      <c r="BHL138" s="14"/>
      <c r="BHM138" s="14"/>
      <c r="BHN138" s="13"/>
      <c r="BHO138" s="13"/>
      <c r="BHP138" s="13"/>
      <c r="BHQ138" s="18"/>
      <c r="BHR138" s="16"/>
      <c r="BHS138" s="17"/>
      <c r="BHT138" s="16"/>
      <c r="BHU138" s="118"/>
      <c r="BHV138" s="16"/>
      <c r="BHW138" s="101"/>
      <c r="BHX138" s="129"/>
      <c r="BHY138" s="15"/>
      <c r="BHZ138" s="14"/>
      <c r="BIA138" s="14"/>
      <c r="BIB138" s="14"/>
      <c r="BIC138" s="14"/>
      <c r="BID138" s="13"/>
      <c r="BIE138" s="13"/>
      <c r="BIF138" s="13"/>
      <c r="BIG138" s="18"/>
      <c r="BIH138" s="16"/>
      <c r="BII138" s="17"/>
      <c r="BIJ138" s="16"/>
      <c r="BIK138" s="118"/>
      <c r="BIL138" s="16"/>
      <c r="BIM138" s="101"/>
      <c r="BIN138" s="129"/>
      <c r="BIO138" s="15"/>
      <c r="BIP138" s="14"/>
      <c r="BIQ138" s="14"/>
      <c r="BIR138" s="14"/>
      <c r="BIS138" s="14"/>
      <c r="BIT138" s="13"/>
      <c r="BIU138" s="13"/>
      <c r="BIV138" s="13"/>
      <c r="BIW138" s="18"/>
      <c r="BIX138" s="16"/>
      <c r="BIY138" s="17"/>
      <c r="BIZ138" s="16"/>
      <c r="BJA138" s="118"/>
      <c r="BJB138" s="16"/>
      <c r="BJC138" s="101"/>
      <c r="BJD138" s="129"/>
      <c r="BJE138" s="15"/>
      <c r="BJF138" s="14"/>
      <c r="BJG138" s="14"/>
      <c r="BJH138" s="14"/>
      <c r="BJI138" s="14"/>
      <c r="BJJ138" s="13"/>
      <c r="BJK138" s="13"/>
      <c r="BJL138" s="13"/>
      <c r="BJM138" s="18"/>
      <c r="BJN138" s="16"/>
      <c r="BJO138" s="17"/>
      <c r="BJP138" s="16"/>
      <c r="BJQ138" s="118"/>
      <c r="BJR138" s="16"/>
      <c r="BJS138" s="101"/>
      <c r="BJT138" s="129"/>
      <c r="BJU138" s="15"/>
      <c r="BJV138" s="14"/>
      <c r="BJW138" s="14"/>
      <c r="BJX138" s="14"/>
      <c r="BJY138" s="14"/>
      <c r="BJZ138" s="13"/>
      <c r="BKA138" s="13"/>
      <c r="BKB138" s="13"/>
      <c r="BKC138" s="18"/>
      <c r="BKD138" s="16"/>
      <c r="BKE138" s="17"/>
      <c r="BKF138" s="16"/>
      <c r="BKG138" s="118"/>
      <c r="BKH138" s="16"/>
      <c r="BKI138" s="101"/>
      <c r="BKJ138" s="129"/>
      <c r="BKK138" s="15"/>
      <c r="BKL138" s="14"/>
      <c r="BKM138" s="14"/>
      <c r="BKN138" s="14"/>
      <c r="BKO138" s="14"/>
      <c r="BKP138" s="13"/>
      <c r="BKQ138" s="13"/>
      <c r="BKR138" s="13"/>
      <c r="BKS138" s="18"/>
      <c r="BKT138" s="16"/>
      <c r="BKU138" s="17"/>
      <c r="BKV138" s="16"/>
      <c r="BKW138" s="118"/>
      <c r="BKX138" s="16"/>
      <c r="BKY138" s="101"/>
      <c r="BKZ138" s="129"/>
      <c r="BLA138" s="15"/>
      <c r="BLB138" s="14"/>
      <c r="BLC138" s="14"/>
      <c r="BLD138" s="14"/>
      <c r="BLE138" s="14"/>
      <c r="BLF138" s="13"/>
      <c r="BLG138" s="13"/>
      <c r="BLH138" s="13"/>
      <c r="BLI138" s="18"/>
      <c r="BLJ138" s="16"/>
      <c r="BLK138" s="17"/>
      <c r="BLL138" s="16"/>
      <c r="BLM138" s="118"/>
      <c r="BLN138" s="16"/>
      <c r="BLO138" s="101"/>
      <c r="BLP138" s="129"/>
      <c r="BLQ138" s="15"/>
      <c r="BLR138" s="14"/>
      <c r="BLS138" s="14"/>
      <c r="BLT138" s="14"/>
      <c r="BLU138" s="14"/>
      <c r="BLV138" s="13"/>
      <c r="BLW138" s="13"/>
      <c r="BLX138" s="13"/>
      <c r="BLY138" s="18"/>
      <c r="BLZ138" s="16"/>
      <c r="BMA138" s="17"/>
      <c r="BMB138" s="16"/>
      <c r="BMC138" s="118"/>
      <c r="BMD138" s="16"/>
      <c r="BME138" s="101"/>
      <c r="BMF138" s="129"/>
      <c r="BMG138" s="15"/>
      <c r="BMH138" s="14"/>
      <c r="BMI138" s="14"/>
      <c r="BMJ138" s="14"/>
      <c r="BMK138" s="14"/>
      <c r="BML138" s="13"/>
      <c r="BMM138" s="13"/>
      <c r="BMN138" s="13"/>
      <c r="BMO138" s="18"/>
      <c r="BMP138" s="16"/>
      <c r="BMQ138" s="17"/>
      <c r="BMR138" s="16"/>
      <c r="BMS138" s="118"/>
      <c r="BMT138" s="16"/>
      <c r="BMU138" s="101"/>
      <c r="BMV138" s="129"/>
      <c r="BMW138" s="15"/>
      <c r="BMX138" s="14"/>
      <c r="BMY138" s="14"/>
      <c r="BMZ138" s="14"/>
      <c r="BNA138" s="14"/>
      <c r="BNB138" s="13"/>
      <c r="BNC138" s="13"/>
      <c r="BND138" s="13"/>
      <c r="BNE138" s="18"/>
      <c r="BNF138" s="16"/>
      <c r="BNG138" s="17"/>
      <c r="BNH138" s="16"/>
      <c r="BNI138" s="118"/>
      <c r="BNJ138" s="16"/>
      <c r="BNK138" s="101"/>
      <c r="BNL138" s="129"/>
      <c r="BNM138" s="15"/>
      <c r="BNN138" s="14"/>
      <c r="BNO138" s="14"/>
      <c r="BNP138" s="14"/>
      <c r="BNQ138" s="14"/>
      <c r="BNR138" s="13"/>
      <c r="BNS138" s="13"/>
      <c r="BNT138" s="13"/>
      <c r="BNU138" s="18"/>
      <c r="BNV138" s="16"/>
      <c r="BNW138" s="17"/>
      <c r="BNX138" s="16"/>
      <c r="BNY138" s="118"/>
      <c r="BNZ138" s="16"/>
      <c r="BOA138" s="101"/>
      <c r="BOB138" s="129"/>
      <c r="BOC138" s="15"/>
      <c r="BOD138" s="14"/>
      <c r="BOE138" s="14"/>
      <c r="BOF138" s="14"/>
      <c r="BOG138" s="14"/>
      <c r="BOH138" s="13"/>
      <c r="BOI138" s="13"/>
      <c r="BOJ138" s="13"/>
      <c r="BOK138" s="18"/>
      <c r="BOL138" s="16"/>
      <c r="BOM138" s="17"/>
      <c r="BON138" s="16"/>
      <c r="BOO138" s="118"/>
      <c r="BOP138" s="16"/>
      <c r="BOQ138" s="101"/>
      <c r="BOR138" s="129"/>
      <c r="BOS138" s="15"/>
      <c r="BOT138" s="14"/>
      <c r="BOU138" s="14"/>
      <c r="BOV138" s="14"/>
      <c r="BOW138" s="14"/>
      <c r="BOX138" s="13"/>
      <c r="BOY138" s="13"/>
      <c r="BOZ138" s="13"/>
      <c r="BPA138" s="18"/>
      <c r="BPB138" s="16"/>
      <c r="BPC138" s="17"/>
      <c r="BPD138" s="16"/>
      <c r="BPE138" s="118"/>
      <c r="BPF138" s="16"/>
      <c r="BPG138" s="101"/>
      <c r="BPH138" s="129"/>
      <c r="BPI138" s="15"/>
      <c r="BPJ138" s="14"/>
      <c r="BPK138" s="14"/>
      <c r="BPL138" s="14"/>
      <c r="BPM138" s="14"/>
      <c r="BPN138" s="13"/>
      <c r="BPO138" s="13"/>
      <c r="BPP138" s="13"/>
      <c r="BPQ138" s="18"/>
      <c r="BPR138" s="16"/>
      <c r="BPS138" s="17"/>
      <c r="BPT138" s="16"/>
      <c r="BPU138" s="118"/>
      <c r="BPV138" s="16"/>
      <c r="BPW138" s="101"/>
      <c r="BPX138" s="129"/>
      <c r="BPY138" s="15"/>
      <c r="BPZ138" s="14"/>
      <c r="BQA138" s="14"/>
      <c r="BQB138" s="14"/>
      <c r="BQC138" s="14"/>
      <c r="BQD138" s="13"/>
      <c r="BQE138" s="13"/>
      <c r="BQF138" s="13"/>
      <c r="BQG138" s="18"/>
      <c r="BQH138" s="16"/>
      <c r="BQI138" s="17"/>
      <c r="BQJ138" s="16"/>
      <c r="BQK138" s="118"/>
      <c r="BQL138" s="16"/>
      <c r="BQM138" s="101"/>
      <c r="BQN138" s="129"/>
      <c r="BQO138" s="15"/>
      <c r="BQP138" s="14"/>
      <c r="BQQ138" s="14"/>
      <c r="BQR138" s="14"/>
      <c r="BQS138" s="14"/>
      <c r="BQT138" s="13"/>
      <c r="BQU138" s="13"/>
      <c r="BQV138" s="13"/>
      <c r="BQW138" s="18"/>
      <c r="BQX138" s="16"/>
      <c r="BQY138" s="17"/>
      <c r="BQZ138" s="16"/>
      <c r="BRA138" s="118"/>
      <c r="BRB138" s="16"/>
      <c r="BRC138" s="101"/>
      <c r="BRD138" s="129"/>
      <c r="BRE138" s="15"/>
      <c r="BRF138" s="14"/>
      <c r="BRG138" s="14"/>
      <c r="BRH138" s="14"/>
      <c r="BRI138" s="14"/>
      <c r="BRJ138" s="13"/>
      <c r="BRK138" s="13"/>
      <c r="BRL138" s="13"/>
      <c r="BRM138" s="18"/>
      <c r="BRN138" s="16"/>
      <c r="BRO138" s="17"/>
      <c r="BRP138" s="16"/>
      <c r="BRQ138" s="118"/>
      <c r="BRR138" s="16"/>
      <c r="BRS138" s="101"/>
      <c r="BRT138" s="129"/>
      <c r="BRU138" s="15"/>
      <c r="BRV138" s="14"/>
      <c r="BRW138" s="14"/>
      <c r="BRX138" s="14"/>
      <c r="BRY138" s="14"/>
      <c r="BRZ138" s="13"/>
      <c r="BSA138" s="13"/>
      <c r="BSB138" s="13"/>
      <c r="BSC138" s="18"/>
      <c r="BSD138" s="16"/>
      <c r="BSE138" s="17"/>
      <c r="BSF138" s="16"/>
      <c r="BSG138" s="118"/>
      <c r="BSH138" s="16"/>
      <c r="BSI138" s="101"/>
      <c r="BSJ138" s="129"/>
      <c r="BSK138" s="15"/>
      <c r="BSL138" s="14"/>
      <c r="BSM138" s="14"/>
      <c r="BSN138" s="14"/>
      <c r="BSO138" s="14"/>
      <c r="BSP138" s="13"/>
      <c r="BSQ138" s="13"/>
      <c r="BSR138" s="13"/>
      <c r="BSS138" s="18"/>
      <c r="BST138" s="16"/>
      <c r="BSU138" s="17"/>
      <c r="BSV138" s="16"/>
      <c r="BSW138" s="118"/>
      <c r="BSX138" s="16"/>
      <c r="BSY138" s="101"/>
      <c r="BSZ138" s="129"/>
      <c r="BTA138" s="15"/>
      <c r="BTB138" s="14"/>
      <c r="BTC138" s="14"/>
      <c r="BTD138" s="14"/>
      <c r="BTE138" s="14"/>
      <c r="BTF138" s="13"/>
      <c r="BTG138" s="13"/>
      <c r="BTH138" s="13"/>
      <c r="BTI138" s="18"/>
      <c r="BTJ138" s="16"/>
      <c r="BTK138" s="17"/>
      <c r="BTL138" s="16"/>
      <c r="BTM138" s="118"/>
      <c r="BTN138" s="16"/>
      <c r="BTO138" s="101"/>
      <c r="BTP138" s="129"/>
      <c r="BTQ138" s="15"/>
      <c r="BTR138" s="14"/>
      <c r="BTS138" s="14"/>
      <c r="BTT138" s="14"/>
      <c r="BTU138" s="14"/>
      <c r="BTV138" s="13"/>
      <c r="BTW138" s="13"/>
      <c r="BTX138" s="13"/>
      <c r="BTY138" s="18"/>
      <c r="BTZ138" s="16"/>
      <c r="BUA138" s="17"/>
      <c r="BUB138" s="16"/>
      <c r="BUC138" s="118"/>
      <c r="BUD138" s="16"/>
      <c r="BUE138" s="101"/>
      <c r="BUF138" s="129"/>
      <c r="BUG138" s="15"/>
      <c r="BUH138" s="14"/>
      <c r="BUI138" s="14"/>
      <c r="BUJ138" s="14"/>
      <c r="BUK138" s="14"/>
      <c r="BUL138" s="13"/>
      <c r="BUM138" s="13"/>
      <c r="BUN138" s="13"/>
      <c r="BUO138" s="18"/>
      <c r="BUP138" s="16"/>
      <c r="BUQ138" s="17"/>
      <c r="BUR138" s="16"/>
      <c r="BUS138" s="118"/>
      <c r="BUT138" s="16"/>
      <c r="BUU138" s="101"/>
      <c r="BUV138" s="129"/>
      <c r="BUW138" s="15"/>
      <c r="BUX138" s="14"/>
      <c r="BUY138" s="14"/>
      <c r="BUZ138" s="14"/>
      <c r="BVA138" s="14"/>
      <c r="BVB138" s="13"/>
      <c r="BVC138" s="13"/>
      <c r="BVD138" s="13"/>
      <c r="BVE138" s="18"/>
      <c r="BVF138" s="16"/>
      <c r="BVG138" s="17"/>
      <c r="BVH138" s="16"/>
      <c r="BVI138" s="118"/>
      <c r="BVJ138" s="16"/>
      <c r="BVK138" s="101"/>
      <c r="BVL138" s="129"/>
      <c r="BVM138" s="15"/>
      <c r="BVN138" s="14"/>
      <c r="BVO138" s="14"/>
      <c r="BVP138" s="14"/>
      <c r="BVQ138" s="14"/>
      <c r="BVR138" s="13"/>
      <c r="BVS138" s="13"/>
      <c r="BVT138" s="13"/>
      <c r="BVU138" s="18"/>
      <c r="BVV138" s="16"/>
      <c r="BVW138" s="17"/>
      <c r="BVX138" s="16"/>
      <c r="BVY138" s="118"/>
      <c r="BVZ138" s="16"/>
      <c r="BWA138" s="101"/>
      <c r="BWB138" s="129"/>
      <c r="BWC138" s="15"/>
      <c r="BWD138" s="14"/>
      <c r="BWE138" s="14"/>
      <c r="BWF138" s="14"/>
      <c r="BWG138" s="14"/>
      <c r="BWH138" s="13"/>
      <c r="BWI138" s="13"/>
      <c r="BWJ138" s="13"/>
      <c r="BWK138" s="18"/>
      <c r="BWL138" s="16"/>
      <c r="BWM138" s="17"/>
      <c r="BWN138" s="16"/>
      <c r="BWO138" s="118"/>
      <c r="BWP138" s="16"/>
      <c r="BWQ138" s="101"/>
      <c r="BWR138" s="129"/>
      <c r="BWS138" s="15"/>
      <c r="BWT138" s="14"/>
      <c r="BWU138" s="14"/>
      <c r="BWV138" s="14"/>
      <c r="BWW138" s="14"/>
      <c r="BWX138" s="13"/>
      <c r="BWY138" s="13"/>
      <c r="BWZ138" s="13"/>
      <c r="BXA138" s="18"/>
      <c r="BXB138" s="16"/>
      <c r="BXC138" s="17"/>
      <c r="BXD138" s="16"/>
      <c r="BXE138" s="118"/>
      <c r="BXF138" s="16"/>
      <c r="BXG138" s="101"/>
      <c r="BXH138" s="129"/>
      <c r="BXI138" s="15"/>
      <c r="BXJ138" s="14"/>
      <c r="BXK138" s="14"/>
      <c r="BXL138" s="14"/>
      <c r="BXM138" s="14"/>
      <c r="BXN138" s="13"/>
      <c r="BXO138" s="13"/>
      <c r="BXP138" s="13"/>
      <c r="BXQ138" s="18"/>
      <c r="BXR138" s="16"/>
      <c r="BXS138" s="17"/>
      <c r="BXT138" s="16"/>
      <c r="BXU138" s="118"/>
      <c r="BXV138" s="16"/>
      <c r="BXW138" s="101"/>
      <c r="BXX138" s="129"/>
      <c r="BXY138" s="15"/>
      <c r="BXZ138" s="14"/>
      <c r="BYA138" s="14"/>
      <c r="BYB138" s="14"/>
      <c r="BYC138" s="14"/>
      <c r="BYD138" s="13"/>
      <c r="BYE138" s="13"/>
      <c r="BYF138" s="13"/>
      <c r="BYG138" s="18"/>
      <c r="BYH138" s="16"/>
      <c r="BYI138" s="17"/>
      <c r="BYJ138" s="16"/>
      <c r="BYK138" s="118"/>
      <c r="BYL138" s="16"/>
      <c r="BYM138" s="101"/>
      <c r="BYN138" s="129"/>
      <c r="BYO138" s="15"/>
      <c r="BYP138" s="14"/>
      <c r="BYQ138" s="14"/>
      <c r="BYR138" s="14"/>
      <c r="BYS138" s="14"/>
      <c r="BYT138" s="13"/>
      <c r="BYU138" s="13"/>
      <c r="BYV138" s="13"/>
      <c r="BYW138" s="18"/>
      <c r="BYX138" s="16"/>
      <c r="BYY138" s="17"/>
      <c r="BYZ138" s="16"/>
      <c r="BZA138" s="118"/>
      <c r="BZB138" s="16"/>
      <c r="BZC138" s="101"/>
      <c r="BZD138" s="129"/>
      <c r="BZE138" s="15"/>
      <c r="BZF138" s="14"/>
      <c r="BZG138" s="14"/>
      <c r="BZH138" s="14"/>
      <c r="BZI138" s="14"/>
      <c r="BZJ138" s="13"/>
      <c r="BZK138" s="13"/>
      <c r="BZL138" s="13"/>
      <c r="BZM138" s="18"/>
      <c r="BZN138" s="16"/>
      <c r="BZO138" s="17"/>
      <c r="BZP138" s="16"/>
      <c r="BZQ138" s="118"/>
      <c r="BZR138" s="16"/>
      <c r="BZS138" s="101"/>
      <c r="BZT138" s="129"/>
      <c r="BZU138" s="15"/>
      <c r="BZV138" s="14"/>
      <c r="BZW138" s="14"/>
      <c r="BZX138" s="14"/>
      <c r="BZY138" s="14"/>
      <c r="BZZ138" s="13"/>
      <c r="CAA138" s="13"/>
      <c r="CAB138" s="13"/>
      <c r="CAC138" s="18"/>
      <c r="CAD138" s="16"/>
      <c r="CAE138" s="17"/>
      <c r="CAF138" s="16"/>
      <c r="CAG138" s="118"/>
      <c r="CAH138" s="16"/>
      <c r="CAI138" s="101"/>
      <c r="CAJ138" s="129"/>
      <c r="CAK138" s="15"/>
      <c r="CAL138" s="14"/>
      <c r="CAM138" s="14"/>
      <c r="CAN138" s="14"/>
      <c r="CAO138" s="14"/>
      <c r="CAP138" s="13"/>
      <c r="CAQ138" s="13"/>
      <c r="CAR138" s="13"/>
      <c r="CAS138" s="18"/>
      <c r="CAT138" s="16"/>
      <c r="CAU138" s="17"/>
      <c r="CAV138" s="16"/>
      <c r="CAW138" s="118"/>
      <c r="CAX138" s="16"/>
      <c r="CAY138" s="101"/>
      <c r="CAZ138" s="129"/>
      <c r="CBA138" s="15"/>
      <c r="CBB138" s="14"/>
      <c r="CBC138" s="14"/>
      <c r="CBD138" s="14"/>
      <c r="CBE138" s="14"/>
      <c r="CBF138" s="13"/>
      <c r="CBG138" s="13"/>
      <c r="CBH138" s="13"/>
      <c r="CBI138" s="18"/>
      <c r="CBJ138" s="16"/>
      <c r="CBK138" s="17"/>
      <c r="CBL138" s="16"/>
      <c r="CBM138" s="118"/>
      <c r="CBN138" s="16"/>
      <c r="CBO138" s="101"/>
      <c r="CBP138" s="129"/>
      <c r="CBQ138" s="15"/>
      <c r="CBR138" s="14"/>
      <c r="CBS138" s="14"/>
      <c r="CBT138" s="14"/>
      <c r="CBU138" s="14"/>
      <c r="CBV138" s="13"/>
      <c r="CBW138" s="13"/>
      <c r="CBX138" s="13"/>
      <c r="CBY138" s="18"/>
      <c r="CBZ138" s="16"/>
      <c r="CCA138" s="17"/>
      <c r="CCB138" s="16"/>
      <c r="CCC138" s="118"/>
      <c r="CCD138" s="16"/>
      <c r="CCE138" s="101"/>
      <c r="CCF138" s="129"/>
      <c r="CCG138" s="15"/>
      <c r="CCH138" s="14"/>
      <c r="CCI138" s="14"/>
      <c r="CCJ138" s="14"/>
      <c r="CCK138" s="14"/>
      <c r="CCL138" s="13"/>
      <c r="CCM138" s="13"/>
      <c r="CCN138" s="13"/>
      <c r="CCO138" s="18"/>
      <c r="CCP138" s="16"/>
      <c r="CCQ138" s="17"/>
      <c r="CCR138" s="16"/>
      <c r="CCS138" s="118"/>
      <c r="CCT138" s="16"/>
      <c r="CCU138" s="101"/>
      <c r="CCV138" s="129"/>
      <c r="CCW138" s="15"/>
      <c r="CCX138" s="14"/>
      <c r="CCY138" s="14"/>
      <c r="CCZ138" s="14"/>
      <c r="CDA138" s="14"/>
      <c r="CDB138" s="13"/>
      <c r="CDC138" s="13"/>
      <c r="CDD138" s="13"/>
      <c r="CDE138" s="18"/>
      <c r="CDF138" s="16"/>
      <c r="CDG138" s="17"/>
      <c r="CDH138" s="16"/>
      <c r="CDI138" s="118"/>
      <c r="CDJ138" s="16"/>
      <c r="CDK138" s="101"/>
      <c r="CDL138" s="129"/>
      <c r="CDM138" s="15"/>
      <c r="CDN138" s="14"/>
      <c r="CDO138" s="14"/>
      <c r="CDP138" s="14"/>
      <c r="CDQ138" s="14"/>
      <c r="CDR138" s="13"/>
      <c r="CDS138" s="13"/>
      <c r="CDT138" s="13"/>
      <c r="CDU138" s="18"/>
      <c r="CDV138" s="16"/>
      <c r="CDW138" s="17"/>
      <c r="CDX138" s="16"/>
      <c r="CDY138" s="118"/>
      <c r="CDZ138" s="16"/>
      <c r="CEA138" s="101"/>
      <c r="CEB138" s="129"/>
      <c r="CEC138" s="15"/>
      <c r="CED138" s="14"/>
      <c r="CEE138" s="14"/>
      <c r="CEF138" s="14"/>
      <c r="CEG138" s="14"/>
      <c r="CEH138" s="13"/>
      <c r="CEI138" s="13"/>
      <c r="CEJ138" s="13"/>
      <c r="CEK138" s="18"/>
      <c r="CEL138" s="16"/>
      <c r="CEM138" s="17"/>
      <c r="CEN138" s="16"/>
      <c r="CEO138" s="118"/>
      <c r="CEP138" s="16"/>
      <c r="CEQ138" s="101"/>
      <c r="CER138" s="129"/>
      <c r="CES138" s="15"/>
      <c r="CET138" s="14"/>
      <c r="CEU138" s="14"/>
      <c r="CEV138" s="14"/>
      <c r="CEW138" s="14"/>
      <c r="CEX138" s="13"/>
      <c r="CEY138" s="13"/>
      <c r="CEZ138" s="13"/>
      <c r="CFA138" s="18"/>
      <c r="CFB138" s="16"/>
      <c r="CFC138" s="17"/>
      <c r="CFD138" s="16"/>
      <c r="CFE138" s="118"/>
      <c r="CFF138" s="16"/>
      <c r="CFG138" s="101"/>
      <c r="CFH138" s="129"/>
      <c r="CFI138" s="15"/>
      <c r="CFJ138" s="14"/>
      <c r="CFK138" s="14"/>
      <c r="CFL138" s="14"/>
      <c r="CFM138" s="14"/>
      <c r="CFN138" s="13"/>
      <c r="CFO138" s="13"/>
      <c r="CFP138" s="13"/>
      <c r="CFQ138" s="18"/>
      <c r="CFR138" s="16"/>
      <c r="CFS138" s="17"/>
      <c r="CFT138" s="16"/>
      <c r="CFU138" s="118"/>
      <c r="CFV138" s="16"/>
      <c r="CFW138" s="101"/>
      <c r="CFX138" s="129"/>
      <c r="CFY138" s="15"/>
      <c r="CFZ138" s="14"/>
      <c r="CGA138" s="14"/>
      <c r="CGB138" s="14"/>
      <c r="CGC138" s="14"/>
      <c r="CGD138" s="13"/>
      <c r="CGE138" s="13"/>
      <c r="CGF138" s="13"/>
      <c r="CGG138" s="18"/>
      <c r="CGH138" s="16"/>
      <c r="CGI138" s="17"/>
      <c r="CGJ138" s="16"/>
      <c r="CGK138" s="118"/>
      <c r="CGL138" s="16"/>
      <c r="CGM138" s="101"/>
      <c r="CGN138" s="129"/>
      <c r="CGO138" s="15"/>
      <c r="CGP138" s="14"/>
      <c r="CGQ138" s="14"/>
      <c r="CGR138" s="14"/>
      <c r="CGS138" s="14"/>
      <c r="CGT138" s="13"/>
      <c r="CGU138" s="13"/>
      <c r="CGV138" s="13"/>
      <c r="CGW138" s="18"/>
      <c r="CGX138" s="16"/>
      <c r="CGY138" s="17"/>
      <c r="CGZ138" s="16"/>
      <c r="CHA138" s="118"/>
      <c r="CHB138" s="16"/>
      <c r="CHC138" s="101"/>
      <c r="CHD138" s="129"/>
      <c r="CHE138" s="15"/>
      <c r="CHF138" s="14"/>
      <c r="CHG138" s="14"/>
      <c r="CHH138" s="14"/>
      <c r="CHI138" s="14"/>
      <c r="CHJ138" s="13"/>
      <c r="CHK138" s="13"/>
      <c r="CHL138" s="13"/>
      <c r="CHM138" s="18"/>
      <c r="CHN138" s="16"/>
      <c r="CHO138" s="17"/>
      <c r="CHP138" s="16"/>
      <c r="CHQ138" s="118"/>
      <c r="CHR138" s="16"/>
      <c r="CHS138" s="101"/>
      <c r="CHT138" s="129"/>
      <c r="CHU138" s="15"/>
      <c r="CHV138" s="14"/>
      <c r="CHW138" s="14"/>
      <c r="CHX138" s="14"/>
      <c r="CHY138" s="14"/>
      <c r="CHZ138" s="13"/>
      <c r="CIA138" s="13"/>
      <c r="CIB138" s="13"/>
      <c r="CIC138" s="18"/>
      <c r="CID138" s="16"/>
      <c r="CIE138" s="17"/>
      <c r="CIF138" s="16"/>
      <c r="CIG138" s="118"/>
      <c r="CIH138" s="16"/>
      <c r="CII138" s="101"/>
      <c r="CIJ138" s="129"/>
      <c r="CIK138" s="15"/>
      <c r="CIL138" s="14"/>
      <c r="CIM138" s="14"/>
      <c r="CIN138" s="14"/>
      <c r="CIO138" s="14"/>
      <c r="CIP138" s="13"/>
      <c r="CIQ138" s="13"/>
      <c r="CIR138" s="13"/>
      <c r="CIS138" s="18"/>
      <c r="CIT138" s="16"/>
      <c r="CIU138" s="17"/>
      <c r="CIV138" s="16"/>
      <c r="CIW138" s="118"/>
      <c r="CIX138" s="16"/>
      <c r="CIY138" s="101"/>
      <c r="CIZ138" s="129"/>
      <c r="CJA138" s="15"/>
      <c r="CJB138" s="14"/>
      <c r="CJC138" s="14"/>
      <c r="CJD138" s="14"/>
      <c r="CJE138" s="14"/>
      <c r="CJF138" s="13"/>
      <c r="CJG138" s="13"/>
      <c r="CJH138" s="13"/>
      <c r="CJI138" s="18"/>
      <c r="CJJ138" s="16"/>
      <c r="CJK138" s="17"/>
      <c r="CJL138" s="16"/>
      <c r="CJM138" s="118"/>
      <c r="CJN138" s="16"/>
      <c r="CJO138" s="101"/>
      <c r="CJP138" s="129"/>
      <c r="CJQ138" s="15"/>
      <c r="CJR138" s="14"/>
      <c r="CJS138" s="14"/>
      <c r="CJT138" s="14"/>
      <c r="CJU138" s="14"/>
      <c r="CJV138" s="13"/>
      <c r="CJW138" s="13"/>
      <c r="CJX138" s="13"/>
      <c r="CJY138" s="18"/>
      <c r="CJZ138" s="16"/>
      <c r="CKA138" s="17"/>
      <c r="CKB138" s="16"/>
      <c r="CKC138" s="118"/>
      <c r="CKD138" s="16"/>
      <c r="CKE138" s="101"/>
      <c r="CKF138" s="129"/>
      <c r="CKG138" s="15"/>
      <c r="CKH138" s="14"/>
      <c r="CKI138" s="14"/>
      <c r="CKJ138" s="14"/>
      <c r="CKK138" s="14"/>
      <c r="CKL138" s="13"/>
      <c r="CKM138" s="13"/>
      <c r="CKN138" s="13"/>
      <c r="CKO138" s="18"/>
      <c r="CKP138" s="16"/>
      <c r="CKQ138" s="17"/>
      <c r="CKR138" s="16"/>
      <c r="CKS138" s="118"/>
      <c r="CKT138" s="16"/>
      <c r="CKU138" s="101"/>
      <c r="CKV138" s="129"/>
      <c r="CKW138" s="15"/>
      <c r="CKX138" s="14"/>
      <c r="CKY138" s="14"/>
      <c r="CKZ138" s="14"/>
      <c r="CLA138" s="14"/>
      <c r="CLB138" s="13"/>
      <c r="CLC138" s="13"/>
      <c r="CLD138" s="13"/>
      <c r="CLE138" s="18"/>
      <c r="CLF138" s="16"/>
      <c r="CLG138" s="17"/>
      <c r="CLH138" s="16"/>
      <c r="CLI138" s="118"/>
      <c r="CLJ138" s="16"/>
      <c r="CLK138" s="101"/>
      <c r="CLL138" s="129"/>
      <c r="CLM138" s="15"/>
      <c r="CLN138" s="14"/>
      <c r="CLO138" s="14"/>
      <c r="CLP138" s="14"/>
      <c r="CLQ138" s="14"/>
      <c r="CLR138" s="13"/>
      <c r="CLS138" s="13"/>
      <c r="CLT138" s="13"/>
      <c r="CLU138" s="18"/>
      <c r="CLV138" s="16"/>
      <c r="CLW138" s="17"/>
      <c r="CLX138" s="16"/>
      <c r="CLY138" s="118"/>
      <c r="CLZ138" s="16"/>
      <c r="CMA138" s="101"/>
      <c r="CMB138" s="129"/>
      <c r="CMC138" s="15"/>
      <c r="CMD138" s="14"/>
      <c r="CME138" s="14"/>
      <c r="CMF138" s="14"/>
      <c r="CMG138" s="14"/>
      <c r="CMH138" s="13"/>
      <c r="CMI138" s="13"/>
      <c r="CMJ138" s="13"/>
      <c r="CMK138" s="18"/>
      <c r="CML138" s="16"/>
      <c r="CMM138" s="17"/>
      <c r="CMN138" s="16"/>
      <c r="CMO138" s="118"/>
      <c r="CMP138" s="16"/>
      <c r="CMQ138" s="101"/>
      <c r="CMR138" s="129"/>
      <c r="CMS138" s="15"/>
      <c r="CMT138" s="14"/>
      <c r="CMU138" s="14"/>
      <c r="CMV138" s="14"/>
      <c r="CMW138" s="14"/>
      <c r="CMX138" s="13"/>
      <c r="CMY138" s="13"/>
      <c r="CMZ138" s="13"/>
      <c r="CNA138" s="18"/>
      <c r="CNB138" s="16"/>
      <c r="CNC138" s="17"/>
      <c r="CND138" s="16"/>
      <c r="CNE138" s="118"/>
      <c r="CNF138" s="16"/>
      <c r="CNG138" s="101"/>
      <c r="CNH138" s="129"/>
      <c r="CNI138" s="15"/>
      <c r="CNJ138" s="14"/>
      <c r="CNK138" s="14"/>
      <c r="CNL138" s="14"/>
      <c r="CNM138" s="14"/>
      <c r="CNN138" s="13"/>
      <c r="CNO138" s="13"/>
      <c r="CNP138" s="13"/>
      <c r="CNQ138" s="18"/>
      <c r="CNR138" s="16"/>
      <c r="CNS138" s="17"/>
      <c r="CNT138" s="16"/>
      <c r="CNU138" s="118"/>
      <c r="CNV138" s="16"/>
      <c r="CNW138" s="101"/>
      <c r="CNX138" s="129"/>
      <c r="CNY138" s="15"/>
      <c r="CNZ138" s="14"/>
      <c r="COA138" s="14"/>
      <c r="COB138" s="14"/>
      <c r="COC138" s="14"/>
      <c r="COD138" s="13"/>
      <c r="COE138" s="13"/>
      <c r="COF138" s="13"/>
      <c r="COG138" s="18"/>
      <c r="COH138" s="16"/>
      <c r="COI138" s="17"/>
      <c r="COJ138" s="16"/>
      <c r="COK138" s="118"/>
      <c r="COL138" s="16"/>
      <c r="COM138" s="101"/>
      <c r="CON138" s="129"/>
      <c r="COO138" s="15"/>
      <c r="COP138" s="14"/>
      <c r="COQ138" s="14"/>
      <c r="COR138" s="14"/>
      <c r="COS138" s="14"/>
      <c r="COT138" s="13"/>
      <c r="COU138" s="13"/>
      <c r="COV138" s="13"/>
      <c r="COW138" s="18"/>
      <c r="COX138" s="16"/>
      <c r="COY138" s="17"/>
      <c r="COZ138" s="16"/>
      <c r="CPA138" s="118"/>
      <c r="CPB138" s="16"/>
      <c r="CPC138" s="101"/>
      <c r="CPD138" s="129"/>
      <c r="CPE138" s="15"/>
      <c r="CPF138" s="14"/>
      <c r="CPG138" s="14"/>
      <c r="CPH138" s="14"/>
      <c r="CPI138" s="14"/>
      <c r="CPJ138" s="13"/>
      <c r="CPK138" s="13"/>
      <c r="CPL138" s="13"/>
      <c r="CPM138" s="18"/>
      <c r="CPN138" s="16"/>
      <c r="CPO138" s="17"/>
      <c r="CPP138" s="16"/>
      <c r="CPQ138" s="118"/>
      <c r="CPR138" s="16"/>
      <c r="CPS138" s="101"/>
      <c r="CPT138" s="129"/>
      <c r="CPU138" s="15"/>
      <c r="CPV138" s="14"/>
      <c r="CPW138" s="14"/>
      <c r="CPX138" s="14"/>
      <c r="CPY138" s="14"/>
      <c r="CPZ138" s="13"/>
      <c r="CQA138" s="13"/>
      <c r="CQB138" s="13"/>
      <c r="CQC138" s="18"/>
      <c r="CQD138" s="16"/>
      <c r="CQE138" s="17"/>
      <c r="CQF138" s="16"/>
      <c r="CQG138" s="118"/>
      <c r="CQH138" s="16"/>
      <c r="CQI138" s="101"/>
      <c r="CQJ138" s="129"/>
      <c r="CQK138" s="15"/>
      <c r="CQL138" s="14"/>
      <c r="CQM138" s="14"/>
      <c r="CQN138" s="14"/>
      <c r="CQO138" s="14"/>
      <c r="CQP138" s="13"/>
      <c r="CQQ138" s="13"/>
      <c r="CQR138" s="13"/>
      <c r="CQS138" s="18"/>
      <c r="CQT138" s="16"/>
      <c r="CQU138" s="17"/>
      <c r="CQV138" s="16"/>
      <c r="CQW138" s="118"/>
      <c r="CQX138" s="16"/>
      <c r="CQY138" s="101"/>
      <c r="CQZ138" s="129"/>
      <c r="CRA138" s="15"/>
      <c r="CRB138" s="14"/>
      <c r="CRC138" s="14"/>
      <c r="CRD138" s="14"/>
      <c r="CRE138" s="14"/>
      <c r="CRF138" s="13"/>
      <c r="CRG138" s="13"/>
      <c r="CRH138" s="13"/>
      <c r="CRI138" s="18"/>
      <c r="CRJ138" s="16"/>
      <c r="CRK138" s="17"/>
      <c r="CRL138" s="16"/>
      <c r="CRM138" s="118"/>
      <c r="CRN138" s="16"/>
      <c r="CRO138" s="101"/>
      <c r="CRP138" s="129"/>
      <c r="CRQ138" s="15"/>
      <c r="CRR138" s="14"/>
      <c r="CRS138" s="14"/>
      <c r="CRT138" s="14"/>
      <c r="CRU138" s="14"/>
      <c r="CRV138" s="13"/>
      <c r="CRW138" s="13"/>
      <c r="CRX138" s="13"/>
      <c r="CRY138" s="18"/>
      <c r="CRZ138" s="16"/>
      <c r="CSA138" s="17"/>
      <c r="CSB138" s="16"/>
      <c r="CSC138" s="118"/>
      <c r="CSD138" s="16"/>
      <c r="CSE138" s="101"/>
      <c r="CSF138" s="129"/>
      <c r="CSG138" s="15"/>
      <c r="CSH138" s="14"/>
      <c r="CSI138" s="14"/>
      <c r="CSJ138" s="14"/>
      <c r="CSK138" s="14"/>
      <c r="CSL138" s="13"/>
      <c r="CSM138" s="13"/>
      <c r="CSN138" s="13"/>
      <c r="CSO138" s="18"/>
      <c r="CSP138" s="16"/>
      <c r="CSQ138" s="17"/>
      <c r="CSR138" s="16"/>
      <c r="CSS138" s="118"/>
      <c r="CST138" s="16"/>
      <c r="CSU138" s="101"/>
      <c r="CSV138" s="129"/>
      <c r="CSW138" s="15"/>
      <c r="CSX138" s="14"/>
      <c r="CSY138" s="14"/>
      <c r="CSZ138" s="14"/>
      <c r="CTA138" s="14"/>
      <c r="CTB138" s="13"/>
      <c r="CTC138" s="13"/>
      <c r="CTD138" s="13"/>
      <c r="CTE138" s="18"/>
      <c r="CTF138" s="16"/>
      <c r="CTG138" s="17"/>
      <c r="CTH138" s="16"/>
      <c r="CTI138" s="118"/>
      <c r="CTJ138" s="16"/>
      <c r="CTK138" s="101"/>
      <c r="CTL138" s="129"/>
      <c r="CTM138" s="15"/>
      <c r="CTN138" s="14"/>
      <c r="CTO138" s="14"/>
      <c r="CTP138" s="14"/>
      <c r="CTQ138" s="14"/>
      <c r="CTR138" s="13"/>
      <c r="CTS138" s="13"/>
      <c r="CTT138" s="13"/>
      <c r="CTU138" s="18"/>
      <c r="CTV138" s="16"/>
      <c r="CTW138" s="17"/>
      <c r="CTX138" s="16"/>
      <c r="CTY138" s="118"/>
      <c r="CTZ138" s="16"/>
      <c r="CUA138" s="101"/>
      <c r="CUB138" s="129"/>
      <c r="CUC138" s="15"/>
      <c r="CUD138" s="14"/>
      <c r="CUE138" s="14"/>
      <c r="CUF138" s="14"/>
      <c r="CUG138" s="14"/>
      <c r="CUH138" s="13"/>
      <c r="CUI138" s="13"/>
      <c r="CUJ138" s="13"/>
      <c r="CUK138" s="18"/>
      <c r="CUL138" s="16"/>
      <c r="CUM138" s="17"/>
      <c r="CUN138" s="16"/>
      <c r="CUO138" s="118"/>
      <c r="CUP138" s="16"/>
      <c r="CUQ138" s="101"/>
      <c r="CUR138" s="129"/>
      <c r="CUS138" s="15"/>
      <c r="CUT138" s="14"/>
      <c r="CUU138" s="14"/>
      <c r="CUV138" s="14"/>
      <c r="CUW138" s="14"/>
      <c r="CUX138" s="13"/>
      <c r="CUY138" s="13"/>
      <c r="CUZ138" s="13"/>
      <c r="CVA138" s="18"/>
      <c r="CVB138" s="16"/>
      <c r="CVC138" s="17"/>
      <c r="CVD138" s="16"/>
      <c r="CVE138" s="118"/>
      <c r="CVF138" s="16"/>
      <c r="CVG138" s="101"/>
      <c r="CVH138" s="129"/>
      <c r="CVI138" s="15"/>
      <c r="CVJ138" s="14"/>
      <c r="CVK138" s="14"/>
      <c r="CVL138" s="14"/>
      <c r="CVM138" s="14"/>
      <c r="CVN138" s="13"/>
      <c r="CVO138" s="13"/>
      <c r="CVP138" s="13"/>
      <c r="CVQ138" s="18"/>
      <c r="CVR138" s="16"/>
      <c r="CVS138" s="17"/>
      <c r="CVT138" s="16"/>
      <c r="CVU138" s="118"/>
      <c r="CVV138" s="16"/>
      <c r="CVW138" s="101"/>
      <c r="CVX138" s="129"/>
      <c r="CVY138" s="15"/>
      <c r="CVZ138" s="14"/>
      <c r="CWA138" s="14"/>
      <c r="CWB138" s="14"/>
      <c r="CWC138" s="14"/>
      <c r="CWD138" s="13"/>
      <c r="CWE138" s="13"/>
      <c r="CWF138" s="13"/>
      <c r="CWG138" s="18"/>
      <c r="CWH138" s="16"/>
      <c r="CWI138" s="17"/>
      <c r="CWJ138" s="16"/>
      <c r="CWK138" s="118"/>
      <c r="CWL138" s="16"/>
      <c r="CWM138" s="101"/>
      <c r="CWN138" s="129"/>
      <c r="CWO138" s="15"/>
      <c r="CWP138" s="14"/>
      <c r="CWQ138" s="14"/>
      <c r="CWR138" s="14"/>
      <c r="CWS138" s="14"/>
      <c r="CWT138" s="13"/>
      <c r="CWU138" s="13"/>
      <c r="CWV138" s="13"/>
      <c r="CWW138" s="18"/>
      <c r="CWX138" s="16"/>
      <c r="CWY138" s="17"/>
      <c r="CWZ138" s="16"/>
      <c r="CXA138" s="118"/>
      <c r="CXB138" s="16"/>
      <c r="CXC138" s="101"/>
      <c r="CXD138" s="129"/>
      <c r="CXE138" s="15"/>
      <c r="CXF138" s="14"/>
      <c r="CXG138" s="14"/>
      <c r="CXH138" s="14"/>
      <c r="CXI138" s="14"/>
      <c r="CXJ138" s="13"/>
      <c r="CXK138" s="13"/>
      <c r="CXL138" s="13"/>
      <c r="CXM138" s="18"/>
      <c r="CXN138" s="16"/>
      <c r="CXO138" s="17"/>
      <c r="CXP138" s="16"/>
      <c r="CXQ138" s="118"/>
      <c r="CXR138" s="16"/>
      <c r="CXS138" s="101"/>
      <c r="CXT138" s="129"/>
      <c r="CXU138" s="15"/>
      <c r="CXV138" s="14"/>
      <c r="CXW138" s="14"/>
      <c r="CXX138" s="14"/>
      <c r="CXY138" s="14"/>
      <c r="CXZ138" s="13"/>
      <c r="CYA138" s="13"/>
      <c r="CYB138" s="13"/>
      <c r="CYC138" s="18"/>
      <c r="CYD138" s="16"/>
      <c r="CYE138" s="17"/>
      <c r="CYF138" s="16"/>
      <c r="CYG138" s="118"/>
      <c r="CYH138" s="16"/>
      <c r="CYI138" s="101"/>
      <c r="CYJ138" s="129"/>
      <c r="CYK138" s="15"/>
      <c r="CYL138" s="14"/>
      <c r="CYM138" s="14"/>
      <c r="CYN138" s="14"/>
      <c r="CYO138" s="14"/>
      <c r="CYP138" s="13"/>
      <c r="CYQ138" s="13"/>
      <c r="CYR138" s="13"/>
      <c r="CYS138" s="18"/>
      <c r="CYT138" s="16"/>
      <c r="CYU138" s="17"/>
      <c r="CYV138" s="16"/>
      <c r="CYW138" s="118"/>
      <c r="CYX138" s="16"/>
      <c r="CYY138" s="101"/>
      <c r="CYZ138" s="129"/>
      <c r="CZA138" s="15"/>
      <c r="CZB138" s="14"/>
      <c r="CZC138" s="14"/>
      <c r="CZD138" s="14"/>
      <c r="CZE138" s="14"/>
      <c r="CZF138" s="13"/>
      <c r="CZG138" s="13"/>
      <c r="CZH138" s="13"/>
      <c r="CZI138" s="18"/>
      <c r="CZJ138" s="16"/>
      <c r="CZK138" s="17"/>
      <c r="CZL138" s="16"/>
      <c r="CZM138" s="118"/>
      <c r="CZN138" s="16"/>
      <c r="CZO138" s="101"/>
      <c r="CZP138" s="129"/>
      <c r="CZQ138" s="15"/>
      <c r="CZR138" s="14"/>
      <c r="CZS138" s="14"/>
      <c r="CZT138" s="14"/>
      <c r="CZU138" s="14"/>
      <c r="CZV138" s="13"/>
      <c r="CZW138" s="13"/>
      <c r="CZX138" s="13"/>
      <c r="CZY138" s="18"/>
      <c r="CZZ138" s="16"/>
      <c r="DAA138" s="17"/>
      <c r="DAB138" s="16"/>
      <c r="DAC138" s="118"/>
      <c r="DAD138" s="16"/>
      <c r="DAE138" s="101"/>
      <c r="DAF138" s="129"/>
      <c r="DAG138" s="15"/>
      <c r="DAH138" s="14"/>
      <c r="DAI138" s="14"/>
      <c r="DAJ138" s="14"/>
      <c r="DAK138" s="14"/>
      <c r="DAL138" s="13"/>
      <c r="DAM138" s="13"/>
      <c r="DAN138" s="13"/>
      <c r="DAO138" s="18"/>
      <c r="DAP138" s="16"/>
      <c r="DAQ138" s="17"/>
      <c r="DAR138" s="16"/>
      <c r="DAS138" s="118"/>
      <c r="DAT138" s="16"/>
      <c r="DAU138" s="101"/>
      <c r="DAV138" s="129"/>
      <c r="DAW138" s="15"/>
      <c r="DAX138" s="14"/>
      <c r="DAY138" s="14"/>
      <c r="DAZ138" s="14"/>
      <c r="DBA138" s="14"/>
      <c r="DBB138" s="13"/>
      <c r="DBC138" s="13"/>
      <c r="DBD138" s="13"/>
      <c r="DBE138" s="18"/>
      <c r="DBF138" s="16"/>
      <c r="DBG138" s="17"/>
      <c r="DBH138" s="16"/>
      <c r="DBI138" s="118"/>
      <c r="DBJ138" s="16"/>
      <c r="DBK138" s="101"/>
      <c r="DBL138" s="129"/>
      <c r="DBM138" s="15"/>
      <c r="DBN138" s="14"/>
      <c r="DBO138" s="14"/>
      <c r="DBP138" s="14"/>
      <c r="DBQ138" s="14"/>
      <c r="DBR138" s="13"/>
      <c r="DBS138" s="13"/>
      <c r="DBT138" s="13"/>
      <c r="DBU138" s="18"/>
      <c r="DBV138" s="16"/>
      <c r="DBW138" s="17"/>
      <c r="DBX138" s="16"/>
      <c r="DBY138" s="118"/>
      <c r="DBZ138" s="16"/>
      <c r="DCA138" s="101"/>
      <c r="DCB138" s="129"/>
      <c r="DCC138" s="15"/>
      <c r="DCD138" s="14"/>
      <c r="DCE138" s="14"/>
      <c r="DCF138" s="14"/>
      <c r="DCG138" s="14"/>
      <c r="DCH138" s="13"/>
      <c r="DCI138" s="13"/>
      <c r="DCJ138" s="13"/>
      <c r="DCK138" s="18"/>
      <c r="DCL138" s="16"/>
      <c r="DCM138" s="17"/>
      <c r="DCN138" s="16"/>
      <c r="DCO138" s="118"/>
      <c r="DCP138" s="16"/>
      <c r="DCQ138" s="101"/>
      <c r="DCR138" s="129"/>
      <c r="DCS138" s="15"/>
      <c r="DCT138" s="14"/>
      <c r="DCU138" s="14"/>
      <c r="DCV138" s="14"/>
      <c r="DCW138" s="14"/>
      <c r="DCX138" s="13"/>
      <c r="DCY138" s="13"/>
      <c r="DCZ138" s="13"/>
      <c r="DDA138" s="18"/>
      <c r="DDB138" s="16"/>
      <c r="DDC138" s="17"/>
      <c r="DDD138" s="16"/>
      <c r="DDE138" s="118"/>
      <c r="DDF138" s="16"/>
      <c r="DDG138" s="101"/>
      <c r="DDH138" s="129"/>
      <c r="DDI138" s="15"/>
      <c r="DDJ138" s="14"/>
      <c r="DDK138" s="14"/>
      <c r="DDL138" s="14"/>
      <c r="DDM138" s="14"/>
      <c r="DDN138" s="13"/>
      <c r="DDO138" s="13"/>
      <c r="DDP138" s="13"/>
      <c r="DDQ138" s="18"/>
      <c r="DDR138" s="16"/>
      <c r="DDS138" s="17"/>
      <c r="DDT138" s="16"/>
      <c r="DDU138" s="118"/>
      <c r="DDV138" s="16"/>
      <c r="DDW138" s="101"/>
      <c r="DDX138" s="129"/>
      <c r="DDY138" s="15"/>
      <c r="DDZ138" s="14"/>
      <c r="DEA138" s="14"/>
      <c r="DEB138" s="14"/>
      <c r="DEC138" s="14"/>
      <c r="DED138" s="13"/>
      <c r="DEE138" s="13"/>
      <c r="DEF138" s="13"/>
      <c r="DEG138" s="18"/>
      <c r="DEH138" s="16"/>
      <c r="DEI138" s="17"/>
      <c r="DEJ138" s="16"/>
      <c r="DEK138" s="118"/>
      <c r="DEL138" s="16"/>
      <c r="DEM138" s="101"/>
      <c r="DEN138" s="129"/>
      <c r="DEO138" s="15"/>
      <c r="DEP138" s="14"/>
      <c r="DEQ138" s="14"/>
      <c r="DER138" s="14"/>
      <c r="DES138" s="14"/>
      <c r="DET138" s="13"/>
      <c r="DEU138" s="13"/>
      <c r="DEV138" s="13"/>
      <c r="DEW138" s="18"/>
      <c r="DEX138" s="16"/>
      <c r="DEY138" s="17"/>
      <c r="DEZ138" s="16"/>
      <c r="DFA138" s="118"/>
      <c r="DFB138" s="16"/>
      <c r="DFC138" s="101"/>
      <c r="DFD138" s="129"/>
      <c r="DFE138" s="15"/>
      <c r="DFF138" s="14"/>
      <c r="DFG138" s="14"/>
      <c r="DFH138" s="14"/>
      <c r="DFI138" s="14"/>
      <c r="DFJ138" s="13"/>
      <c r="DFK138" s="13"/>
      <c r="DFL138" s="13"/>
      <c r="DFM138" s="18"/>
      <c r="DFN138" s="16"/>
      <c r="DFO138" s="17"/>
      <c r="DFP138" s="16"/>
      <c r="DFQ138" s="118"/>
      <c r="DFR138" s="16"/>
      <c r="DFS138" s="101"/>
      <c r="DFT138" s="129"/>
      <c r="DFU138" s="15"/>
      <c r="DFV138" s="14"/>
      <c r="DFW138" s="14"/>
      <c r="DFX138" s="14"/>
      <c r="DFY138" s="14"/>
      <c r="DFZ138" s="13"/>
      <c r="DGA138" s="13"/>
      <c r="DGB138" s="13"/>
      <c r="DGC138" s="18"/>
      <c r="DGD138" s="16"/>
      <c r="DGE138" s="17"/>
      <c r="DGF138" s="16"/>
      <c r="DGG138" s="118"/>
      <c r="DGH138" s="16"/>
      <c r="DGI138" s="101"/>
      <c r="DGJ138" s="129"/>
      <c r="DGK138" s="15"/>
      <c r="DGL138" s="14"/>
      <c r="DGM138" s="14"/>
      <c r="DGN138" s="14"/>
      <c r="DGO138" s="14"/>
      <c r="DGP138" s="13"/>
      <c r="DGQ138" s="13"/>
      <c r="DGR138" s="13"/>
      <c r="DGS138" s="18"/>
      <c r="DGT138" s="16"/>
      <c r="DGU138" s="17"/>
      <c r="DGV138" s="16"/>
      <c r="DGW138" s="118"/>
      <c r="DGX138" s="16"/>
      <c r="DGY138" s="101"/>
      <c r="DGZ138" s="129"/>
      <c r="DHA138" s="15"/>
      <c r="DHB138" s="14"/>
      <c r="DHC138" s="14"/>
      <c r="DHD138" s="14"/>
      <c r="DHE138" s="14"/>
      <c r="DHF138" s="13"/>
      <c r="DHG138" s="13"/>
      <c r="DHH138" s="13"/>
      <c r="DHI138" s="18"/>
      <c r="DHJ138" s="16"/>
      <c r="DHK138" s="17"/>
      <c r="DHL138" s="16"/>
      <c r="DHM138" s="118"/>
      <c r="DHN138" s="16"/>
      <c r="DHO138" s="101"/>
      <c r="DHP138" s="129"/>
      <c r="DHQ138" s="15"/>
      <c r="DHR138" s="14"/>
      <c r="DHS138" s="14"/>
      <c r="DHT138" s="14"/>
      <c r="DHU138" s="14"/>
      <c r="DHV138" s="13"/>
      <c r="DHW138" s="13"/>
      <c r="DHX138" s="13"/>
      <c r="DHY138" s="18"/>
      <c r="DHZ138" s="16"/>
      <c r="DIA138" s="17"/>
      <c r="DIB138" s="16"/>
      <c r="DIC138" s="118"/>
      <c r="DID138" s="16"/>
      <c r="DIE138" s="101"/>
      <c r="DIF138" s="129"/>
      <c r="DIG138" s="15"/>
      <c r="DIH138" s="14"/>
      <c r="DII138" s="14"/>
      <c r="DIJ138" s="14"/>
      <c r="DIK138" s="14"/>
      <c r="DIL138" s="13"/>
      <c r="DIM138" s="13"/>
      <c r="DIN138" s="13"/>
      <c r="DIO138" s="18"/>
      <c r="DIP138" s="16"/>
      <c r="DIQ138" s="17"/>
      <c r="DIR138" s="16"/>
      <c r="DIS138" s="118"/>
      <c r="DIT138" s="16"/>
      <c r="DIU138" s="101"/>
      <c r="DIV138" s="129"/>
      <c r="DIW138" s="15"/>
      <c r="DIX138" s="14"/>
      <c r="DIY138" s="14"/>
      <c r="DIZ138" s="14"/>
      <c r="DJA138" s="14"/>
      <c r="DJB138" s="13"/>
      <c r="DJC138" s="13"/>
      <c r="DJD138" s="13"/>
      <c r="DJE138" s="18"/>
      <c r="DJF138" s="16"/>
      <c r="DJG138" s="17"/>
      <c r="DJH138" s="16"/>
      <c r="DJI138" s="118"/>
      <c r="DJJ138" s="16"/>
      <c r="DJK138" s="101"/>
      <c r="DJL138" s="129"/>
      <c r="DJM138" s="15"/>
      <c r="DJN138" s="14"/>
      <c r="DJO138" s="14"/>
      <c r="DJP138" s="14"/>
      <c r="DJQ138" s="14"/>
      <c r="DJR138" s="13"/>
      <c r="DJS138" s="13"/>
      <c r="DJT138" s="13"/>
      <c r="DJU138" s="18"/>
      <c r="DJV138" s="16"/>
      <c r="DJW138" s="17"/>
      <c r="DJX138" s="16"/>
      <c r="DJY138" s="118"/>
      <c r="DJZ138" s="16"/>
      <c r="DKA138" s="101"/>
      <c r="DKB138" s="129"/>
      <c r="DKC138" s="15"/>
      <c r="DKD138" s="14"/>
      <c r="DKE138" s="14"/>
      <c r="DKF138" s="14"/>
      <c r="DKG138" s="14"/>
      <c r="DKH138" s="13"/>
      <c r="DKI138" s="13"/>
      <c r="DKJ138" s="13"/>
      <c r="DKK138" s="18"/>
      <c r="DKL138" s="16"/>
      <c r="DKM138" s="17"/>
      <c r="DKN138" s="16"/>
      <c r="DKO138" s="118"/>
      <c r="DKP138" s="16"/>
      <c r="DKQ138" s="101"/>
      <c r="DKR138" s="129"/>
      <c r="DKS138" s="15"/>
      <c r="DKT138" s="14"/>
      <c r="DKU138" s="14"/>
      <c r="DKV138" s="14"/>
      <c r="DKW138" s="14"/>
      <c r="DKX138" s="13"/>
      <c r="DKY138" s="13"/>
      <c r="DKZ138" s="13"/>
      <c r="DLA138" s="18"/>
      <c r="DLB138" s="16"/>
      <c r="DLC138" s="17"/>
      <c r="DLD138" s="16"/>
      <c r="DLE138" s="118"/>
      <c r="DLF138" s="16"/>
      <c r="DLG138" s="101"/>
      <c r="DLH138" s="129"/>
      <c r="DLI138" s="15"/>
      <c r="DLJ138" s="14"/>
      <c r="DLK138" s="14"/>
      <c r="DLL138" s="14"/>
      <c r="DLM138" s="14"/>
      <c r="DLN138" s="13"/>
      <c r="DLO138" s="13"/>
      <c r="DLP138" s="13"/>
      <c r="DLQ138" s="18"/>
      <c r="DLR138" s="16"/>
      <c r="DLS138" s="17"/>
      <c r="DLT138" s="16"/>
      <c r="DLU138" s="118"/>
      <c r="DLV138" s="16"/>
      <c r="DLW138" s="101"/>
      <c r="DLX138" s="129"/>
      <c r="DLY138" s="15"/>
      <c r="DLZ138" s="14"/>
      <c r="DMA138" s="14"/>
      <c r="DMB138" s="14"/>
      <c r="DMC138" s="14"/>
      <c r="DMD138" s="13"/>
      <c r="DME138" s="13"/>
      <c r="DMF138" s="13"/>
      <c r="DMG138" s="18"/>
      <c r="DMH138" s="16"/>
      <c r="DMI138" s="17"/>
      <c r="DMJ138" s="16"/>
      <c r="DMK138" s="118"/>
      <c r="DML138" s="16"/>
      <c r="DMM138" s="101"/>
      <c r="DMN138" s="129"/>
      <c r="DMO138" s="15"/>
      <c r="DMP138" s="14"/>
      <c r="DMQ138" s="14"/>
      <c r="DMR138" s="14"/>
      <c r="DMS138" s="14"/>
      <c r="DMT138" s="13"/>
      <c r="DMU138" s="13"/>
      <c r="DMV138" s="13"/>
      <c r="DMW138" s="18"/>
      <c r="DMX138" s="16"/>
      <c r="DMY138" s="17"/>
      <c r="DMZ138" s="16"/>
      <c r="DNA138" s="118"/>
      <c r="DNB138" s="16"/>
      <c r="DNC138" s="101"/>
      <c r="DND138" s="129"/>
      <c r="DNE138" s="15"/>
      <c r="DNF138" s="14"/>
      <c r="DNG138" s="14"/>
      <c r="DNH138" s="14"/>
      <c r="DNI138" s="14"/>
      <c r="DNJ138" s="13"/>
      <c r="DNK138" s="13"/>
      <c r="DNL138" s="13"/>
      <c r="DNM138" s="18"/>
      <c r="DNN138" s="16"/>
      <c r="DNO138" s="17"/>
      <c r="DNP138" s="16"/>
      <c r="DNQ138" s="118"/>
      <c r="DNR138" s="16"/>
      <c r="DNS138" s="101"/>
      <c r="DNT138" s="129"/>
      <c r="DNU138" s="15"/>
      <c r="DNV138" s="14"/>
      <c r="DNW138" s="14"/>
      <c r="DNX138" s="14"/>
      <c r="DNY138" s="14"/>
      <c r="DNZ138" s="13"/>
      <c r="DOA138" s="13"/>
      <c r="DOB138" s="13"/>
      <c r="DOC138" s="18"/>
      <c r="DOD138" s="16"/>
      <c r="DOE138" s="17"/>
      <c r="DOF138" s="16"/>
      <c r="DOG138" s="118"/>
      <c r="DOH138" s="16"/>
      <c r="DOI138" s="101"/>
      <c r="DOJ138" s="129"/>
      <c r="DOK138" s="15"/>
      <c r="DOL138" s="14"/>
      <c r="DOM138" s="14"/>
      <c r="DON138" s="14"/>
      <c r="DOO138" s="14"/>
      <c r="DOP138" s="13"/>
      <c r="DOQ138" s="13"/>
      <c r="DOR138" s="13"/>
      <c r="DOS138" s="18"/>
      <c r="DOT138" s="16"/>
      <c r="DOU138" s="17"/>
      <c r="DOV138" s="16"/>
      <c r="DOW138" s="118"/>
      <c r="DOX138" s="16"/>
      <c r="DOY138" s="101"/>
      <c r="DOZ138" s="129"/>
      <c r="DPA138" s="15"/>
      <c r="DPB138" s="14"/>
      <c r="DPC138" s="14"/>
      <c r="DPD138" s="14"/>
      <c r="DPE138" s="14"/>
      <c r="DPF138" s="13"/>
      <c r="DPG138" s="13"/>
      <c r="DPH138" s="13"/>
      <c r="DPI138" s="18"/>
      <c r="DPJ138" s="16"/>
      <c r="DPK138" s="17"/>
      <c r="DPL138" s="16"/>
      <c r="DPM138" s="118"/>
      <c r="DPN138" s="16"/>
      <c r="DPO138" s="101"/>
      <c r="DPP138" s="129"/>
      <c r="DPQ138" s="15"/>
      <c r="DPR138" s="14"/>
      <c r="DPS138" s="14"/>
      <c r="DPT138" s="14"/>
      <c r="DPU138" s="14"/>
      <c r="DPV138" s="13"/>
      <c r="DPW138" s="13"/>
      <c r="DPX138" s="13"/>
      <c r="DPY138" s="18"/>
      <c r="DPZ138" s="16"/>
      <c r="DQA138" s="17"/>
      <c r="DQB138" s="16"/>
      <c r="DQC138" s="118"/>
      <c r="DQD138" s="16"/>
      <c r="DQE138" s="101"/>
      <c r="DQF138" s="129"/>
      <c r="DQG138" s="15"/>
      <c r="DQH138" s="14"/>
      <c r="DQI138" s="14"/>
      <c r="DQJ138" s="14"/>
      <c r="DQK138" s="14"/>
      <c r="DQL138" s="13"/>
      <c r="DQM138" s="13"/>
      <c r="DQN138" s="13"/>
      <c r="DQO138" s="18"/>
      <c r="DQP138" s="16"/>
      <c r="DQQ138" s="17"/>
      <c r="DQR138" s="16"/>
      <c r="DQS138" s="118"/>
      <c r="DQT138" s="16"/>
      <c r="DQU138" s="101"/>
      <c r="DQV138" s="129"/>
      <c r="DQW138" s="15"/>
      <c r="DQX138" s="14"/>
      <c r="DQY138" s="14"/>
      <c r="DQZ138" s="14"/>
      <c r="DRA138" s="14"/>
      <c r="DRB138" s="13"/>
      <c r="DRC138" s="13"/>
      <c r="DRD138" s="13"/>
      <c r="DRE138" s="18"/>
      <c r="DRF138" s="16"/>
      <c r="DRG138" s="17"/>
      <c r="DRH138" s="16"/>
      <c r="DRI138" s="118"/>
      <c r="DRJ138" s="16"/>
      <c r="DRK138" s="101"/>
      <c r="DRL138" s="129"/>
      <c r="DRM138" s="15"/>
      <c r="DRN138" s="14"/>
      <c r="DRO138" s="14"/>
      <c r="DRP138" s="14"/>
      <c r="DRQ138" s="14"/>
      <c r="DRR138" s="13"/>
      <c r="DRS138" s="13"/>
      <c r="DRT138" s="13"/>
      <c r="DRU138" s="18"/>
      <c r="DRV138" s="16"/>
      <c r="DRW138" s="17"/>
      <c r="DRX138" s="16"/>
      <c r="DRY138" s="118"/>
      <c r="DRZ138" s="16"/>
      <c r="DSA138" s="101"/>
      <c r="DSB138" s="129"/>
      <c r="DSC138" s="15"/>
      <c r="DSD138" s="14"/>
      <c r="DSE138" s="14"/>
      <c r="DSF138" s="14"/>
      <c r="DSG138" s="14"/>
      <c r="DSH138" s="13"/>
      <c r="DSI138" s="13"/>
      <c r="DSJ138" s="13"/>
      <c r="DSK138" s="18"/>
      <c r="DSL138" s="16"/>
      <c r="DSM138" s="17"/>
      <c r="DSN138" s="16"/>
      <c r="DSO138" s="118"/>
      <c r="DSP138" s="16"/>
      <c r="DSQ138" s="101"/>
      <c r="DSR138" s="129"/>
      <c r="DSS138" s="15"/>
      <c r="DST138" s="14"/>
      <c r="DSU138" s="14"/>
      <c r="DSV138" s="14"/>
      <c r="DSW138" s="14"/>
      <c r="DSX138" s="13"/>
      <c r="DSY138" s="13"/>
      <c r="DSZ138" s="13"/>
      <c r="DTA138" s="18"/>
      <c r="DTB138" s="16"/>
      <c r="DTC138" s="17"/>
      <c r="DTD138" s="16"/>
      <c r="DTE138" s="118"/>
      <c r="DTF138" s="16"/>
      <c r="DTG138" s="101"/>
      <c r="DTH138" s="129"/>
      <c r="DTI138" s="15"/>
      <c r="DTJ138" s="14"/>
      <c r="DTK138" s="14"/>
      <c r="DTL138" s="14"/>
      <c r="DTM138" s="14"/>
      <c r="DTN138" s="13"/>
      <c r="DTO138" s="13"/>
      <c r="DTP138" s="13"/>
      <c r="DTQ138" s="18"/>
      <c r="DTR138" s="16"/>
      <c r="DTS138" s="17"/>
      <c r="DTT138" s="16"/>
      <c r="DTU138" s="118"/>
      <c r="DTV138" s="16"/>
      <c r="DTW138" s="101"/>
      <c r="DTX138" s="129"/>
      <c r="DTY138" s="15"/>
      <c r="DTZ138" s="14"/>
      <c r="DUA138" s="14"/>
      <c r="DUB138" s="14"/>
      <c r="DUC138" s="14"/>
      <c r="DUD138" s="13"/>
      <c r="DUE138" s="13"/>
      <c r="DUF138" s="13"/>
      <c r="DUG138" s="18"/>
      <c r="DUH138" s="16"/>
      <c r="DUI138" s="17"/>
      <c r="DUJ138" s="16"/>
      <c r="DUK138" s="118"/>
      <c r="DUL138" s="16"/>
      <c r="DUM138" s="101"/>
      <c r="DUN138" s="129"/>
      <c r="DUO138" s="15"/>
      <c r="DUP138" s="14"/>
      <c r="DUQ138" s="14"/>
      <c r="DUR138" s="14"/>
      <c r="DUS138" s="14"/>
      <c r="DUT138" s="13"/>
      <c r="DUU138" s="13"/>
      <c r="DUV138" s="13"/>
      <c r="DUW138" s="18"/>
      <c r="DUX138" s="16"/>
      <c r="DUY138" s="17"/>
      <c r="DUZ138" s="16"/>
      <c r="DVA138" s="118"/>
      <c r="DVB138" s="16"/>
      <c r="DVC138" s="101"/>
      <c r="DVD138" s="129"/>
      <c r="DVE138" s="15"/>
      <c r="DVF138" s="14"/>
      <c r="DVG138" s="14"/>
      <c r="DVH138" s="14"/>
      <c r="DVI138" s="14"/>
      <c r="DVJ138" s="13"/>
      <c r="DVK138" s="13"/>
      <c r="DVL138" s="13"/>
      <c r="DVM138" s="18"/>
      <c r="DVN138" s="16"/>
      <c r="DVO138" s="17"/>
      <c r="DVP138" s="16"/>
      <c r="DVQ138" s="118"/>
      <c r="DVR138" s="16"/>
      <c r="DVS138" s="101"/>
      <c r="DVT138" s="129"/>
      <c r="DVU138" s="15"/>
      <c r="DVV138" s="14"/>
      <c r="DVW138" s="14"/>
      <c r="DVX138" s="14"/>
      <c r="DVY138" s="14"/>
      <c r="DVZ138" s="13"/>
      <c r="DWA138" s="13"/>
      <c r="DWB138" s="13"/>
      <c r="DWC138" s="18"/>
      <c r="DWD138" s="16"/>
      <c r="DWE138" s="17"/>
      <c r="DWF138" s="16"/>
      <c r="DWG138" s="118"/>
      <c r="DWH138" s="16"/>
      <c r="DWI138" s="101"/>
      <c r="DWJ138" s="129"/>
      <c r="DWK138" s="15"/>
      <c r="DWL138" s="14"/>
      <c r="DWM138" s="14"/>
      <c r="DWN138" s="14"/>
      <c r="DWO138" s="14"/>
      <c r="DWP138" s="13"/>
      <c r="DWQ138" s="13"/>
      <c r="DWR138" s="13"/>
      <c r="DWS138" s="18"/>
      <c r="DWT138" s="16"/>
      <c r="DWU138" s="17"/>
      <c r="DWV138" s="16"/>
      <c r="DWW138" s="118"/>
      <c r="DWX138" s="16"/>
      <c r="DWY138" s="101"/>
      <c r="DWZ138" s="129"/>
      <c r="DXA138" s="15"/>
      <c r="DXB138" s="14"/>
      <c r="DXC138" s="14"/>
      <c r="DXD138" s="14"/>
      <c r="DXE138" s="14"/>
      <c r="DXF138" s="13"/>
      <c r="DXG138" s="13"/>
      <c r="DXH138" s="13"/>
      <c r="DXI138" s="18"/>
      <c r="DXJ138" s="16"/>
      <c r="DXK138" s="17"/>
      <c r="DXL138" s="16"/>
      <c r="DXM138" s="118"/>
      <c r="DXN138" s="16"/>
      <c r="DXO138" s="101"/>
      <c r="DXP138" s="129"/>
      <c r="DXQ138" s="15"/>
      <c r="DXR138" s="14"/>
      <c r="DXS138" s="14"/>
      <c r="DXT138" s="14"/>
      <c r="DXU138" s="14"/>
      <c r="DXV138" s="13"/>
      <c r="DXW138" s="13"/>
      <c r="DXX138" s="13"/>
      <c r="DXY138" s="18"/>
      <c r="DXZ138" s="16"/>
      <c r="DYA138" s="17"/>
      <c r="DYB138" s="16"/>
      <c r="DYC138" s="118"/>
      <c r="DYD138" s="16"/>
      <c r="DYE138" s="101"/>
      <c r="DYF138" s="129"/>
      <c r="DYG138" s="15"/>
      <c r="DYH138" s="14"/>
      <c r="DYI138" s="14"/>
      <c r="DYJ138" s="14"/>
      <c r="DYK138" s="14"/>
      <c r="DYL138" s="13"/>
      <c r="DYM138" s="13"/>
      <c r="DYN138" s="13"/>
      <c r="DYO138" s="18"/>
      <c r="DYP138" s="16"/>
      <c r="DYQ138" s="17"/>
      <c r="DYR138" s="16"/>
      <c r="DYS138" s="118"/>
      <c r="DYT138" s="16"/>
      <c r="DYU138" s="101"/>
      <c r="DYV138" s="129"/>
      <c r="DYW138" s="15"/>
      <c r="DYX138" s="14"/>
      <c r="DYY138" s="14"/>
      <c r="DYZ138" s="14"/>
      <c r="DZA138" s="14"/>
      <c r="DZB138" s="13"/>
      <c r="DZC138" s="13"/>
      <c r="DZD138" s="13"/>
      <c r="DZE138" s="18"/>
      <c r="DZF138" s="16"/>
      <c r="DZG138" s="17"/>
      <c r="DZH138" s="16"/>
      <c r="DZI138" s="118"/>
      <c r="DZJ138" s="16"/>
      <c r="DZK138" s="101"/>
      <c r="DZL138" s="129"/>
      <c r="DZM138" s="15"/>
      <c r="DZN138" s="14"/>
      <c r="DZO138" s="14"/>
      <c r="DZP138" s="14"/>
      <c r="DZQ138" s="14"/>
      <c r="DZR138" s="13"/>
      <c r="DZS138" s="13"/>
      <c r="DZT138" s="13"/>
      <c r="DZU138" s="18"/>
      <c r="DZV138" s="16"/>
      <c r="DZW138" s="17"/>
      <c r="DZX138" s="16"/>
      <c r="DZY138" s="118"/>
      <c r="DZZ138" s="16"/>
      <c r="EAA138" s="101"/>
      <c r="EAB138" s="129"/>
      <c r="EAC138" s="15"/>
      <c r="EAD138" s="14"/>
      <c r="EAE138" s="14"/>
      <c r="EAF138" s="14"/>
      <c r="EAG138" s="14"/>
      <c r="EAH138" s="13"/>
      <c r="EAI138" s="13"/>
      <c r="EAJ138" s="13"/>
      <c r="EAK138" s="18"/>
      <c r="EAL138" s="16"/>
      <c r="EAM138" s="17"/>
      <c r="EAN138" s="16"/>
      <c r="EAO138" s="118"/>
      <c r="EAP138" s="16"/>
      <c r="EAQ138" s="101"/>
      <c r="EAR138" s="129"/>
      <c r="EAS138" s="15"/>
      <c r="EAT138" s="14"/>
      <c r="EAU138" s="14"/>
      <c r="EAV138" s="14"/>
      <c r="EAW138" s="14"/>
      <c r="EAX138" s="13"/>
      <c r="EAY138" s="13"/>
      <c r="EAZ138" s="13"/>
      <c r="EBA138" s="18"/>
      <c r="EBB138" s="16"/>
      <c r="EBC138" s="17"/>
      <c r="EBD138" s="16"/>
      <c r="EBE138" s="118"/>
      <c r="EBF138" s="16"/>
      <c r="EBG138" s="101"/>
      <c r="EBH138" s="129"/>
      <c r="EBI138" s="15"/>
      <c r="EBJ138" s="14"/>
      <c r="EBK138" s="14"/>
      <c r="EBL138" s="14"/>
      <c r="EBM138" s="14"/>
      <c r="EBN138" s="13"/>
      <c r="EBO138" s="13"/>
      <c r="EBP138" s="13"/>
      <c r="EBQ138" s="18"/>
      <c r="EBR138" s="16"/>
      <c r="EBS138" s="17"/>
      <c r="EBT138" s="16"/>
      <c r="EBU138" s="118"/>
      <c r="EBV138" s="16"/>
      <c r="EBW138" s="101"/>
      <c r="EBX138" s="129"/>
      <c r="EBY138" s="15"/>
      <c r="EBZ138" s="14"/>
      <c r="ECA138" s="14"/>
      <c r="ECB138" s="14"/>
      <c r="ECC138" s="14"/>
      <c r="ECD138" s="13"/>
      <c r="ECE138" s="13"/>
      <c r="ECF138" s="13"/>
      <c r="ECG138" s="18"/>
      <c r="ECH138" s="16"/>
      <c r="ECI138" s="17"/>
      <c r="ECJ138" s="16"/>
      <c r="ECK138" s="118"/>
      <c r="ECL138" s="16"/>
      <c r="ECM138" s="101"/>
      <c r="ECN138" s="129"/>
      <c r="ECO138" s="15"/>
      <c r="ECP138" s="14"/>
      <c r="ECQ138" s="14"/>
      <c r="ECR138" s="14"/>
      <c r="ECS138" s="14"/>
      <c r="ECT138" s="13"/>
      <c r="ECU138" s="13"/>
      <c r="ECV138" s="13"/>
      <c r="ECW138" s="18"/>
      <c r="ECX138" s="16"/>
      <c r="ECY138" s="17"/>
      <c r="ECZ138" s="16"/>
      <c r="EDA138" s="118"/>
      <c r="EDB138" s="16"/>
      <c r="EDC138" s="101"/>
      <c r="EDD138" s="129"/>
      <c r="EDE138" s="15"/>
      <c r="EDF138" s="14"/>
      <c r="EDG138" s="14"/>
      <c r="EDH138" s="14"/>
      <c r="EDI138" s="14"/>
      <c r="EDJ138" s="13"/>
      <c r="EDK138" s="13"/>
      <c r="EDL138" s="13"/>
      <c r="EDM138" s="18"/>
      <c r="EDN138" s="16"/>
      <c r="EDO138" s="17"/>
      <c r="EDP138" s="16"/>
      <c r="EDQ138" s="118"/>
      <c r="EDR138" s="16"/>
      <c r="EDS138" s="101"/>
      <c r="EDT138" s="129"/>
      <c r="EDU138" s="15"/>
      <c r="EDV138" s="14"/>
      <c r="EDW138" s="14"/>
      <c r="EDX138" s="14"/>
      <c r="EDY138" s="14"/>
      <c r="EDZ138" s="13"/>
      <c r="EEA138" s="13"/>
      <c r="EEB138" s="13"/>
      <c r="EEC138" s="18"/>
      <c r="EED138" s="16"/>
      <c r="EEE138" s="17"/>
      <c r="EEF138" s="16"/>
      <c r="EEG138" s="118"/>
      <c r="EEH138" s="16"/>
      <c r="EEI138" s="101"/>
      <c r="EEJ138" s="129"/>
      <c r="EEK138" s="15"/>
      <c r="EEL138" s="14"/>
      <c r="EEM138" s="14"/>
      <c r="EEN138" s="14"/>
      <c r="EEO138" s="14"/>
      <c r="EEP138" s="13"/>
      <c r="EEQ138" s="13"/>
      <c r="EER138" s="13"/>
      <c r="EES138" s="18"/>
      <c r="EET138" s="16"/>
      <c r="EEU138" s="17"/>
      <c r="EEV138" s="16"/>
      <c r="EEW138" s="118"/>
      <c r="EEX138" s="16"/>
      <c r="EEY138" s="101"/>
      <c r="EEZ138" s="129"/>
      <c r="EFA138" s="15"/>
      <c r="EFB138" s="14"/>
      <c r="EFC138" s="14"/>
      <c r="EFD138" s="14"/>
      <c r="EFE138" s="14"/>
      <c r="EFF138" s="13"/>
      <c r="EFG138" s="13"/>
      <c r="EFH138" s="13"/>
      <c r="EFI138" s="18"/>
      <c r="EFJ138" s="16"/>
      <c r="EFK138" s="17"/>
      <c r="EFL138" s="16"/>
      <c r="EFM138" s="118"/>
      <c r="EFN138" s="16"/>
      <c r="EFO138" s="101"/>
      <c r="EFP138" s="129"/>
      <c r="EFQ138" s="15"/>
      <c r="EFR138" s="14"/>
      <c r="EFS138" s="14"/>
      <c r="EFT138" s="14"/>
      <c r="EFU138" s="14"/>
      <c r="EFV138" s="13"/>
      <c r="EFW138" s="13"/>
      <c r="EFX138" s="13"/>
      <c r="EFY138" s="18"/>
      <c r="EFZ138" s="16"/>
      <c r="EGA138" s="17"/>
      <c r="EGB138" s="16"/>
      <c r="EGC138" s="118"/>
      <c r="EGD138" s="16"/>
      <c r="EGE138" s="101"/>
      <c r="EGF138" s="129"/>
      <c r="EGG138" s="15"/>
      <c r="EGH138" s="14"/>
      <c r="EGI138" s="14"/>
      <c r="EGJ138" s="14"/>
      <c r="EGK138" s="14"/>
      <c r="EGL138" s="13"/>
      <c r="EGM138" s="13"/>
      <c r="EGN138" s="13"/>
      <c r="EGO138" s="18"/>
      <c r="EGP138" s="16"/>
      <c r="EGQ138" s="17"/>
      <c r="EGR138" s="16"/>
      <c r="EGS138" s="118"/>
      <c r="EGT138" s="16"/>
      <c r="EGU138" s="101"/>
      <c r="EGV138" s="129"/>
      <c r="EGW138" s="15"/>
      <c r="EGX138" s="14"/>
      <c r="EGY138" s="14"/>
      <c r="EGZ138" s="14"/>
      <c r="EHA138" s="14"/>
      <c r="EHB138" s="13"/>
      <c r="EHC138" s="13"/>
      <c r="EHD138" s="13"/>
      <c r="EHE138" s="18"/>
      <c r="EHF138" s="16"/>
      <c r="EHG138" s="17"/>
      <c r="EHH138" s="16"/>
      <c r="EHI138" s="118"/>
      <c r="EHJ138" s="16"/>
      <c r="EHK138" s="101"/>
      <c r="EHL138" s="129"/>
      <c r="EHM138" s="15"/>
      <c r="EHN138" s="14"/>
      <c r="EHO138" s="14"/>
      <c r="EHP138" s="14"/>
      <c r="EHQ138" s="14"/>
      <c r="EHR138" s="13"/>
      <c r="EHS138" s="13"/>
      <c r="EHT138" s="13"/>
      <c r="EHU138" s="18"/>
      <c r="EHV138" s="16"/>
      <c r="EHW138" s="17"/>
      <c r="EHX138" s="16"/>
      <c r="EHY138" s="118"/>
      <c r="EHZ138" s="16"/>
      <c r="EIA138" s="101"/>
      <c r="EIB138" s="129"/>
      <c r="EIC138" s="15"/>
      <c r="EID138" s="14"/>
      <c r="EIE138" s="14"/>
      <c r="EIF138" s="14"/>
      <c r="EIG138" s="14"/>
      <c r="EIH138" s="13"/>
      <c r="EII138" s="13"/>
      <c r="EIJ138" s="13"/>
      <c r="EIK138" s="18"/>
      <c r="EIL138" s="16"/>
      <c r="EIM138" s="17"/>
      <c r="EIN138" s="16"/>
      <c r="EIO138" s="118"/>
      <c r="EIP138" s="16"/>
      <c r="EIQ138" s="101"/>
      <c r="EIR138" s="129"/>
      <c r="EIS138" s="15"/>
      <c r="EIT138" s="14"/>
      <c r="EIU138" s="14"/>
      <c r="EIV138" s="14"/>
      <c r="EIW138" s="14"/>
      <c r="EIX138" s="13"/>
      <c r="EIY138" s="13"/>
      <c r="EIZ138" s="13"/>
      <c r="EJA138" s="18"/>
      <c r="EJB138" s="16"/>
      <c r="EJC138" s="17"/>
      <c r="EJD138" s="16"/>
      <c r="EJE138" s="118"/>
      <c r="EJF138" s="16"/>
      <c r="EJG138" s="101"/>
      <c r="EJH138" s="129"/>
      <c r="EJI138" s="15"/>
      <c r="EJJ138" s="14"/>
      <c r="EJK138" s="14"/>
      <c r="EJL138" s="14"/>
      <c r="EJM138" s="14"/>
      <c r="EJN138" s="13"/>
      <c r="EJO138" s="13"/>
      <c r="EJP138" s="13"/>
      <c r="EJQ138" s="18"/>
      <c r="EJR138" s="16"/>
      <c r="EJS138" s="17"/>
      <c r="EJT138" s="16"/>
      <c r="EJU138" s="118"/>
      <c r="EJV138" s="16"/>
      <c r="EJW138" s="101"/>
      <c r="EJX138" s="129"/>
      <c r="EJY138" s="15"/>
      <c r="EJZ138" s="14"/>
      <c r="EKA138" s="14"/>
      <c r="EKB138" s="14"/>
      <c r="EKC138" s="14"/>
      <c r="EKD138" s="13"/>
      <c r="EKE138" s="13"/>
      <c r="EKF138" s="13"/>
      <c r="EKG138" s="18"/>
      <c r="EKH138" s="16"/>
      <c r="EKI138" s="17"/>
      <c r="EKJ138" s="16"/>
      <c r="EKK138" s="118"/>
      <c r="EKL138" s="16"/>
      <c r="EKM138" s="101"/>
      <c r="EKN138" s="129"/>
      <c r="EKO138" s="15"/>
      <c r="EKP138" s="14"/>
      <c r="EKQ138" s="14"/>
      <c r="EKR138" s="14"/>
      <c r="EKS138" s="14"/>
      <c r="EKT138" s="13"/>
      <c r="EKU138" s="13"/>
      <c r="EKV138" s="13"/>
      <c r="EKW138" s="18"/>
      <c r="EKX138" s="16"/>
      <c r="EKY138" s="17"/>
      <c r="EKZ138" s="16"/>
      <c r="ELA138" s="118"/>
      <c r="ELB138" s="16"/>
      <c r="ELC138" s="101"/>
      <c r="ELD138" s="129"/>
      <c r="ELE138" s="15"/>
      <c r="ELF138" s="14"/>
      <c r="ELG138" s="14"/>
      <c r="ELH138" s="14"/>
      <c r="ELI138" s="14"/>
      <c r="ELJ138" s="13"/>
      <c r="ELK138" s="13"/>
      <c r="ELL138" s="13"/>
      <c r="ELM138" s="18"/>
      <c r="ELN138" s="16"/>
      <c r="ELO138" s="17"/>
      <c r="ELP138" s="16"/>
      <c r="ELQ138" s="118"/>
      <c r="ELR138" s="16"/>
      <c r="ELS138" s="101"/>
      <c r="ELT138" s="129"/>
      <c r="ELU138" s="15"/>
      <c r="ELV138" s="14"/>
      <c r="ELW138" s="14"/>
      <c r="ELX138" s="14"/>
      <c r="ELY138" s="14"/>
      <c r="ELZ138" s="13"/>
      <c r="EMA138" s="13"/>
      <c r="EMB138" s="13"/>
      <c r="EMC138" s="18"/>
      <c r="EMD138" s="16"/>
      <c r="EME138" s="17"/>
      <c r="EMF138" s="16"/>
      <c r="EMG138" s="118"/>
      <c r="EMH138" s="16"/>
      <c r="EMI138" s="101"/>
      <c r="EMJ138" s="129"/>
      <c r="EMK138" s="15"/>
      <c r="EML138" s="14"/>
      <c r="EMM138" s="14"/>
      <c r="EMN138" s="14"/>
      <c r="EMO138" s="14"/>
      <c r="EMP138" s="13"/>
      <c r="EMQ138" s="13"/>
      <c r="EMR138" s="13"/>
      <c r="EMS138" s="18"/>
      <c r="EMT138" s="16"/>
      <c r="EMU138" s="17"/>
      <c r="EMV138" s="16"/>
      <c r="EMW138" s="118"/>
      <c r="EMX138" s="16"/>
      <c r="EMY138" s="101"/>
      <c r="EMZ138" s="129"/>
      <c r="ENA138" s="15"/>
      <c r="ENB138" s="14"/>
      <c r="ENC138" s="14"/>
      <c r="END138" s="14"/>
      <c r="ENE138" s="14"/>
      <c r="ENF138" s="13"/>
      <c r="ENG138" s="13"/>
      <c r="ENH138" s="13"/>
      <c r="ENI138" s="18"/>
      <c r="ENJ138" s="16"/>
      <c r="ENK138" s="17"/>
      <c r="ENL138" s="16"/>
      <c r="ENM138" s="118"/>
      <c r="ENN138" s="16"/>
      <c r="ENO138" s="101"/>
      <c r="ENP138" s="129"/>
      <c r="ENQ138" s="15"/>
      <c r="ENR138" s="14"/>
      <c r="ENS138" s="14"/>
      <c r="ENT138" s="14"/>
      <c r="ENU138" s="14"/>
      <c r="ENV138" s="13"/>
      <c r="ENW138" s="13"/>
      <c r="ENX138" s="13"/>
      <c r="ENY138" s="18"/>
      <c r="ENZ138" s="16"/>
      <c r="EOA138" s="17"/>
      <c r="EOB138" s="16"/>
      <c r="EOC138" s="118"/>
      <c r="EOD138" s="16"/>
      <c r="EOE138" s="101"/>
      <c r="EOF138" s="129"/>
      <c r="EOG138" s="15"/>
      <c r="EOH138" s="14"/>
      <c r="EOI138" s="14"/>
      <c r="EOJ138" s="14"/>
      <c r="EOK138" s="14"/>
      <c r="EOL138" s="13"/>
      <c r="EOM138" s="13"/>
      <c r="EON138" s="13"/>
      <c r="EOO138" s="18"/>
      <c r="EOP138" s="16"/>
      <c r="EOQ138" s="17"/>
      <c r="EOR138" s="16"/>
      <c r="EOS138" s="118"/>
      <c r="EOT138" s="16"/>
      <c r="EOU138" s="101"/>
      <c r="EOV138" s="129"/>
      <c r="EOW138" s="15"/>
      <c r="EOX138" s="14"/>
      <c r="EOY138" s="14"/>
      <c r="EOZ138" s="14"/>
      <c r="EPA138" s="14"/>
      <c r="EPB138" s="13"/>
      <c r="EPC138" s="13"/>
      <c r="EPD138" s="13"/>
      <c r="EPE138" s="18"/>
      <c r="EPF138" s="16"/>
      <c r="EPG138" s="17"/>
      <c r="EPH138" s="16"/>
      <c r="EPI138" s="118"/>
      <c r="EPJ138" s="16"/>
      <c r="EPK138" s="101"/>
      <c r="EPL138" s="129"/>
      <c r="EPM138" s="15"/>
      <c r="EPN138" s="14"/>
      <c r="EPO138" s="14"/>
      <c r="EPP138" s="14"/>
      <c r="EPQ138" s="14"/>
      <c r="EPR138" s="13"/>
      <c r="EPS138" s="13"/>
      <c r="EPT138" s="13"/>
      <c r="EPU138" s="18"/>
      <c r="EPV138" s="16"/>
      <c r="EPW138" s="17"/>
      <c r="EPX138" s="16"/>
      <c r="EPY138" s="118"/>
      <c r="EPZ138" s="16"/>
      <c r="EQA138" s="101"/>
      <c r="EQB138" s="129"/>
      <c r="EQC138" s="15"/>
      <c r="EQD138" s="14"/>
      <c r="EQE138" s="14"/>
      <c r="EQF138" s="14"/>
      <c r="EQG138" s="14"/>
      <c r="EQH138" s="13"/>
      <c r="EQI138" s="13"/>
      <c r="EQJ138" s="13"/>
      <c r="EQK138" s="18"/>
      <c r="EQL138" s="16"/>
      <c r="EQM138" s="17"/>
      <c r="EQN138" s="16"/>
      <c r="EQO138" s="118"/>
      <c r="EQP138" s="16"/>
      <c r="EQQ138" s="101"/>
      <c r="EQR138" s="129"/>
      <c r="EQS138" s="15"/>
      <c r="EQT138" s="14"/>
      <c r="EQU138" s="14"/>
      <c r="EQV138" s="14"/>
      <c r="EQW138" s="14"/>
      <c r="EQX138" s="13"/>
      <c r="EQY138" s="13"/>
      <c r="EQZ138" s="13"/>
      <c r="ERA138" s="18"/>
      <c r="ERB138" s="16"/>
      <c r="ERC138" s="17"/>
      <c r="ERD138" s="16"/>
      <c r="ERE138" s="118"/>
      <c r="ERF138" s="16"/>
      <c r="ERG138" s="101"/>
      <c r="ERH138" s="129"/>
      <c r="ERI138" s="15"/>
      <c r="ERJ138" s="14"/>
      <c r="ERK138" s="14"/>
      <c r="ERL138" s="14"/>
      <c r="ERM138" s="14"/>
      <c r="ERN138" s="13"/>
      <c r="ERO138" s="13"/>
      <c r="ERP138" s="13"/>
      <c r="ERQ138" s="18"/>
      <c r="ERR138" s="16"/>
      <c r="ERS138" s="17"/>
      <c r="ERT138" s="16"/>
      <c r="ERU138" s="118"/>
      <c r="ERV138" s="16"/>
      <c r="ERW138" s="101"/>
      <c r="ERX138" s="129"/>
      <c r="ERY138" s="15"/>
      <c r="ERZ138" s="14"/>
      <c r="ESA138" s="14"/>
      <c r="ESB138" s="14"/>
      <c r="ESC138" s="14"/>
      <c r="ESD138" s="13"/>
      <c r="ESE138" s="13"/>
      <c r="ESF138" s="13"/>
      <c r="ESG138" s="18"/>
      <c r="ESH138" s="16"/>
      <c r="ESI138" s="17"/>
      <c r="ESJ138" s="16"/>
      <c r="ESK138" s="118"/>
      <c r="ESL138" s="16"/>
      <c r="ESM138" s="101"/>
      <c r="ESN138" s="129"/>
      <c r="ESO138" s="15"/>
      <c r="ESP138" s="14"/>
      <c r="ESQ138" s="14"/>
      <c r="ESR138" s="14"/>
      <c r="ESS138" s="14"/>
      <c r="EST138" s="13"/>
      <c r="ESU138" s="13"/>
      <c r="ESV138" s="13"/>
      <c r="ESW138" s="18"/>
      <c r="ESX138" s="16"/>
      <c r="ESY138" s="17"/>
      <c r="ESZ138" s="16"/>
      <c r="ETA138" s="118"/>
      <c r="ETB138" s="16"/>
      <c r="ETC138" s="101"/>
      <c r="ETD138" s="129"/>
      <c r="ETE138" s="15"/>
      <c r="ETF138" s="14"/>
      <c r="ETG138" s="14"/>
      <c r="ETH138" s="14"/>
      <c r="ETI138" s="14"/>
      <c r="ETJ138" s="13"/>
      <c r="ETK138" s="13"/>
      <c r="ETL138" s="13"/>
      <c r="ETM138" s="18"/>
      <c r="ETN138" s="16"/>
      <c r="ETO138" s="17"/>
      <c r="ETP138" s="16"/>
      <c r="ETQ138" s="118"/>
      <c r="ETR138" s="16"/>
      <c r="ETS138" s="101"/>
      <c r="ETT138" s="129"/>
      <c r="ETU138" s="15"/>
      <c r="ETV138" s="14"/>
      <c r="ETW138" s="14"/>
      <c r="ETX138" s="14"/>
      <c r="ETY138" s="14"/>
      <c r="ETZ138" s="13"/>
      <c r="EUA138" s="13"/>
      <c r="EUB138" s="13"/>
      <c r="EUC138" s="18"/>
      <c r="EUD138" s="16"/>
      <c r="EUE138" s="17"/>
      <c r="EUF138" s="16"/>
      <c r="EUG138" s="118"/>
      <c r="EUH138" s="16"/>
      <c r="EUI138" s="101"/>
      <c r="EUJ138" s="129"/>
      <c r="EUK138" s="15"/>
      <c r="EUL138" s="14"/>
      <c r="EUM138" s="14"/>
      <c r="EUN138" s="14"/>
      <c r="EUO138" s="14"/>
      <c r="EUP138" s="13"/>
      <c r="EUQ138" s="13"/>
      <c r="EUR138" s="13"/>
      <c r="EUS138" s="18"/>
      <c r="EUT138" s="16"/>
      <c r="EUU138" s="17"/>
      <c r="EUV138" s="16"/>
      <c r="EUW138" s="118"/>
      <c r="EUX138" s="16"/>
      <c r="EUY138" s="101"/>
      <c r="EUZ138" s="129"/>
      <c r="EVA138" s="15"/>
      <c r="EVB138" s="14"/>
      <c r="EVC138" s="14"/>
      <c r="EVD138" s="14"/>
      <c r="EVE138" s="14"/>
      <c r="EVF138" s="13"/>
      <c r="EVG138" s="13"/>
      <c r="EVH138" s="13"/>
      <c r="EVI138" s="18"/>
      <c r="EVJ138" s="16"/>
      <c r="EVK138" s="17"/>
      <c r="EVL138" s="16"/>
      <c r="EVM138" s="118"/>
      <c r="EVN138" s="16"/>
      <c r="EVO138" s="101"/>
      <c r="EVP138" s="129"/>
      <c r="EVQ138" s="15"/>
      <c r="EVR138" s="14"/>
      <c r="EVS138" s="14"/>
      <c r="EVT138" s="14"/>
      <c r="EVU138" s="14"/>
      <c r="EVV138" s="13"/>
      <c r="EVW138" s="13"/>
      <c r="EVX138" s="13"/>
      <c r="EVY138" s="18"/>
      <c r="EVZ138" s="16"/>
      <c r="EWA138" s="17"/>
      <c r="EWB138" s="16"/>
      <c r="EWC138" s="118"/>
      <c r="EWD138" s="16"/>
      <c r="EWE138" s="101"/>
      <c r="EWF138" s="129"/>
      <c r="EWG138" s="15"/>
      <c r="EWH138" s="14"/>
      <c r="EWI138" s="14"/>
      <c r="EWJ138" s="14"/>
      <c r="EWK138" s="14"/>
      <c r="EWL138" s="13"/>
      <c r="EWM138" s="13"/>
      <c r="EWN138" s="13"/>
      <c r="EWO138" s="18"/>
      <c r="EWP138" s="16"/>
      <c r="EWQ138" s="17"/>
      <c r="EWR138" s="16"/>
      <c r="EWS138" s="118"/>
      <c r="EWT138" s="16"/>
      <c r="EWU138" s="101"/>
      <c r="EWV138" s="129"/>
      <c r="EWW138" s="15"/>
      <c r="EWX138" s="14"/>
      <c r="EWY138" s="14"/>
      <c r="EWZ138" s="14"/>
      <c r="EXA138" s="14"/>
      <c r="EXB138" s="13"/>
      <c r="EXC138" s="13"/>
      <c r="EXD138" s="13"/>
      <c r="EXE138" s="18"/>
      <c r="EXF138" s="16"/>
      <c r="EXG138" s="17"/>
      <c r="EXH138" s="16"/>
      <c r="EXI138" s="118"/>
      <c r="EXJ138" s="16"/>
      <c r="EXK138" s="101"/>
      <c r="EXL138" s="129"/>
      <c r="EXM138" s="15"/>
      <c r="EXN138" s="14"/>
      <c r="EXO138" s="14"/>
      <c r="EXP138" s="14"/>
      <c r="EXQ138" s="14"/>
      <c r="EXR138" s="13"/>
      <c r="EXS138" s="13"/>
      <c r="EXT138" s="13"/>
      <c r="EXU138" s="18"/>
      <c r="EXV138" s="16"/>
      <c r="EXW138" s="17"/>
      <c r="EXX138" s="16"/>
      <c r="EXY138" s="118"/>
      <c r="EXZ138" s="16"/>
      <c r="EYA138" s="101"/>
      <c r="EYB138" s="129"/>
      <c r="EYC138" s="15"/>
      <c r="EYD138" s="14"/>
      <c r="EYE138" s="14"/>
      <c r="EYF138" s="14"/>
      <c r="EYG138" s="14"/>
      <c r="EYH138" s="13"/>
      <c r="EYI138" s="13"/>
      <c r="EYJ138" s="13"/>
      <c r="EYK138" s="18"/>
      <c r="EYL138" s="16"/>
      <c r="EYM138" s="17"/>
      <c r="EYN138" s="16"/>
      <c r="EYO138" s="118"/>
      <c r="EYP138" s="16"/>
      <c r="EYQ138" s="101"/>
      <c r="EYR138" s="129"/>
      <c r="EYS138" s="15"/>
      <c r="EYT138" s="14"/>
      <c r="EYU138" s="14"/>
      <c r="EYV138" s="14"/>
      <c r="EYW138" s="14"/>
      <c r="EYX138" s="13"/>
      <c r="EYY138" s="13"/>
      <c r="EYZ138" s="13"/>
      <c r="EZA138" s="18"/>
      <c r="EZB138" s="16"/>
      <c r="EZC138" s="17"/>
      <c r="EZD138" s="16"/>
      <c r="EZE138" s="118"/>
      <c r="EZF138" s="16"/>
      <c r="EZG138" s="101"/>
      <c r="EZH138" s="129"/>
      <c r="EZI138" s="15"/>
      <c r="EZJ138" s="14"/>
      <c r="EZK138" s="14"/>
      <c r="EZL138" s="14"/>
      <c r="EZM138" s="14"/>
      <c r="EZN138" s="13"/>
      <c r="EZO138" s="13"/>
      <c r="EZP138" s="13"/>
      <c r="EZQ138" s="18"/>
      <c r="EZR138" s="16"/>
      <c r="EZS138" s="17"/>
      <c r="EZT138" s="16"/>
      <c r="EZU138" s="118"/>
      <c r="EZV138" s="16"/>
      <c r="EZW138" s="101"/>
      <c r="EZX138" s="129"/>
      <c r="EZY138" s="15"/>
      <c r="EZZ138" s="14"/>
      <c r="FAA138" s="14"/>
      <c r="FAB138" s="14"/>
      <c r="FAC138" s="14"/>
      <c r="FAD138" s="13"/>
      <c r="FAE138" s="13"/>
      <c r="FAF138" s="13"/>
      <c r="FAG138" s="18"/>
      <c r="FAH138" s="16"/>
      <c r="FAI138" s="17"/>
      <c r="FAJ138" s="16"/>
      <c r="FAK138" s="118"/>
      <c r="FAL138" s="16"/>
      <c r="FAM138" s="101"/>
      <c r="FAN138" s="129"/>
      <c r="FAO138" s="15"/>
      <c r="FAP138" s="14"/>
      <c r="FAQ138" s="14"/>
      <c r="FAR138" s="14"/>
      <c r="FAS138" s="14"/>
      <c r="FAT138" s="13"/>
      <c r="FAU138" s="13"/>
      <c r="FAV138" s="13"/>
      <c r="FAW138" s="18"/>
      <c r="FAX138" s="16"/>
      <c r="FAY138" s="17"/>
      <c r="FAZ138" s="16"/>
      <c r="FBA138" s="118"/>
      <c r="FBB138" s="16"/>
      <c r="FBC138" s="101"/>
      <c r="FBD138" s="129"/>
      <c r="FBE138" s="15"/>
      <c r="FBF138" s="14"/>
      <c r="FBG138" s="14"/>
      <c r="FBH138" s="14"/>
      <c r="FBI138" s="14"/>
      <c r="FBJ138" s="13"/>
      <c r="FBK138" s="13"/>
      <c r="FBL138" s="13"/>
      <c r="FBM138" s="18"/>
      <c r="FBN138" s="16"/>
      <c r="FBO138" s="17"/>
      <c r="FBP138" s="16"/>
      <c r="FBQ138" s="118"/>
      <c r="FBR138" s="16"/>
      <c r="FBS138" s="101"/>
      <c r="FBT138" s="129"/>
      <c r="FBU138" s="15"/>
      <c r="FBV138" s="14"/>
      <c r="FBW138" s="14"/>
      <c r="FBX138" s="14"/>
      <c r="FBY138" s="14"/>
      <c r="FBZ138" s="13"/>
      <c r="FCA138" s="13"/>
      <c r="FCB138" s="13"/>
      <c r="FCC138" s="18"/>
      <c r="FCD138" s="16"/>
      <c r="FCE138" s="17"/>
      <c r="FCF138" s="16"/>
      <c r="FCG138" s="118"/>
      <c r="FCH138" s="16"/>
      <c r="FCI138" s="101"/>
      <c r="FCJ138" s="129"/>
      <c r="FCK138" s="15"/>
      <c r="FCL138" s="14"/>
      <c r="FCM138" s="14"/>
      <c r="FCN138" s="14"/>
      <c r="FCO138" s="14"/>
      <c r="FCP138" s="13"/>
      <c r="FCQ138" s="13"/>
      <c r="FCR138" s="13"/>
      <c r="FCS138" s="18"/>
      <c r="FCT138" s="16"/>
      <c r="FCU138" s="17"/>
      <c r="FCV138" s="16"/>
      <c r="FCW138" s="118"/>
      <c r="FCX138" s="16"/>
      <c r="FCY138" s="101"/>
      <c r="FCZ138" s="129"/>
      <c r="FDA138" s="15"/>
      <c r="FDB138" s="14"/>
      <c r="FDC138" s="14"/>
      <c r="FDD138" s="14"/>
      <c r="FDE138" s="14"/>
      <c r="FDF138" s="13"/>
      <c r="FDG138" s="13"/>
      <c r="FDH138" s="13"/>
      <c r="FDI138" s="18"/>
      <c r="FDJ138" s="16"/>
      <c r="FDK138" s="17"/>
      <c r="FDL138" s="16"/>
      <c r="FDM138" s="118"/>
      <c r="FDN138" s="16"/>
      <c r="FDO138" s="101"/>
      <c r="FDP138" s="129"/>
      <c r="FDQ138" s="15"/>
      <c r="FDR138" s="14"/>
      <c r="FDS138" s="14"/>
      <c r="FDT138" s="14"/>
      <c r="FDU138" s="14"/>
      <c r="FDV138" s="13"/>
      <c r="FDW138" s="13"/>
      <c r="FDX138" s="13"/>
      <c r="FDY138" s="18"/>
      <c r="FDZ138" s="16"/>
      <c r="FEA138" s="17"/>
      <c r="FEB138" s="16"/>
      <c r="FEC138" s="118"/>
      <c r="FED138" s="16"/>
      <c r="FEE138" s="101"/>
      <c r="FEF138" s="129"/>
      <c r="FEG138" s="15"/>
      <c r="FEH138" s="14"/>
      <c r="FEI138" s="14"/>
      <c r="FEJ138" s="14"/>
      <c r="FEK138" s="14"/>
      <c r="FEL138" s="13"/>
      <c r="FEM138" s="13"/>
      <c r="FEN138" s="13"/>
      <c r="FEO138" s="18"/>
      <c r="FEP138" s="16"/>
      <c r="FEQ138" s="17"/>
      <c r="FER138" s="16"/>
      <c r="FES138" s="118"/>
      <c r="FET138" s="16"/>
      <c r="FEU138" s="101"/>
      <c r="FEV138" s="129"/>
      <c r="FEW138" s="15"/>
      <c r="FEX138" s="14"/>
      <c r="FEY138" s="14"/>
      <c r="FEZ138" s="14"/>
      <c r="FFA138" s="14"/>
      <c r="FFB138" s="13"/>
      <c r="FFC138" s="13"/>
      <c r="FFD138" s="13"/>
      <c r="FFE138" s="18"/>
      <c r="FFF138" s="16"/>
      <c r="FFG138" s="17"/>
      <c r="FFH138" s="16"/>
      <c r="FFI138" s="118"/>
      <c r="FFJ138" s="16"/>
      <c r="FFK138" s="101"/>
      <c r="FFL138" s="129"/>
      <c r="FFM138" s="15"/>
      <c r="FFN138" s="14"/>
      <c r="FFO138" s="14"/>
      <c r="FFP138" s="14"/>
      <c r="FFQ138" s="14"/>
      <c r="FFR138" s="13"/>
      <c r="FFS138" s="13"/>
      <c r="FFT138" s="13"/>
      <c r="FFU138" s="18"/>
      <c r="FFV138" s="16"/>
      <c r="FFW138" s="17"/>
      <c r="FFX138" s="16"/>
      <c r="FFY138" s="118"/>
      <c r="FFZ138" s="16"/>
      <c r="FGA138" s="101"/>
      <c r="FGB138" s="129"/>
      <c r="FGC138" s="15"/>
      <c r="FGD138" s="14"/>
      <c r="FGE138" s="14"/>
      <c r="FGF138" s="14"/>
      <c r="FGG138" s="14"/>
      <c r="FGH138" s="13"/>
      <c r="FGI138" s="13"/>
      <c r="FGJ138" s="13"/>
      <c r="FGK138" s="18"/>
      <c r="FGL138" s="16"/>
      <c r="FGM138" s="17"/>
      <c r="FGN138" s="16"/>
      <c r="FGO138" s="118"/>
      <c r="FGP138" s="16"/>
      <c r="FGQ138" s="101"/>
      <c r="FGR138" s="129"/>
      <c r="FGS138" s="15"/>
      <c r="FGT138" s="14"/>
      <c r="FGU138" s="14"/>
      <c r="FGV138" s="14"/>
      <c r="FGW138" s="14"/>
      <c r="FGX138" s="13"/>
      <c r="FGY138" s="13"/>
      <c r="FGZ138" s="13"/>
      <c r="FHA138" s="18"/>
      <c r="FHB138" s="16"/>
      <c r="FHC138" s="17"/>
      <c r="FHD138" s="16"/>
      <c r="FHE138" s="118"/>
      <c r="FHF138" s="16"/>
      <c r="FHG138" s="101"/>
      <c r="FHH138" s="129"/>
      <c r="FHI138" s="15"/>
      <c r="FHJ138" s="14"/>
      <c r="FHK138" s="14"/>
      <c r="FHL138" s="14"/>
      <c r="FHM138" s="14"/>
      <c r="FHN138" s="13"/>
      <c r="FHO138" s="13"/>
      <c r="FHP138" s="13"/>
      <c r="FHQ138" s="18"/>
      <c r="FHR138" s="16"/>
      <c r="FHS138" s="17"/>
      <c r="FHT138" s="16"/>
      <c r="FHU138" s="118"/>
      <c r="FHV138" s="16"/>
      <c r="FHW138" s="101"/>
      <c r="FHX138" s="129"/>
      <c r="FHY138" s="15"/>
      <c r="FHZ138" s="14"/>
      <c r="FIA138" s="14"/>
      <c r="FIB138" s="14"/>
      <c r="FIC138" s="14"/>
      <c r="FID138" s="13"/>
      <c r="FIE138" s="13"/>
      <c r="FIF138" s="13"/>
      <c r="FIG138" s="18"/>
      <c r="FIH138" s="16"/>
      <c r="FII138" s="17"/>
      <c r="FIJ138" s="16"/>
      <c r="FIK138" s="118"/>
      <c r="FIL138" s="16"/>
      <c r="FIM138" s="101"/>
      <c r="FIN138" s="129"/>
      <c r="FIO138" s="15"/>
      <c r="FIP138" s="14"/>
      <c r="FIQ138" s="14"/>
      <c r="FIR138" s="14"/>
      <c r="FIS138" s="14"/>
      <c r="FIT138" s="13"/>
      <c r="FIU138" s="13"/>
      <c r="FIV138" s="13"/>
      <c r="FIW138" s="18"/>
      <c r="FIX138" s="16"/>
      <c r="FIY138" s="17"/>
      <c r="FIZ138" s="16"/>
      <c r="FJA138" s="118"/>
      <c r="FJB138" s="16"/>
      <c r="FJC138" s="101"/>
      <c r="FJD138" s="129"/>
      <c r="FJE138" s="15"/>
      <c r="FJF138" s="14"/>
      <c r="FJG138" s="14"/>
      <c r="FJH138" s="14"/>
      <c r="FJI138" s="14"/>
      <c r="FJJ138" s="13"/>
      <c r="FJK138" s="13"/>
      <c r="FJL138" s="13"/>
      <c r="FJM138" s="18"/>
      <c r="FJN138" s="16"/>
      <c r="FJO138" s="17"/>
      <c r="FJP138" s="16"/>
      <c r="FJQ138" s="118"/>
      <c r="FJR138" s="16"/>
      <c r="FJS138" s="101"/>
      <c r="FJT138" s="129"/>
      <c r="FJU138" s="15"/>
      <c r="FJV138" s="14"/>
      <c r="FJW138" s="14"/>
      <c r="FJX138" s="14"/>
      <c r="FJY138" s="14"/>
      <c r="FJZ138" s="13"/>
      <c r="FKA138" s="13"/>
      <c r="FKB138" s="13"/>
      <c r="FKC138" s="18"/>
      <c r="FKD138" s="16"/>
      <c r="FKE138" s="17"/>
      <c r="FKF138" s="16"/>
      <c r="FKG138" s="118"/>
      <c r="FKH138" s="16"/>
      <c r="FKI138" s="101"/>
      <c r="FKJ138" s="129"/>
      <c r="FKK138" s="15"/>
      <c r="FKL138" s="14"/>
      <c r="FKM138" s="14"/>
      <c r="FKN138" s="14"/>
      <c r="FKO138" s="14"/>
      <c r="FKP138" s="13"/>
      <c r="FKQ138" s="13"/>
      <c r="FKR138" s="13"/>
      <c r="FKS138" s="18"/>
      <c r="FKT138" s="16"/>
      <c r="FKU138" s="17"/>
      <c r="FKV138" s="16"/>
      <c r="FKW138" s="118"/>
      <c r="FKX138" s="16"/>
      <c r="FKY138" s="101"/>
      <c r="FKZ138" s="129"/>
      <c r="FLA138" s="15"/>
      <c r="FLB138" s="14"/>
      <c r="FLC138" s="14"/>
      <c r="FLD138" s="14"/>
      <c r="FLE138" s="14"/>
      <c r="FLF138" s="13"/>
      <c r="FLG138" s="13"/>
      <c r="FLH138" s="13"/>
      <c r="FLI138" s="18"/>
      <c r="FLJ138" s="16"/>
      <c r="FLK138" s="17"/>
      <c r="FLL138" s="16"/>
      <c r="FLM138" s="118"/>
      <c r="FLN138" s="16"/>
      <c r="FLO138" s="101"/>
      <c r="FLP138" s="129"/>
      <c r="FLQ138" s="15"/>
      <c r="FLR138" s="14"/>
      <c r="FLS138" s="14"/>
      <c r="FLT138" s="14"/>
      <c r="FLU138" s="14"/>
      <c r="FLV138" s="13"/>
      <c r="FLW138" s="13"/>
      <c r="FLX138" s="13"/>
      <c r="FLY138" s="18"/>
      <c r="FLZ138" s="16"/>
      <c r="FMA138" s="17"/>
      <c r="FMB138" s="16"/>
      <c r="FMC138" s="118"/>
      <c r="FMD138" s="16"/>
      <c r="FME138" s="101"/>
      <c r="FMF138" s="129"/>
      <c r="FMG138" s="15"/>
      <c r="FMH138" s="14"/>
      <c r="FMI138" s="14"/>
      <c r="FMJ138" s="14"/>
      <c r="FMK138" s="14"/>
      <c r="FML138" s="13"/>
      <c r="FMM138" s="13"/>
      <c r="FMN138" s="13"/>
      <c r="FMO138" s="18"/>
      <c r="FMP138" s="16"/>
      <c r="FMQ138" s="17"/>
      <c r="FMR138" s="16"/>
      <c r="FMS138" s="118"/>
      <c r="FMT138" s="16"/>
      <c r="FMU138" s="101"/>
      <c r="FMV138" s="129"/>
      <c r="FMW138" s="15"/>
      <c r="FMX138" s="14"/>
      <c r="FMY138" s="14"/>
      <c r="FMZ138" s="14"/>
      <c r="FNA138" s="14"/>
      <c r="FNB138" s="13"/>
      <c r="FNC138" s="13"/>
      <c r="FND138" s="13"/>
      <c r="FNE138" s="18"/>
      <c r="FNF138" s="16"/>
      <c r="FNG138" s="17"/>
      <c r="FNH138" s="16"/>
      <c r="FNI138" s="118"/>
      <c r="FNJ138" s="16"/>
      <c r="FNK138" s="101"/>
      <c r="FNL138" s="129"/>
      <c r="FNM138" s="15"/>
      <c r="FNN138" s="14"/>
      <c r="FNO138" s="14"/>
      <c r="FNP138" s="14"/>
      <c r="FNQ138" s="14"/>
      <c r="FNR138" s="13"/>
      <c r="FNS138" s="13"/>
      <c r="FNT138" s="13"/>
      <c r="FNU138" s="18"/>
      <c r="FNV138" s="16"/>
      <c r="FNW138" s="17"/>
      <c r="FNX138" s="16"/>
      <c r="FNY138" s="118"/>
      <c r="FNZ138" s="16"/>
      <c r="FOA138" s="101"/>
      <c r="FOB138" s="129"/>
      <c r="FOC138" s="15"/>
      <c r="FOD138" s="14"/>
      <c r="FOE138" s="14"/>
      <c r="FOF138" s="14"/>
      <c r="FOG138" s="14"/>
      <c r="FOH138" s="13"/>
      <c r="FOI138" s="13"/>
      <c r="FOJ138" s="13"/>
      <c r="FOK138" s="18"/>
      <c r="FOL138" s="16"/>
      <c r="FOM138" s="17"/>
      <c r="FON138" s="16"/>
      <c r="FOO138" s="118"/>
      <c r="FOP138" s="16"/>
      <c r="FOQ138" s="101"/>
      <c r="FOR138" s="129"/>
      <c r="FOS138" s="15"/>
      <c r="FOT138" s="14"/>
      <c r="FOU138" s="14"/>
      <c r="FOV138" s="14"/>
      <c r="FOW138" s="14"/>
      <c r="FOX138" s="13"/>
      <c r="FOY138" s="13"/>
      <c r="FOZ138" s="13"/>
      <c r="FPA138" s="18"/>
      <c r="FPB138" s="16"/>
      <c r="FPC138" s="17"/>
      <c r="FPD138" s="16"/>
      <c r="FPE138" s="118"/>
      <c r="FPF138" s="16"/>
      <c r="FPG138" s="101"/>
      <c r="FPH138" s="129"/>
      <c r="FPI138" s="15"/>
      <c r="FPJ138" s="14"/>
      <c r="FPK138" s="14"/>
      <c r="FPL138" s="14"/>
      <c r="FPM138" s="14"/>
      <c r="FPN138" s="13"/>
      <c r="FPO138" s="13"/>
      <c r="FPP138" s="13"/>
      <c r="FPQ138" s="18"/>
      <c r="FPR138" s="16"/>
      <c r="FPS138" s="17"/>
      <c r="FPT138" s="16"/>
      <c r="FPU138" s="118"/>
      <c r="FPV138" s="16"/>
      <c r="FPW138" s="101"/>
      <c r="FPX138" s="129"/>
      <c r="FPY138" s="15"/>
      <c r="FPZ138" s="14"/>
      <c r="FQA138" s="14"/>
      <c r="FQB138" s="14"/>
      <c r="FQC138" s="14"/>
      <c r="FQD138" s="13"/>
      <c r="FQE138" s="13"/>
      <c r="FQF138" s="13"/>
      <c r="FQG138" s="18"/>
      <c r="FQH138" s="16"/>
      <c r="FQI138" s="17"/>
      <c r="FQJ138" s="16"/>
      <c r="FQK138" s="118"/>
      <c r="FQL138" s="16"/>
      <c r="FQM138" s="101"/>
      <c r="FQN138" s="129"/>
      <c r="FQO138" s="15"/>
      <c r="FQP138" s="14"/>
      <c r="FQQ138" s="14"/>
      <c r="FQR138" s="14"/>
      <c r="FQS138" s="14"/>
      <c r="FQT138" s="13"/>
      <c r="FQU138" s="13"/>
      <c r="FQV138" s="13"/>
      <c r="FQW138" s="18"/>
      <c r="FQX138" s="16"/>
      <c r="FQY138" s="17"/>
      <c r="FQZ138" s="16"/>
      <c r="FRA138" s="118"/>
      <c r="FRB138" s="16"/>
      <c r="FRC138" s="101"/>
      <c r="FRD138" s="129"/>
      <c r="FRE138" s="15"/>
      <c r="FRF138" s="14"/>
      <c r="FRG138" s="14"/>
      <c r="FRH138" s="14"/>
      <c r="FRI138" s="14"/>
      <c r="FRJ138" s="13"/>
      <c r="FRK138" s="13"/>
      <c r="FRL138" s="13"/>
      <c r="FRM138" s="18"/>
      <c r="FRN138" s="16"/>
      <c r="FRO138" s="17"/>
      <c r="FRP138" s="16"/>
      <c r="FRQ138" s="118"/>
      <c r="FRR138" s="16"/>
      <c r="FRS138" s="101"/>
      <c r="FRT138" s="129"/>
      <c r="FRU138" s="15"/>
      <c r="FRV138" s="14"/>
      <c r="FRW138" s="14"/>
      <c r="FRX138" s="14"/>
      <c r="FRY138" s="14"/>
      <c r="FRZ138" s="13"/>
      <c r="FSA138" s="13"/>
      <c r="FSB138" s="13"/>
      <c r="FSC138" s="18"/>
      <c r="FSD138" s="16"/>
      <c r="FSE138" s="17"/>
      <c r="FSF138" s="16"/>
      <c r="FSG138" s="118"/>
      <c r="FSH138" s="16"/>
      <c r="FSI138" s="101"/>
      <c r="FSJ138" s="129"/>
      <c r="FSK138" s="15"/>
      <c r="FSL138" s="14"/>
      <c r="FSM138" s="14"/>
      <c r="FSN138" s="14"/>
      <c r="FSO138" s="14"/>
      <c r="FSP138" s="13"/>
      <c r="FSQ138" s="13"/>
      <c r="FSR138" s="13"/>
      <c r="FSS138" s="18"/>
      <c r="FST138" s="16"/>
      <c r="FSU138" s="17"/>
      <c r="FSV138" s="16"/>
      <c r="FSW138" s="118"/>
      <c r="FSX138" s="16"/>
      <c r="FSY138" s="101"/>
      <c r="FSZ138" s="129"/>
      <c r="FTA138" s="15"/>
      <c r="FTB138" s="14"/>
      <c r="FTC138" s="14"/>
      <c r="FTD138" s="14"/>
      <c r="FTE138" s="14"/>
      <c r="FTF138" s="13"/>
      <c r="FTG138" s="13"/>
      <c r="FTH138" s="13"/>
      <c r="FTI138" s="18"/>
      <c r="FTJ138" s="16"/>
      <c r="FTK138" s="17"/>
      <c r="FTL138" s="16"/>
      <c r="FTM138" s="118"/>
      <c r="FTN138" s="16"/>
      <c r="FTO138" s="101"/>
      <c r="FTP138" s="129"/>
      <c r="FTQ138" s="15"/>
      <c r="FTR138" s="14"/>
      <c r="FTS138" s="14"/>
      <c r="FTT138" s="14"/>
      <c r="FTU138" s="14"/>
      <c r="FTV138" s="13"/>
      <c r="FTW138" s="13"/>
      <c r="FTX138" s="13"/>
      <c r="FTY138" s="18"/>
      <c r="FTZ138" s="16"/>
      <c r="FUA138" s="17"/>
      <c r="FUB138" s="16"/>
      <c r="FUC138" s="118"/>
      <c r="FUD138" s="16"/>
      <c r="FUE138" s="101"/>
      <c r="FUF138" s="129"/>
      <c r="FUG138" s="15"/>
      <c r="FUH138" s="14"/>
      <c r="FUI138" s="14"/>
      <c r="FUJ138" s="14"/>
      <c r="FUK138" s="14"/>
      <c r="FUL138" s="13"/>
      <c r="FUM138" s="13"/>
      <c r="FUN138" s="13"/>
      <c r="FUO138" s="18"/>
      <c r="FUP138" s="16"/>
      <c r="FUQ138" s="17"/>
      <c r="FUR138" s="16"/>
      <c r="FUS138" s="118"/>
      <c r="FUT138" s="16"/>
      <c r="FUU138" s="101"/>
      <c r="FUV138" s="129"/>
      <c r="FUW138" s="15"/>
      <c r="FUX138" s="14"/>
      <c r="FUY138" s="14"/>
      <c r="FUZ138" s="14"/>
      <c r="FVA138" s="14"/>
      <c r="FVB138" s="13"/>
      <c r="FVC138" s="13"/>
      <c r="FVD138" s="13"/>
      <c r="FVE138" s="18"/>
      <c r="FVF138" s="16"/>
      <c r="FVG138" s="17"/>
      <c r="FVH138" s="16"/>
      <c r="FVI138" s="118"/>
      <c r="FVJ138" s="16"/>
      <c r="FVK138" s="101"/>
      <c r="FVL138" s="129"/>
      <c r="FVM138" s="15"/>
      <c r="FVN138" s="14"/>
      <c r="FVO138" s="14"/>
      <c r="FVP138" s="14"/>
      <c r="FVQ138" s="14"/>
      <c r="FVR138" s="13"/>
      <c r="FVS138" s="13"/>
      <c r="FVT138" s="13"/>
      <c r="FVU138" s="18"/>
      <c r="FVV138" s="16"/>
      <c r="FVW138" s="17"/>
      <c r="FVX138" s="16"/>
      <c r="FVY138" s="118"/>
      <c r="FVZ138" s="16"/>
      <c r="FWA138" s="101"/>
      <c r="FWB138" s="129"/>
      <c r="FWC138" s="15"/>
      <c r="FWD138" s="14"/>
      <c r="FWE138" s="14"/>
      <c r="FWF138" s="14"/>
      <c r="FWG138" s="14"/>
      <c r="FWH138" s="13"/>
      <c r="FWI138" s="13"/>
      <c r="FWJ138" s="13"/>
      <c r="FWK138" s="18"/>
      <c r="FWL138" s="16"/>
      <c r="FWM138" s="17"/>
      <c r="FWN138" s="16"/>
      <c r="FWO138" s="118"/>
      <c r="FWP138" s="16"/>
      <c r="FWQ138" s="101"/>
      <c r="FWR138" s="129"/>
      <c r="FWS138" s="15"/>
      <c r="FWT138" s="14"/>
      <c r="FWU138" s="14"/>
      <c r="FWV138" s="14"/>
      <c r="FWW138" s="14"/>
      <c r="FWX138" s="13"/>
      <c r="FWY138" s="13"/>
      <c r="FWZ138" s="13"/>
      <c r="FXA138" s="18"/>
      <c r="FXB138" s="16"/>
      <c r="FXC138" s="17"/>
      <c r="FXD138" s="16"/>
      <c r="FXE138" s="118"/>
      <c r="FXF138" s="16"/>
      <c r="FXG138" s="101"/>
      <c r="FXH138" s="129"/>
      <c r="FXI138" s="15"/>
      <c r="FXJ138" s="14"/>
      <c r="FXK138" s="14"/>
      <c r="FXL138" s="14"/>
      <c r="FXM138" s="14"/>
      <c r="FXN138" s="13"/>
      <c r="FXO138" s="13"/>
      <c r="FXP138" s="13"/>
      <c r="FXQ138" s="18"/>
      <c r="FXR138" s="16"/>
      <c r="FXS138" s="17"/>
      <c r="FXT138" s="16"/>
      <c r="FXU138" s="118"/>
      <c r="FXV138" s="16"/>
      <c r="FXW138" s="101"/>
      <c r="FXX138" s="129"/>
      <c r="FXY138" s="15"/>
      <c r="FXZ138" s="14"/>
      <c r="FYA138" s="14"/>
      <c r="FYB138" s="14"/>
      <c r="FYC138" s="14"/>
      <c r="FYD138" s="13"/>
      <c r="FYE138" s="13"/>
      <c r="FYF138" s="13"/>
      <c r="FYG138" s="18"/>
      <c r="FYH138" s="16"/>
      <c r="FYI138" s="17"/>
      <c r="FYJ138" s="16"/>
      <c r="FYK138" s="118"/>
      <c r="FYL138" s="16"/>
      <c r="FYM138" s="101"/>
      <c r="FYN138" s="129"/>
      <c r="FYO138" s="15"/>
      <c r="FYP138" s="14"/>
      <c r="FYQ138" s="14"/>
      <c r="FYR138" s="14"/>
      <c r="FYS138" s="14"/>
      <c r="FYT138" s="13"/>
      <c r="FYU138" s="13"/>
      <c r="FYV138" s="13"/>
      <c r="FYW138" s="18"/>
      <c r="FYX138" s="16"/>
      <c r="FYY138" s="17"/>
      <c r="FYZ138" s="16"/>
      <c r="FZA138" s="118"/>
      <c r="FZB138" s="16"/>
      <c r="FZC138" s="101"/>
      <c r="FZD138" s="129"/>
      <c r="FZE138" s="15"/>
      <c r="FZF138" s="14"/>
      <c r="FZG138" s="14"/>
      <c r="FZH138" s="14"/>
      <c r="FZI138" s="14"/>
      <c r="FZJ138" s="13"/>
      <c r="FZK138" s="13"/>
      <c r="FZL138" s="13"/>
      <c r="FZM138" s="18"/>
      <c r="FZN138" s="16"/>
      <c r="FZO138" s="17"/>
      <c r="FZP138" s="16"/>
      <c r="FZQ138" s="118"/>
      <c r="FZR138" s="16"/>
      <c r="FZS138" s="101"/>
      <c r="FZT138" s="129"/>
      <c r="FZU138" s="15"/>
      <c r="FZV138" s="14"/>
      <c r="FZW138" s="14"/>
      <c r="FZX138" s="14"/>
      <c r="FZY138" s="14"/>
      <c r="FZZ138" s="13"/>
      <c r="GAA138" s="13"/>
      <c r="GAB138" s="13"/>
      <c r="GAC138" s="18"/>
      <c r="GAD138" s="16"/>
      <c r="GAE138" s="17"/>
      <c r="GAF138" s="16"/>
      <c r="GAG138" s="118"/>
      <c r="GAH138" s="16"/>
      <c r="GAI138" s="101"/>
      <c r="GAJ138" s="129"/>
      <c r="GAK138" s="15"/>
      <c r="GAL138" s="14"/>
      <c r="GAM138" s="14"/>
      <c r="GAN138" s="14"/>
      <c r="GAO138" s="14"/>
      <c r="GAP138" s="13"/>
      <c r="GAQ138" s="13"/>
      <c r="GAR138" s="13"/>
      <c r="GAS138" s="18"/>
      <c r="GAT138" s="16"/>
      <c r="GAU138" s="17"/>
      <c r="GAV138" s="16"/>
      <c r="GAW138" s="118"/>
      <c r="GAX138" s="16"/>
      <c r="GAY138" s="101"/>
      <c r="GAZ138" s="129"/>
      <c r="GBA138" s="15"/>
      <c r="GBB138" s="14"/>
      <c r="GBC138" s="14"/>
      <c r="GBD138" s="14"/>
      <c r="GBE138" s="14"/>
      <c r="GBF138" s="13"/>
      <c r="GBG138" s="13"/>
      <c r="GBH138" s="13"/>
      <c r="GBI138" s="18"/>
      <c r="GBJ138" s="16"/>
      <c r="GBK138" s="17"/>
      <c r="GBL138" s="16"/>
      <c r="GBM138" s="118"/>
      <c r="GBN138" s="16"/>
      <c r="GBO138" s="101"/>
      <c r="GBP138" s="129"/>
      <c r="GBQ138" s="15"/>
      <c r="GBR138" s="14"/>
      <c r="GBS138" s="14"/>
      <c r="GBT138" s="14"/>
      <c r="GBU138" s="14"/>
      <c r="GBV138" s="13"/>
      <c r="GBW138" s="13"/>
      <c r="GBX138" s="13"/>
      <c r="GBY138" s="18"/>
      <c r="GBZ138" s="16"/>
      <c r="GCA138" s="17"/>
      <c r="GCB138" s="16"/>
      <c r="GCC138" s="118"/>
      <c r="GCD138" s="16"/>
      <c r="GCE138" s="101"/>
      <c r="GCF138" s="129"/>
      <c r="GCG138" s="15"/>
      <c r="GCH138" s="14"/>
      <c r="GCI138" s="14"/>
      <c r="GCJ138" s="14"/>
      <c r="GCK138" s="14"/>
      <c r="GCL138" s="13"/>
      <c r="GCM138" s="13"/>
      <c r="GCN138" s="13"/>
      <c r="GCO138" s="18"/>
      <c r="GCP138" s="16"/>
      <c r="GCQ138" s="17"/>
      <c r="GCR138" s="16"/>
      <c r="GCS138" s="118"/>
      <c r="GCT138" s="16"/>
      <c r="GCU138" s="101"/>
      <c r="GCV138" s="129"/>
      <c r="GCW138" s="15"/>
      <c r="GCX138" s="14"/>
      <c r="GCY138" s="14"/>
      <c r="GCZ138" s="14"/>
      <c r="GDA138" s="14"/>
      <c r="GDB138" s="13"/>
      <c r="GDC138" s="13"/>
      <c r="GDD138" s="13"/>
      <c r="GDE138" s="18"/>
      <c r="GDF138" s="16"/>
      <c r="GDG138" s="17"/>
      <c r="GDH138" s="16"/>
      <c r="GDI138" s="118"/>
      <c r="GDJ138" s="16"/>
      <c r="GDK138" s="101"/>
      <c r="GDL138" s="129"/>
      <c r="GDM138" s="15"/>
      <c r="GDN138" s="14"/>
      <c r="GDO138" s="14"/>
      <c r="GDP138" s="14"/>
      <c r="GDQ138" s="14"/>
      <c r="GDR138" s="13"/>
      <c r="GDS138" s="13"/>
      <c r="GDT138" s="13"/>
      <c r="GDU138" s="18"/>
      <c r="GDV138" s="16"/>
      <c r="GDW138" s="17"/>
      <c r="GDX138" s="16"/>
      <c r="GDY138" s="118"/>
      <c r="GDZ138" s="16"/>
      <c r="GEA138" s="101"/>
      <c r="GEB138" s="129"/>
      <c r="GEC138" s="15"/>
      <c r="GED138" s="14"/>
      <c r="GEE138" s="14"/>
      <c r="GEF138" s="14"/>
      <c r="GEG138" s="14"/>
      <c r="GEH138" s="13"/>
      <c r="GEI138" s="13"/>
      <c r="GEJ138" s="13"/>
      <c r="GEK138" s="18"/>
      <c r="GEL138" s="16"/>
      <c r="GEM138" s="17"/>
      <c r="GEN138" s="16"/>
      <c r="GEO138" s="118"/>
      <c r="GEP138" s="16"/>
      <c r="GEQ138" s="101"/>
      <c r="GER138" s="129"/>
      <c r="GES138" s="15"/>
      <c r="GET138" s="14"/>
      <c r="GEU138" s="14"/>
      <c r="GEV138" s="14"/>
      <c r="GEW138" s="14"/>
      <c r="GEX138" s="13"/>
      <c r="GEY138" s="13"/>
      <c r="GEZ138" s="13"/>
      <c r="GFA138" s="18"/>
      <c r="GFB138" s="16"/>
      <c r="GFC138" s="17"/>
      <c r="GFD138" s="16"/>
      <c r="GFE138" s="118"/>
      <c r="GFF138" s="16"/>
      <c r="GFG138" s="101"/>
      <c r="GFH138" s="129"/>
      <c r="GFI138" s="15"/>
      <c r="GFJ138" s="14"/>
      <c r="GFK138" s="14"/>
      <c r="GFL138" s="14"/>
      <c r="GFM138" s="14"/>
      <c r="GFN138" s="13"/>
      <c r="GFO138" s="13"/>
      <c r="GFP138" s="13"/>
      <c r="GFQ138" s="18"/>
      <c r="GFR138" s="16"/>
      <c r="GFS138" s="17"/>
      <c r="GFT138" s="16"/>
      <c r="GFU138" s="118"/>
      <c r="GFV138" s="16"/>
      <c r="GFW138" s="101"/>
      <c r="GFX138" s="129"/>
      <c r="GFY138" s="15"/>
      <c r="GFZ138" s="14"/>
      <c r="GGA138" s="14"/>
      <c r="GGB138" s="14"/>
      <c r="GGC138" s="14"/>
      <c r="GGD138" s="13"/>
      <c r="GGE138" s="13"/>
      <c r="GGF138" s="13"/>
      <c r="GGG138" s="18"/>
      <c r="GGH138" s="16"/>
      <c r="GGI138" s="17"/>
      <c r="GGJ138" s="16"/>
      <c r="GGK138" s="118"/>
      <c r="GGL138" s="16"/>
      <c r="GGM138" s="101"/>
      <c r="GGN138" s="129"/>
      <c r="GGO138" s="15"/>
      <c r="GGP138" s="14"/>
      <c r="GGQ138" s="14"/>
      <c r="GGR138" s="14"/>
      <c r="GGS138" s="14"/>
      <c r="GGT138" s="13"/>
      <c r="GGU138" s="13"/>
      <c r="GGV138" s="13"/>
      <c r="GGW138" s="18"/>
      <c r="GGX138" s="16"/>
      <c r="GGY138" s="17"/>
      <c r="GGZ138" s="16"/>
      <c r="GHA138" s="118"/>
      <c r="GHB138" s="16"/>
      <c r="GHC138" s="101"/>
      <c r="GHD138" s="129"/>
      <c r="GHE138" s="15"/>
      <c r="GHF138" s="14"/>
      <c r="GHG138" s="14"/>
      <c r="GHH138" s="14"/>
      <c r="GHI138" s="14"/>
      <c r="GHJ138" s="13"/>
      <c r="GHK138" s="13"/>
      <c r="GHL138" s="13"/>
      <c r="GHM138" s="18"/>
      <c r="GHN138" s="16"/>
      <c r="GHO138" s="17"/>
      <c r="GHP138" s="16"/>
      <c r="GHQ138" s="118"/>
      <c r="GHR138" s="16"/>
      <c r="GHS138" s="101"/>
      <c r="GHT138" s="129"/>
      <c r="GHU138" s="15"/>
      <c r="GHV138" s="14"/>
      <c r="GHW138" s="14"/>
      <c r="GHX138" s="14"/>
      <c r="GHY138" s="14"/>
      <c r="GHZ138" s="13"/>
      <c r="GIA138" s="13"/>
      <c r="GIB138" s="13"/>
      <c r="GIC138" s="18"/>
      <c r="GID138" s="16"/>
      <c r="GIE138" s="17"/>
      <c r="GIF138" s="16"/>
      <c r="GIG138" s="118"/>
      <c r="GIH138" s="16"/>
      <c r="GII138" s="101"/>
      <c r="GIJ138" s="129"/>
      <c r="GIK138" s="15"/>
      <c r="GIL138" s="14"/>
      <c r="GIM138" s="14"/>
      <c r="GIN138" s="14"/>
      <c r="GIO138" s="14"/>
      <c r="GIP138" s="13"/>
      <c r="GIQ138" s="13"/>
      <c r="GIR138" s="13"/>
      <c r="GIS138" s="18"/>
      <c r="GIT138" s="16"/>
      <c r="GIU138" s="17"/>
      <c r="GIV138" s="16"/>
      <c r="GIW138" s="118"/>
      <c r="GIX138" s="16"/>
      <c r="GIY138" s="101"/>
      <c r="GIZ138" s="129"/>
      <c r="GJA138" s="15"/>
      <c r="GJB138" s="14"/>
      <c r="GJC138" s="14"/>
      <c r="GJD138" s="14"/>
      <c r="GJE138" s="14"/>
      <c r="GJF138" s="13"/>
      <c r="GJG138" s="13"/>
      <c r="GJH138" s="13"/>
      <c r="GJI138" s="18"/>
      <c r="GJJ138" s="16"/>
      <c r="GJK138" s="17"/>
      <c r="GJL138" s="16"/>
      <c r="GJM138" s="118"/>
      <c r="GJN138" s="16"/>
      <c r="GJO138" s="101"/>
      <c r="GJP138" s="129"/>
      <c r="GJQ138" s="15"/>
      <c r="GJR138" s="14"/>
      <c r="GJS138" s="14"/>
      <c r="GJT138" s="14"/>
      <c r="GJU138" s="14"/>
      <c r="GJV138" s="13"/>
      <c r="GJW138" s="13"/>
      <c r="GJX138" s="13"/>
      <c r="GJY138" s="18"/>
      <c r="GJZ138" s="16"/>
      <c r="GKA138" s="17"/>
      <c r="GKB138" s="16"/>
      <c r="GKC138" s="118"/>
      <c r="GKD138" s="16"/>
      <c r="GKE138" s="101"/>
      <c r="GKF138" s="129"/>
      <c r="GKG138" s="15"/>
      <c r="GKH138" s="14"/>
      <c r="GKI138" s="14"/>
      <c r="GKJ138" s="14"/>
      <c r="GKK138" s="14"/>
      <c r="GKL138" s="13"/>
      <c r="GKM138" s="13"/>
      <c r="GKN138" s="13"/>
      <c r="GKO138" s="18"/>
      <c r="GKP138" s="16"/>
      <c r="GKQ138" s="17"/>
      <c r="GKR138" s="16"/>
      <c r="GKS138" s="118"/>
      <c r="GKT138" s="16"/>
      <c r="GKU138" s="101"/>
      <c r="GKV138" s="129"/>
      <c r="GKW138" s="15"/>
      <c r="GKX138" s="14"/>
      <c r="GKY138" s="14"/>
      <c r="GKZ138" s="14"/>
      <c r="GLA138" s="14"/>
      <c r="GLB138" s="13"/>
      <c r="GLC138" s="13"/>
      <c r="GLD138" s="13"/>
      <c r="GLE138" s="18"/>
      <c r="GLF138" s="16"/>
      <c r="GLG138" s="17"/>
      <c r="GLH138" s="16"/>
      <c r="GLI138" s="118"/>
      <c r="GLJ138" s="16"/>
      <c r="GLK138" s="101"/>
      <c r="GLL138" s="129"/>
      <c r="GLM138" s="15"/>
      <c r="GLN138" s="14"/>
      <c r="GLO138" s="14"/>
      <c r="GLP138" s="14"/>
      <c r="GLQ138" s="14"/>
      <c r="GLR138" s="13"/>
      <c r="GLS138" s="13"/>
      <c r="GLT138" s="13"/>
      <c r="GLU138" s="18"/>
      <c r="GLV138" s="16"/>
      <c r="GLW138" s="17"/>
      <c r="GLX138" s="16"/>
      <c r="GLY138" s="118"/>
      <c r="GLZ138" s="16"/>
      <c r="GMA138" s="101"/>
      <c r="GMB138" s="129"/>
      <c r="GMC138" s="15"/>
      <c r="GMD138" s="14"/>
      <c r="GME138" s="14"/>
      <c r="GMF138" s="14"/>
      <c r="GMG138" s="14"/>
      <c r="GMH138" s="13"/>
      <c r="GMI138" s="13"/>
      <c r="GMJ138" s="13"/>
      <c r="GMK138" s="18"/>
      <c r="GML138" s="16"/>
      <c r="GMM138" s="17"/>
      <c r="GMN138" s="16"/>
      <c r="GMO138" s="118"/>
      <c r="GMP138" s="16"/>
      <c r="GMQ138" s="101"/>
      <c r="GMR138" s="129"/>
      <c r="GMS138" s="15"/>
      <c r="GMT138" s="14"/>
      <c r="GMU138" s="14"/>
      <c r="GMV138" s="14"/>
      <c r="GMW138" s="14"/>
      <c r="GMX138" s="13"/>
      <c r="GMY138" s="13"/>
      <c r="GMZ138" s="13"/>
      <c r="GNA138" s="18"/>
      <c r="GNB138" s="16"/>
      <c r="GNC138" s="17"/>
      <c r="GND138" s="16"/>
      <c r="GNE138" s="118"/>
      <c r="GNF138" s="16"/>
      <c r="GNG138" s="101"/>
      <c r="GNH138" s="129"/>
      <c r="GNI138" s="15"/>
      <c r="GNJ138" s="14"/>
      <c r="GNK138" s="14"/>
      <c r="GNL138" s="14"/>
      <c r="GNM138" s="14"/>
      <c r="GNN138" s="13"/>
      <c r="GNO138" s="13"/>
      <c r="GNP138" s="13"/>
      <c r="GNQ138" s="18"/>
      <c r="GNR138" s="16"/>
      <c r="GNS138" s="17"/>
      <c r="GNT138" s="16"/>
      <c r="GNU138" s="118"/>
      <c r="GNV138" s="16"/>
      <c r="GNW138" s="101"/>
      <c r="GNX138" s="129"/>
      <c r="GNY138" s="15"/>
      <c r="GNZ138" s="14"/>
      <c r="GOA138" s="14"/>
      <c r="GOB138" s="14"/>
      <c r="GOC138" s="14"/>
      <c r="GOD138" s="13"/>
      <c r="GOE138" s="13"/>
      <c r="GOF138" s="13"/>
      <c r="GOG138" s="18"/>
      <c r="GOH138" s="16"/>
      <c r="GOI138" s="17"/>
      <c r="GOJ138" s="16"/>
      <c r="GOK138" s="118"/>
      <c r="GOL138" s="16"/>
      <c r="GOM138" s="101"/>
      <c r="GON138" s="129"/>
      <c r="GOO138" s="15"/>
      <c r="GOP138" s="14"/>
      <c r="GOQ138" s="14"/>
      <c r="GOR138" s="14"/>
      <c r="GOS138" s="14"/>
      <c r="GOT138" s="13"/>
      <c r="GOU138" s="13"/>
      <c r="GOV138" s="13"/>
      <c r="GOW138" s="18"/>
      <c r="GOX138" s="16"/>
      <c r="GOY138" s="17"/>
      <c r="GOZ138" s="16"/>
      <c r="GPA138" s="118"/>
      <c r="GPB138" s="16"/>
      <c r="GPC138" s="101"/>
      <c r="GPD138" s="129"/>
      <c r="GPE138" s="15"/>
      <c r="GPF138" s="14"/>
      <c r="GPG138" s="14"/>
      <c r="GPH138" s="14"/>
      <c r="GPI138" s="14"/>
      <c r="GPJ138" s="13"/>
      <c r="GPK138" s="13"/>
      <c r="GPL138" s="13"/>
      <c r="GPM138" s="18"/>
      <c r="GPN138" s="16"/>
      <c r="GPO138" s="17"/>
      <c r="GPP138" s="16"/>
      <c r="GPQ138" s="118"/>
      <c r="GPR138" s="16"/>
      <c r="GPS138" s="101"/>
      <c r="GPT138" s="129"/>
      <c r="GPU138" s="15"/>
      <c r="GPV138" s="14"/>
      <c r="GPW138" s="14"/>
      <c r="GPX138" s="14"/>
      <c r="GPY138" s="14"/>
      <c r="GPZ138" s="13"/>
      <c r="GQA138" s="13"/>
      <c r="GQB138" s="13"/>
      <c r="GQC138" s="18"/>
      <c r="GQD138" s="16"/>
      <c r="GQE138" s="17"/>
      <c r="GQF138" s="16"/>
      <c r="GQG138" s="118"/>
      <c r="GQH138" s="16"/>
      <c r="GQI138" s="101"/>
      <c r="GQJ138" s="129"/>
      <c r="GQK138" s="15"/>
      <c r="GQL138" s="14"/>
      <c r="GQM138" s="14"/>
      <c r="GQN138" s="14"/>
      <c r="GQO138" s="14"/>
      <c r="GQP138" s="13"/>
      <c r="GQQ138" s="13"/>
      <c r="GQR138" s="13"/>
      <c r="GQS138" s="18"/>
      <c r="GQT138" s="16"/>
      <c r="GQU138" s="17"/>
      <c r="GQV138" s="16"/>
      <c r="GQW138" s="118"/>
      <c r="GQX138" s="16"/>
      <c r="GQY138" s="101"/>
      <c r="GQZ138" s="129"/>
      <c r="GRA138" s="15"/>
      <c r="GRB138" s="14"/>
      <c r="GRC138" s="14"/>
      <c r="GRD138" s="14"/>
      <c r="GRE138" s="14"/>
      <c r="GRF138" s="13"/>
      <c r="GRG138" s="13"/>
      <c r="GRH138" s="13"/>
      <c r="GRI138" s="18"/>
      <c r="GRJ138" s="16"/>
      <c r="GRK138" s="17"/>
      <c r="GRL138" s="16"/>
      <c r="GRM138" s="118"/>
      <c r="GRN138" s="16"/>
      <c r="GRO138" s="101"/>
      <c r="GRP138" s="129"/>
      <c r="GRQ138" s="15"/>
      <c r="GRR138" s="14"/>
      <c r="GRS138" s="14"/>
      <c r="GRT138" s="14"/>
      <c r="GRU138" s="14"/>
      <c r="GRV138" s="13"/>
      <c r="GRW138" s="13"/>
      <c r="GRX138" s="13"/>
      <c r="GRY138" s="18"/>
      <c r="GRZ138" s="16"/>
      <c r="GSA138" s="17"/>
      <c r="GSB138" s="16"/>
      <c r="GSC138" s="118"/>
      <c r="GSD138" s="16"/>
      <c r="GSE138" s="101"/>
      <c r="GSF138" s="129"/>
      <c r="GSG138" s="15"/>
      <c r="GSH138" s="14"/>
      <c r="GSI138" s="14"/>
      <c r="GSJ138" s="14"/>
      <c r="GSK138" s="14"/>
      <c r="GSL138" s="13"/>
      <c r="GSM138" s="13"/>
      <c r="GSN138" s="13"/>
      <c r="GSO138" s="18"/>
      <c r="GSP138" s="16"/>
      <c r="GSQ138" s="17"/>
      <c r="GSR138" s="16"/>
      <c r="GSS138" s="118"/>
      <c r="GST138" s="16"/>
      <c r="GSU138" s="101"/>
      <c r="GSV138" s="129"/>
      <c r="GSW138" s="15"/>
      <c r="GSX138" s="14"/>
      <c r="GSY138" s="14"/>
      <c r="GSZ138" s="14"/>
      <c r="GTA138" s="14"/>
      <c r="GTB138" s="13"/>
      <c r="GTC138" s="13"/>
      <c r="GTD138" s="13"/>
      <c r="GTE138" s="18"/>
      <c r="GTF138" s="16"/>
      <c r="GTG138" s="17"/>
      <c r="GTH138" s="16"/>
      <c r="GTI138" s="118"/>
      <c r="GTJ138" s="16"/>
      <c r="GTK138" s="101"/>
      <c r="GTL138" s="129"/>
      <c r="GTM138" s="15"/>
      <c r="GTN138" s="14"/>
      <c r="GTO138" s="14"/>
      <c r="GTP138" s="14"/>
      <c r="GTQ138" s="14"/>
      <c r="GTR138" s="13"/>
      <c r="GTS138" s="13"/>
      <c r="GTT138" s="13"/>
      <c r="GTU138" s="18"/>
      <c r="GTV138" s="16"/>
      <c r="GTW138" s="17"/>
      <c r="GTX138" s="16"/>
      <c r="GTY138" s="118"/>
      <c r="GTZ138" s="16"/>
      <c r="GUA138" s="101"/>
      <c r="GUB138" s="129"/>
      <c r="GUC138" s="15"/>
      <c r="GUD138" s="14"/>
      <c r="GUE138" s="14"/>
      <c r="GUF138" s="14"/>
      <c r="GUG138" s="14"/>
      <c r="GUH138" s="13"/>
      <c r="GUI138" s="13"/>
      <c r="GUJ138" s="13"/>
      <c r="GUK138" s="18"/>
      <c r="GUL138" s="16"/>
      <c r="GUM138" s="17"/>
      <c r="GUN138" s="16"/>
      <c r="GUO138" s="118"/>
      <c r="GUP138" s="16"/>
      <c r="GUQ138" s="101"/>
      <c r="GUR138" s="129"/>
      <c r="GUS138" s="15"/>
      <c r="GUT138" s="14"/>
      <c r="GUU138" s="14"/>
      <c r="GUV138" s="14"/>
      <c r="GUW138" s="14"/>
      <c r="GUX138" s="13"/>
      <c r="GUY138" s="13"/>
      <c r="GUZ138" s="13"/>
      <c r="GVA138" s="18"/>
      <c r="GVB138" s="16"/>
      <c r="GVC138" s="17"/>
      <c r="GVD138" s="16"/>
      <c r="GVE138" s="118"/>
      <c r="GVF138" s="16"/>
      <c r="GVG138" s="101"/>
      <c r="GVH138" s="129"/>
      <c r="GVI138" s="15"/>
      <c r="GVJ138" s="14"/>
      <c r="GVK138" s="14"/>
      <c r="GVL138" s="14"/>
      <c r="GVM138" s="14"/>
      <c r="GVN138" s="13"/>
      <c r="GVO138" s="13"/>
      <c r="GVP138" s="13"/>
      <c r="GVQ138" s="18"/>
      <c r="GVR138" s="16"/>
      <c r="GVS138" s="17"/>
      <c r="GVT138" s="16"/>
      <c r="GVU138" s="118"/>
      <c r="GVV138" s="16"/>
      <c r="GVW138" s="101"/>
      <c r="GVX138" s="129"/>
      <c r="GVY138" s="15"/>
      <c r="GVZ138" s="14"/>
      <c r="GWA138" s="14"/>
      <c r="GWB138" s="14"/>
      <c r="GWC138" s="14"/>
      <c r="GWD138" s="13"/>
      <c r="GWE138" s="13"/>
      <c r="GWF138" s="13"/>
      <c r="GWG138" s="18"/>
      <c r="GWH138" s="16"/>
      <c r="GWI138" s="17"/>
      <c r="GWJ138" s="16"/>
      <c r="GWK138" s="118"/>
      <c r="GWL138" s="16"/>
      <c r="GWM138" s="101"/>
      <c r="GWN138" s="129"/>
      <c r="GWO138" s="15"/>
      <c r="GWP138" s="14"/>
      <c r="GWQ138" s="14"/>
      <c r="GWR138" s="14"/>
      <c r="GWS138" s="14"/>
      <c r="GWT138" s="13"/>
      <c r="GWU138" s="13"/>
      <c r="GWV138" s="13"/>
      <c r="GWW138" s="18"/>
      <c r="GWX138" s="16"/>
      <c r="GWY138" s="17"/>
      <c r="GWZ138" s="16"/>
      <c r="GXA138" s="118"/>
      <c r="GXB138" s="16"/>
      <c r="GXC138" s="101"/>
      <c r="GXD138" s="129"/>
      <c r="GXE138" s="15"/>
      <c r="GXF138" s="14"/>
      <c r="GXG138" s="14"/>
      <c r="GXH138" s="14"/>
      <c r="GXI138" s="14"/>
      <c r="GXJ138" s="13"/>
      <c r="GXK138" s="13"/>
      <c r="GXL138" s="13"/>
      <c r="GXM138" s="18"/>
      <c r="GXN138" s="16"/>
      <c r="GXO138" s="17"/>
      <c r="GXP138" s="16"/>
      <c r="GXQ138" s="118"/>
      <c r="GXR138" s="16"/>
      <c r="GXS138" s="101"/>
      <c r="GXT138" s="129"/>
      <c r="GXU138" s="15"/>
      <c r="GXV138" s="14"/>
      <c r="GXW138" s="14"/>
      <c r="GXX138" s="14"/>
      <c r="GXY138" s="14"/>
      <c r="GXZ138" s="13"/>
      <c r="GYA138" s="13"/>
      <c r="GYB138" s="13"/>
      <c r="GYC138" s="18"/>
      <c r="GYD138" s="16"/>
      <c r="GYE138" s="17"/>
      <c r="GYF138" s="16"/>
      <c r="GYG138" s="118"/>
      <c r="GYH138" s="16"/>
      <c r="GYI138" s="101"/>
      <c r="GYJ138" s="129"/>
      <c r="GYK138" s="15"/>
      <c r="GYL138" s="14"/>
      <c r="GYM138" s="14"/>
      <c r="GYN138" s="14"/>
      <c r="GYO138" s="14"/>
      <c r="GYP138" s="13"/>
      <c r="GYQ138" s="13"/>
      <c r="GYR138" s="13"/>
      <c r="GYS138" s="18"/>
      <c r="GYT138" s="16"/>
      <c r="GYU138" s="17"/>
      <c r="GYV138" s="16"/>
      <c r="GYW138" s="118"/>
      <c r="GYX138" s="16"/>
      <c r="GYY138" s="101"/>
      <c r="GYZ138" s="129"/>
      <c r="GZA138" s="15"/>
      <c r="GZB138" s="14"/>
      <c r="GZC138" s="14"/>
      <c r="GZD138" s="14"/>
      <c r="GZE138" s="14"/>
      <c r="GZF138" s="13"/>
      <c r="GZG138" s="13"/>
      <c r="GZH138" s="13"/>
      <c r="GZI138" s="18"/>
      <c r="GZJ138" s="16"/>
      <c r="GZK138" s="17"/>
      <c r="GZL138" s="16"/>
      <c r="GZM138" s="118"/>
      <c r="GZN138" s="16"/>
      <c r="GZO138" s="101"/>
      <c r="GZP138" s="129"/>
      <c r="GZQ138" s="15"/>
      <c r="GZR138" s="14"/>
      <c r="GZS138" s="14"/>
      <c r="GZT138" s="14"/>
      <c r="GZU138" s="14"/>
      <c r="GZV138" s="13"/>
      <c r="GZW138" s="13"/>
      <c r="GZX138" s="13"/>
      <c r="GZY138" s="18"/>
      <c r="GZZ138" s="16"/>
      <c r="HAA138" s="17"/>
      <c r="HAB138" s="16"/>
      <c r="HAC138" s="118"/>
      <c r="HAD138" s="16"/>
      <c r="HAE138" s="101"/>
      <c r="HAF138" s="129"/>
      <c r="HAG138" s="15"/>
      <c r="HAH138" s="14"/>
      <c r="HAI138" s="14"/>
      <c r="HAJ138" s="14"/>
      <c r="HAK138" s="14"/>
      <c r="HAL138" s="13"/>
      <c r="HAM138" s="13"/>
      <c r="HAN138" s="13"/>
      <c r="HAO138" s="18"/>
      <c r="HAP138" s="16"/>
      <c r="HAQ138" s="17"/>
      <c r="HAR138" s="16"/>
      <c r="HAS138" s="118"/>
      <c r="HAT138" s="16"/>
      <c r="HAU138" s="101"/>
      <c r="HAV138" s="129"/>
      <c r="HAW138" s="15"/>
      <c r="HAX138" s="14"/>
      <c r="HAY138" s="14"/>
      <c r="HAZ138" s="14"/>
      <c r="HBA138" s="14"/>
      <c r="HBB138" s="13"/>
      <c r="HBC138" s="13"/>
      <c r="HBD138" s="13"/>
      <c r="HBE138" s="18"/>
      <c r="HBF138" s="16"/>
      <c r="HBG138" s="17"/>
      <c r="HBH138" s="16"/>
      <c r="HBI138" s="118"/>
      <c r="HBJ138" s="16"/>
      <c r="HBK138" s="101"/>
      <c r="HBL138" s="129"/>
      <c r="HBM138" s="15"/>
      <c r="HBN138" s="14"/>
      <c r="HBO138" s="14"/>
      <c r="HBP138" s="14"/>
      <c r="HBQ138" s="14"/>
      <c r="HBR138" s="13"/>
      <c r="HBS138" s="13"/>
      <c r="HBT138" s="13"/>
      <c r="HBU138" s="18"/>
      <c r="HBV138" s="16"/>
      <c r="HBW138" s="17"/>
      <c r="HBX138" s="16"/>
      <c r="HBY138" s="118"/>
      <c r="HBZ138" s="16"/>
      <c r="HCA138" s="101"/>
      <c r="HCB138" s="129"/>
      <c r="HCC138" s="15"/>
      <c r="HCD138" s="14"/>
      <c r="HCE138" s="14"/>
      <c r="HCF138" s="14"/>
      <c r="HCG138" s="14"/>
      <c r="HCH138" s="13"/>
      <c r="HCI138" s="13"/>
      <c r="HCJ138" s="13"/>
      <c r="HCK138" s="18"/>
      <c r="HCL138" s="16"/>
      <c r="HCM138" s="17"/>
      <c r="HCN138" s="16"/>
      <c r="HCO138" s="118"/>
      <c r="HCP138" s="16"/>
      <c r="HCQ138" s="101"/>
      <c r="HCR138" s="129"/>
      <c r="HCS138" s="15"/>
      <c r="HCT138" s="14"/>
      <c r="HCU138" s="14"/>
      <c r="HCV138" s="14"/>
      <c r="HCW138" s="14"/>
      <c r="HCX138" s="13"/>
      <c r="HCY138" s="13"/>
      <c r="HCZ138" s="13"/>
      <c r="HDA138" s="18"/>
      <c r="HDB138" s="16"/>
      <c r="HDC138" s="17"/>
      <c r="HDD138" s="16"/>
      <c r="HDE138" s="118"/>
      <c r="HDF138" s="16"/>
      <c r="HDG138" s="101"/>
      <c r="HDH138" s="129"/>
      <c r="HDI138" s="15"/>
      <c r="HDJ138" s="14"/>
      <c r="HDK138" s="14"/>
      <c r="HDL138" s="14"/>
      <c r="HDM138" s="14"/>
      <c r="HDN138" s="13"/>
      <c r="HDO138" s="13"/>
      <c r="HDP138" s="13"/>
      <c r="HDQ138" s="18"/>
      <c r="HDR138" s="16"/>
      <c r="HDS138" s="17"/>
      <c r="HDT138" s="16"/>
      <c r="HDU138" s="118"/>
      <c r="HDV138" s="16"/>
      <c r="HDW138" s="101"/>
      <c r="HDX138" s="129"/>
      <c r="HDY138" s="15"/>
      <c r="HDZ138" s="14"/>
      <c r="HEA138" s="14"/>
      <c r="HEB138" s="14"/>
      <c r="HEC138" s="14"/>
      <c r="HED138" s="13"/>
      <c r="HEE138" s="13"/>
      <c r="HEF138" s="13"/>
      <c r="HEG138" s="18"/>
      <c r="HEH138" s="16"/>
      <c r="HEI138" s="17"/>
      <c r="HEJ138" s="16"/>
      <c r="HEK138" s="118"/>
      <c r="HEL138" s="16"/>
      <c r="HEM138" s="101"/>
      <c r="HEN138" s="129"/>
      <c r="HEO138" s="15"/>
      <c r="HEP138" s="14"/>
      <c r="HEQ138" s="14"/>
      <c r="HER138" s="14"/>
      <c r="HES138" s="14"/>
      <c r="HET138" s="13"/>
      <c r="HEU138" s="13"/>
      <c r="HEV138" s="13"/>
      <c r="HEW138" s="18"/>
      <c r="HEX138" s="16"/>
      <c r="HEY138" s="17"/>
      <c r="HEZ138" s="16"/>
      <c r="HFA138" s="118"/>
      <c r="HFB138" s="16"/>
      <c r="HFC138" s="101"/>
      <c r="HFD138" s="129"/>
      <c r="HFE138" s="15"/>
      <c r="HFF138" s="14"/>
      <c r="HFG138" s="14"/>
      <c r="HFH138" s="14"/>
      <c r="HFI138" s="14"/>
      <c r="HFJ138" s="13"/>
      <c r="HFK138" s="13"/>
      <c r="HFL138" s="13"/>
      <c r="HFM138" s="18"/>
      <c r="HFN138" s="16"/>
      <c r="HFO138" s="17"/>
      <c r="HFP138" s="16"/>
      <c r="HFQ138" s="118"/>
      <c r="HFR138" s="16"/>
      <c r="HFS138" s="101"/>
      <c r="HFT138" s="129"/>
      <c r="HFU138" s="15"/>
      <c r="HFV138" s="14"/>
      <c r="HFW138" s="14"/>
      <c r="HFX138" s="14"/>
      <c r="HFY138" s="14"/>
      <c r="HFZ138" s="13"/>
      <c r="HGA138" s="13"/>
      <c r="HGB138" s="13"/>
      <c r="HGC138" s="18"/>
      <c r="HGD138" s="16"/>
      <c r="HGE138" s="17"/>
      <c r="HGF138" s="16"/>
      <c r="HGG138" s="118"/>
      <c r="HGH138" s="16"/>
      <c r="HGI138" s="101"/>
      <c r="HGJ138" s="129"/>
      <c r="HGK138" s="15"/>
      <c r="HGL138" s="14"/>
      <c r="HGM138" s="14"/>
      <c r="HGN138" s="14"/>
      <c r="HGO138" s="14"/>
      <c r="HGP138" s="13"/>
      <c r="HGQ138" s="13"/>
      <c r="HGR138" s="13"/>
      <c r="HGS138" s="18"/>
      <c r="HGT138" s="16"/>
      <c r="HGU138" s="17"/>
      <c r="HGV138" s="16"/>
      <c r="HGW138" s="118"/>
      <c r="HGX138" s="16"/>
      <c r="HGY138" s="101"/>
      <c r="HGZ138" s="129"/>
      <c r="HHA138" s="15"/>
      <c r="HHB138" s="14"/>
      <c r="HHC138" s="14"/>
      <c r="HHD138" s="14"/>
      <c r="HHE138" s="14"/>
      <c r="HHF138" s="13"/>
      <c r="HHG138" s="13"/>
      <c r="HHH138" s="13"/>
      <c r="HHI138" s="18"/>
      <c r="HHJ138" s="16"/>
      <c r="HHK138" s="17"/>
      <c r="HHL138" s="16"/>
      <c r="HHM138" s="118"/>
      <c r="HHN138" s="16"/>
      <c r="HHO138" s="101"/>
      <c r="HHP138" s="129"/>
      <c r="HHQ138" s="15"/>
      <c r="HHR138" s="14"/>
      <c r="HHS138" s="14"/>
      <c r="HHT138" s="14"/>
      <c r="HHU138" s="14"/>
      <c r="HHV138" s="13"/>
      <c r="HHW138" s="13"/>
      <c r="HHX138" s="13"/>
      <c r="HHY138" s="18"/>
      <c r="HHZ138" s="16"/>
      <c r="HIA138" s="17"/>
      <c r="HIB138" s="16"/>
      <c r="HIC138" s="118"/>
      <c r="HID138" s="16"/>
      <c r="HIE138" s="101"/>
      <c r="HIF138" s="129"/>
      <c r="HIG138" s="15"/>
      <c r="HIH138" s="14"/>
      <c r="HII138" s="14"/>
      <c r="HIJ138" s="14"/>
      <c r="HIK138" s="14"/>
      <c r="HIL138" s="13"/>
      <c r="HIM138" s="13"/>
      <c r="HIN138" s="13"/>
      <c r="HIO138" s="18"/>
      <c r="HIP138" s="16"/>
      <c r="HIQ138" s="17"/>
      <c r="HIR138" s="16"/>
      <c r="HIS138" s="118"/>
      <c r="HIT138" s="16"/>
      <c r="HIU138" s="101"/>
      <c r="HIV138" s="129"/>
      <c r="HIW138" s="15"/>
      <c r="HIX138" s="14"/>
      <c r="HIY138" s="14"/>
      <c r="HIZ138" s="14"/>
      <c r="HJA138" s="14"/>
      <c r="HJB138" s="13"/>
      <c r="HJC138" s="13"/>
      <c r="HJD138" s="13"/>
      <c r="HJE138" s="18"/>
      <c r="HJF138" s="16"/>
      <c r="HJG138" s="17"/>
      <c r="HJH138" s="16"/>
      <c r="HJI138" s="118"/>
      <c r="HJJ138" s="16"/>
      <c r="HJK138" s="101"/>
      <c r="HJL138" s="129"/>
      <c r="HJM138" s="15"/>
      <c r="HJN138" s="14"/>
      <c r="HJO138" s="14"/>
      <c r="HJP138" s="14"/>
      <c r="HJQ138" s="14"/>
      <c r="HJR138" s="13"/>
      <c r="HJS138" s="13"/>
      <c r="HJT138" s="13"/>
      <c r="HJU138" s="18"/>
      <c r="HJV138" s="16"/>
      <c r="HJW138" s="17"/>
      <c r="HJX138" s="16"/>
      <c r="HJY138" s="118"/>
      <c r="HJZ138" s="16"/>
      <c r="HKA138" s="101"/>
      <c r="HKB138" s="129"/>
      <c r="HKC138" s="15"/>
      <c r="HKD138" s="14"/>
      <c r="HKE138" s="14"/>
      <c r="HKF138" s="14"/>
      <c r="HKG138" s="14"/>
      <c r="HKH138" s="13"/>
      <c r="HKI138" s="13"/>
      <c r="HKJ138" s="13"/>
      <c r="HKK138" s="18"/>
      <c r="HKL138" s="16"/>
      <c r="HKM138" s="17"/>
      <c r="HKN138" s="16"/>
      <c r="HKO138" s="118"/>
      <c r="HKP138" s="16"/>
      <c r="HKQ138" s="101"/>
      <c r="HKR138" s="129"/>
      <c r="HKS138" s="15"/>
      <c r="HKT138" s="14"/>
      <c r="HKU138" s="14"/>
      <c r="HKV138" s="14"/>
      <c r="HKW138" s="14"/>
      <c r="HKX138" s="13"/>
      <c r="HKY138" s="13"/>
      <c r="HKZ138" s="13"/>
      <c r="HLA138" s="18"/>
      <c r="HLB138" s="16"/>
      <c r="HLC138" s="17"/>
      <c r="HLD138" s="16"/>
      <c r="HLE138" s="118"/>
      <c r="HLF138" s="16"/>
      <c r="HLG138" s="101"/>
      <c r="HLH138" s="129"/>
      <c r="HLI138" s="15"/>
      <c r="HLJ138" s="14"/>
      <c r="HLK138" s="14"/>
      <c r="HLL138" s="14"/>
      <c r="HLM138" s="14"/>
      <c r="HLN138" s="13"/>
      <c r="HLO138" s="13"/>
      <c r="HLP138" s="13"/>
      <c r="HLQ138" s="18"/>
      <c r="HLR138" s="16"/>
      <c r="HLS138" s="17"/>
      <c r="HLT138" s="16"/>
      <c r="HLU138" s="118"/>
      <c r="HLV138" s="16"/>
      <c r="HLW138" s="101"/>
      <c r="HLX138" s="129"/>
      <c r="HLY138" s="15"/>
      <c r="HLZ138" s="14"/>
      <c r="HMA138" s="14"/>
      <c r="HMB138" s="14"/>
      <c r="HMC138" s="14"/>
      <c r="HMD138" s="13"/>
      <c r="HME138" s="13"/>
      <c r="HMF138" s="13"/>
      <c r="HMG138" s="18"/>
      <c r="HMH138" s="16"/>
      <c r="HMI138" s="17"/>
      <c r="HMJ138" s="16"/>
      <c r="HMK138" s="118"/>
      <c r="HML138" s="16"/>
      <c r="HMM138" s="101"/>
      <c r="HMN138" s="129"/>
      <c r="HMO138" s="15"/>
      <c r="HMP138" s="14"/>
      <c r="HMQ138" s="14"/>
      <c r="HMR138" s="14"/>
      <c r="HMS138" s="14"/>
      <c r="HMT138" s="13"/>
      <c r="HMU138" s="13"/>
      <c r="HMV138" s="13"/>
      <c r="HMW138" s="18"/>
      <c r="HMX138" s="16"/>
      <c r="HMY138" s="17"/>
      <c r="HMZ138" s="16"/>
      <c r="HNA138" s="118"/>
      <c r="HNB138" s="16"/>
      <c r="HNC138" s="101"/>
      <c r="HND138" s="129"/>
      <c r="HNE138" s="15"/>
      <c r="HNF138" s="14"/>
      <c r="HNG138" s="14"/>
      <c r="HNH138" s="14"/>
      <c r="HNI138" s="14"/>
      <c r="HNJ138" s="13"/>
      <c r="HNK138" s="13"/>
      <c r="HNL138" s="13"/>
      <c r="HNM138" s="18"/>
      <c r="HNN138" s="16"/>
      <c r="HNO138" s="17"/>
      <c r="HNP138" s="16"/>
      <c r="HNQ138" s="118"/>
      <c r="HNR138" s="16"/>
      <c r="HNS138" s="101"/>
      <c r="HNT138" s="129"/>
      <c r="HNU138" s="15"/>
      <c r="HNV138" s="14"/>
      <c r="HNW138" s="14"/>
      <c r="HNX138" s="14"/>
      <c r="HNY138" s="14"/>
      <c r="HNZ138" s="13"/>
      <c r="HOA138" s="13"/>
      <c r="HOB138" s="13"/>
      <c r="HOC138" s="18"/>
      <c r="HOD138" s="16"/>
      <c r="HOE138" s="17"/>
      <c r="HOF138" s="16"/>
      <c r="HOG138" s="118"/>
      <c r="HOH138" s="16"/>
      <c r="HOI138" s="101"/>
      <c r="HOJ138" s="129"/>
      <c r="HOK138" s="15"/>
      <c r="HOL138" s="14"/>
      <c r="HOM138" s="14"/>
      <c r="HON138" s="14"/>
      <c r="HOO138" s="14"/>
      <c r="HOP138" s="13"/>
      <c r="HOQ138" s="13"/>
      <c r="HOR138" s="13"/>
      <c r="HOS138" s="18"/>
      <c r="HOT138" s="16"/>
      <c r="HOU138" s="17"/>
      <c r="HOV138" s="16"/>
      <c r="HOW138" s="118"/>
      <c r="HOX138" s="16"/>
      <c r="HOY138" s="101"/>
      <c r="HOZ138" s="129"/>
      <c r="HPA138" s="15"/>
      <c r="HPB138" s="14"/>
      <c r="HPC138" s="14"/>
      <c r="HPD138" s="14"/>
      <c r="HPE138" s="14"/>
      <c r="HPF138" s="13"/>
      <c r="HPG138" s="13"/>
      <c r="HPH138" s="13"/>
      <c r="HPI138" s="18"/>
      <c r="HPJ138" s="16"/>
      <c r="HPK138" s="17"/>
      <c r="HPL138" s="16"/>
      <c r="HPM138" s="118"/>
      <c r="HPN138" s="16"/>
      <c r="HPO138" s="101"/>
      <c r="HPP138" s="129"/>
      <c r="HPQ138" s="15"/>
      <c r="HPR138" s="14"/>
      <c r="HPS138" s="14"/>
      <c r="HPT138" s="14"/>
      <c r="HPU138" s="14"/>
      <c r="HPV138" s="13"/>
      <c r="HPW138" s="13"/>
      <c r="HPX138" s="13"/>
      <c r="HPY138" s="18"/>
      <c r="HPZ138" s="16"/>
      <c r="HQA138" s="17"/>
      <c r="HQB138" s="16"/>
      <c r="HQC138" s="118"/>
      <c r="HQD138" s="16"/>
      <c r="HQE138" s="101"/>
      <c r="HQF138" s="129"/>
      <c r="HQG138" s="15"/>
      <c r="HQH138" s="14"/>
      <c r="HQI138" s="14"/>
      <c r="HQJ138" s="14"/>
      <c r="HQK138" s="14"/>
      <c r="HQL138" s="13"/>
      <c r="HQM138" s="13"/>
      <c r="HQN138" s="13"/>
      <c r="HQO138" s="18"/>
      <c r="HQP138" s="16"/>
      <c r="HQQ138" s="17"/>
      <c r="HQR138" s="16"/>
      <c r="HQS138" s="118"/>
      <c r="HQT138" s="16"/>
      <c r="HQU138" s="101"/>
      <c r="HQV138" s="129"/>
      <c r="HQW138" s="15"/>
      <c r="HQX138" s="14"/>
      <c r="HQY138" s="14"/>
      <c r="HQZ138" s="14"/>
      <c r="HRA138" s="14"/>
      <c r="HRB138" s="13"/>
      <c r="HRC138" s="13"/>
      <c r="HRD138" s="13"/>
      <c r="HRE138" s="18"/>
      <c r="HRF138" s="16"/>
      <c r="HRG138" s="17"/>
      <c r="HRH138" s="16"/>
      <c r="HRI138" s="118"/>
      <c r="HRJ138" s="16"/>
      <c r="HRK138" s="101"/>
      <c r="HRL138" s="129"/>
      <c r="HRM138" s="15"/>
      <c r="HRN138" s="14"/>
      <c r="HRO138" s="14"/>
      <c r="HRP138" s="14"/>
      <c r="HRQ138" s="14"/>
      <c r="HRR138" s="13"/>
      <c r="HRS138" s="13"/>
      <c r="HRT138" s="13"/>
      <c r="HRU138" s="18"/>
      <c r="HRV138" s="16"/>
      <c r="HRW138" s="17"/>
      <c r="HRX138" s="16"/>
      <c r="HRY138" s="118"/>
      <c r="HRZ138" s="16"/>
      <c r="HSA138" s="101"/>
      <c r="HSB138" s="129"/>
      <c r="HSC138" s="15"/>
      <c r="HSD138" s="14"/>
      <c r="HSE138" s="14"/>
      <c r="HSF138" s="14"/>
      <c r="HSG138" s="14"/>
      <c r="HSH138" s="13"/>
      <c r="HSI138" s="13"/>
      <c r="HSJ138" s="13"/>
      <c r="HSK138" s="18"/>
      <c r="HSL138" s="16"/>
      <c r="HSM138" s="17"/>
      <c r="HSN138" s="16"/>
      <c r="HSO138" s="118"/>
      <c r="HSP138" s="16"/>
      <c r="HSQ138" s="101"/>
      <c r="HSR138" s="129"/>
      <c r="HSS138" s="15"/>
      <c r="HST138" s="14"/>
      <c r="HSU138" s="14"/>
      <c r="HSV138" s="14"/>
      <c r="HSW138" s="14"/>
      <c r="HSX138" s="13"/>
      <c r="HSY138" s="13"/>
      <c r="HSZ138" s="13"/>
      <c r="HTA138" s="18"/>
      <c r="HTB138" s="16"/>
      <c r="HTC138" s="17"/>
      <c r="HTD138" s="16"/>
      <c r="HTE138" s="118"/>
      <c r="HTF138" s="16"/>
      <c r="HTG138" s="101"/>
      <c r="HTH138" s="129"/>
      <c r="HTI138" s="15"/>
      <c r="HTJ138" s="14"/>
      <c r="HTK138" s="14"/>
      <c r="HTL138" s="14"/>
      <c r="HTM138" s="14"/>
      <c r="HTN138" s="13"/>
      <c r="HTO138" s="13"/>
      <c r="HTP138" s="13"/>
      <c r="HTQ138" s="18"/>
      <c r="HTR138" s="16"/>
      <c r="HTS138" s="17"/>
      <c r="HTT138" s="16"/>
      <c r="HTU138" s="118"/>
      <c r="HTV138" s="16"/>
      <c r="HTW138" s="101"/>
      <c r="HTX138" s="129"/>
      <c r="HTY138" s="15"/>
      <c r="HTZ138" s="14"/>
      <c r="HUA138" s="14"/>
      <c r="HUB138" s="14"/>
      <c r="HUC138" s="14"/>
      <c r="HUD138" s="13"/>
      <c r="HUE138" s="13"/>
      <c r="HUF138" s="13"/>
      <c r="HUG138" s="18"/>
      <c r="HUH138" s="16"/>
      <c r="HUI138" s="17"/>
      <c r="HUJ138" s="16"/>
      <c r="HUK138" s="118"/>
      <c r="HUL138" s="16"/>
      <c r="HUM138" s="101"/>
      <c r="HUN138" s="129"/>
      <c r="HUO138" s="15"/>
      <c r="HUP138" s="14"/>
      <c r="HUQ138" s="14"/>
      <c r="HUR138" s="14"/>
      <c r="HUS138" s="14"/>
      <c r="HUT138" s="13"/>
      <c r="HUU138" s="13"/>
      <c r="HUV138" s="13"/>
      <c r="HUW138" s="18"/>
      <c r="HUX138" s="16"/>
      <c r="HUY138" s="17"/>
      <c r="HUZ138" s="16"/>
      <c r="HVA138" s="118"/>
      <c r="HVB138" s="16"/>
      <c r="HVC138" s="101"/>
      <c r="HVD138" s="129"/>
      <c r="HVE138" s="15"/>
      <c r="HVF138" s="14"/>
      <c r="HVG138" s="14"/>
      <c r="HVH138" s="14"/>
      <c r="HVI138" s="14"/>
      <c r="HVJ138" s="13"/>
      <c r="HVK138" s="13"/>
      <c r="HVL138" s="13"/>
      <c r="HVM138" s="18"/>
      <c r="HVN138" s="16"/>
      <c r="HVO138" s="17"/>
      <c r="HVP138" s="16"/>
      <c r="HVQ138" s="118"/>
      <c r="HVR138" s="16"/>
      <c r="HVS138" s="101"/>
      <c r="HVT138" s="129"/>
      <c r="HVU138" s="15"/>
      <c r="HVV138" s="14"/>
      <c r="HVW138" s="14"/>
      <c r="HVX138" s="14"/>
      <c r="HVY138" s="14"/>
      <c r="HVZ138" s="13"/>
      <c r="HWA138" s="13"/>
      <c r="HWB138" s="13"/>
      <c r="HWC138" s="18"/>
      <c r="HWD138" s="16"/>
      <c r="HWE138" s="17"/>
      <c r="HWF138" s="16"/>
      <c r="HWG138" s="118"/>
      <c r="HWH138" s="16"/>
      <c r="HWI138" s="101"/>
      <c r="HWJ138" s="129"/>
      <c r="HWK138" s="15"/>
      <c r="HWL138" s="14"/>
      <c r="HWM138" s="14"/>
      <c r="HWN138" s="14"/>
      <c r="HWO138" s="14"/>
      <c r="HWP138" s="13"/>
      <c r="HWQ138" s="13"/>
      <c r="HWR138" s="13"/>
      <c r="HWS138" s="18"/>
      <c r="HWT138" s="16"/>
      <c r="HWU138" s="17"/>
      <c r="HWV138" s="16"/>
      <c r="HWW138" s="118"/>
      <c r="HWX138" s="16"/>
      <c r="HWY138" s="101"/>
      <c r="HWZ138" s="129"/>
      <c r="HXA138" s="15"/>
      <c r="HXB138" s="14"/>
      <c r="HXC138" s="14"/>
      <c r="HXD138" s="14"/>
      <c r="HXE138" s="14"/>
      <c r="HXF138" s="13"/>
      <c r="HXG138" s="13"/>
      <c r="HXH138" s="13"/>
      <c r="HXI138" s="18"/>
      <c r="HXJ138" s="16"/>
      <c r="HXK138" s="17"/>
      <c r="HXL138" s="16"/>
      <c r="HXM138" s="118"/>
      <c r="HXN138" s="16"/>
      <c r="HXO138" s="101"/>
      <c r="HXP138" s="129"/>
      <c r="HXQ138" s="15"/>
      <c r="HXR138" s="14"/>
      <c r="HXS138" s="14"/>
      <c r="HXT138" s="14"/>
      <c r="HXU138" s="14"/>
      <c r="HXV138" s="13"/>
      <c r="HXW138" s="13"/>
      <c r="HXX138" s="13"/>
      <c r="HXY138" s="18"/>
      <c r="HXZ138" s="16"/>
      <c r="HYA138" s="17"/>
      <c r="HYB138" s="16"/>
      <c r="HYC138" s="118"/>
      <c r="HYD138" s="16"/>
      <c r="HYE138" s="101"/>
      <c r="HYF138" s="129"/>
      <c r="HYG138" s="15"/>
      <c r="HYH138" s="14"/>
      <c r="HYI138" s="14"/>
      <c r="HYJ138" s="14"/>
      <c r="HYK138" s="14"/>
      <c r="HYL138" s="13"/>
      <c r="HYM138" s="13"/>
      <c r="HYN138" s="13"/>
      <c r="HYO138" s="18"/>
      <c r="HYP138" s="16"/>
      <c r="HYQ138" s="17"/>
      <c r="HYR138" s="16"/>
      <c r="HYS138" s="118"/>
      <c r="HYT138" s="16"/>
      <c r="HYU138" s="101"/>
      <c r="HYV138" s="129"/>
      <c r="HYW138" s="15"/>
      <c r="HYX138" s="14"/>
      <c r="HYY138" s="14"/>
      <c r="HYZ138" s="14"/>
      <c r="HZA138" s="14"/>
      <c r="HZB138" s="13"/>
      <c r="HZC138" s="13"/>
      <c r="HZD138" s="13"/>
      <c r="HZE138" s="18"/>
      <c r="HZF138" s="16"/>
      <c r="HZG138" s="17"/>
      <c r="HZH138" s="16"/>
      <c r="HZI138" s="118"/>
      <c r="HZJ138" s="16"/>
      <c r="HZK138" s="101"/>
      <c r="HZL138" s="129"/>
      <c r="HZM138" s="15"/>
      <c r="HZN138" s="14"/>
      <c r="HZO138" s="14"/>
      <c r="HZP138" s="14"/>
      <c r="HZQ138" s="14"/>
      <c r="HZR138" s="13"/>
      <c r="HZS138" s="13"/>
      <c r="HZT138" s="13"/>
      <c r="HZU138" s="18"/>
      <c r="HZV138" s="16"/>
      <c r="HZW138" s="17"/>
      <c r="HZX138" s="16"/>
      <c r="HZY138" s="118"/>
      <c r="HZZ138" s="16"/>
      <c r="IAA138" s="101"/>
      <c r="IAB138" s="129"/>
      <c r="IAC138" s="15"/>
      <c r="IAD138" s="14"/>
      <c r="IAE138" s="14"/>
      <c r="IAF138" s="14"/>
      <c r="IAG138" s="14"/>
      <c r="IAH138" s="13"/>
      <c r="IAI138" s="13"/>
      <c r="IAJ138" s="13"/>
      <c r="IAK138" s="18"/>
      <c r="IAL138" s="16"/>
      <c r="IAM138" s="17"/>
      <c r="IAN138" s="16"/>
      <c r="IAO138" s="118"/>
      <c r="IAP138" s="16"/>
      <c r="IAQ138" s="101"/>
      <c r="IAR138" s="129"/>
      <c r="IAS138" s="15"/>
      <c r="IAT138" s="14"/>
      <c r="IAU138" s="14"/>
      <c r="IAV138" s="14"/>
      <c r="IAW138" s="14"/>
      <c r="IAX138" s="13"/>
      <c r="IAY138" s="13"/>
      <c r="IAZ138" s="13"/>
      <c r="IBA138" s="18"/>
      <c r="IBB138" s="16"/>
      <c r="IBC138" s="17"/>
      <c r="IBD138" s="16"/>
      <c r="IBE138" s="118"/>
      <c r="IBF138" s="16"/>
      <c r="IBG138" s="101"/>
      <c r="IBH138" s="129"/>
      <c r="IBI138" s="15"/>
      <c r="IBJ138" s="14"/>
      <c r="IBK138" s="14"/>
      <c r="IBL138" s="14"/>
      <c r="IBM138" s="14"/>
      <c r="IBN138" s="13"/>
      <c r="IBO138" s="13"/>
      <c r="IBP138" s="13"/>
      <c r="IBQ138" s="18"/>
      <c r="IBR138" s="16"/>
      <c r="IBS138" s="17"/>
      <c r="IBT138" s="16"/>
      <c r="IBU138" s="118"/>
      <c r="IBV138" s="16"/>
      <c r="IBW138" s="101"/>
      <c r="IBX138" s="129"/>
      <c r="IBY138" s="15"/>
      <c r="IBZ138" s="14"/>
      <c r="ICA138" s="14"/>
      <c r="ICB138" s="14"/>
      <c r="ICC138" s="14"/>
      <c r="ICD138" s="13"/>
      <c r="ICE138" s="13"/>
      <c r="ICF138" s="13"/>
      <c r="ICG138" s="18"/>
      <c r="ICH138" s="16"/>
      <c r="ICI138" s="17"/>
      <c r="ICJ138" s="16"/>
      <c r="ICK138" s="118"/>
      <c r="ICL138" s="16"/>
      <c r="ICM138" s="101"/>
      <c r="ICN138" s="129"/>
      <c r="ICO138" s="15"/>
      <c r="ICP138" s="14"/>
      <c r="ICQ138" s="14"/>
      <c r="ICR138" s="14"/>
      <c r="ICS138" s="14"/>
      <c r="ICT138" s="13"/>
      <c r="ICU138" s="13"/>
      <c r="ICV138" s="13"/>
      <c r="ICW138" s="18"/>
      <c r="ICX138" s="16"/>
      <c r="ICY138" s="17"/>
      <c r="ICZ138" s="16"/>
      <c r="IDA138" s="118"/>
      <c r="IDB138" s="16"/>
      <c r="IDC138" s="101"/>
      <c r="IDD138" s="129"/>
      <c r="IDE138" s="15"/>
      <c r="IDF138" s="14"/>
      <c r="IDG138" s="14"/>
      <c r="IDH138" s="14"/>
      <c r="IDI138" s="14"/>
      <c r="IDJ138" s="13"/>
      <c r="IDK138" s="13"/>
      <c r="IDL138" s="13"/>
      <c r="IDM138" s="18"/>
      <c r="IDN138" s="16"/>
      <c r="IDO138" s="17"/>
      <c r="IDP138" s="16"/>
      <c r="IDQ138" s="118"/>
      <c r="IDR138" s="16"/>
      <c r="IDS138" s="101"/>
      <c r="IDT138" s="129"/>
      <c r="IDU138" s="15"/>
      <c r="IDV138" s="14"/>
      <c r="IDW138" s="14"/>
      <c r="IDX138" s="14"/>
      <c r="IDY138" s="14"/>
      <c r="IDZ138" s="13"/>
      <c r="IEA138" s="13"/>
      <c r="IEB138" s="13"/>
      <c r="IEC138" s="18"/>
      <c r="IED138" s="16"/>
      <c r="IEE138" s="17"/>
      <c r="IEF138" s="16"/>
      <c r="IEG138" s="118"/>
      <c r="IEH138" s="16"/>
      <c r="IEI138" s="101"/>
      <c r="IEJ138" s="129"/>
      <c r="IEK138" s="15"/>
      <c r="IEL138" s="14"/>
      <c r="IEM138" s="14"/>
      <c r="IEN138" s="14"/>
      <c r="IEO138" s="14"/>
      <c r="IEP138" s="13"/>
      <c r="IEQ138" s="13"/>
      <c r="IER138" s="13"/>
      <c r="IES138" s="18"/>
      <c r="IET138" s="16"/>
      <c r="IEU138" s="17"/>
      <c r="IEV138" s="16"/>
      <c r="IEW138" s="118"/>
      <c r="IEX138" s="16"/>
      <c r="IEY138" s="101"/>
      <c r="IEZ138" s="129"/>
      <c r="IFA138" s="15"/>
      <c r="IFB138" s="14"/>
      <c r="IFC138" s="14"/>
      <c r="IFD138" s="14"/>
      <c r="IFE138" s="14"/>
      <c r="IFF138" s="13"/>
      <c r="IFG138" s="13"/>
      <c r="IFH138" s="13"/>
      <c r="IFI138" s="18"/>
      <c r="IFJ138" s="16"/>
      <c r="IFK138" s="17"/>
      <c r="IFL138" s="16"/>
      <c r="IFM138" s="118"/>
      <c r="IFN138" s="16"/>
      <c r="IFO138" s="101"/>
      <c r="IFP138" s="129"/>
      <c r="IFQ138" s="15"/>
      <c r="IFR138" s="14"/>
      <c r="IFS138" s="14"/>
      <c r="IFT138" s="14"/>
      <c r="IFU138" s="14"/>
      <c r="IFV138" s="13"/>
      <c r="IFW138" s="13"/>
      <c r="IFX138" s="13"/>
      <c r="IFY138" s="18"/>
      <c r="IFZ138" s="16"/>
      <c r="IGA138" s="17"/>
      <c r="IGB138" s="16"/>
      <c r="IGC138" s="118"/>
      <c r="IGD138" s="16"/>
      <c r="IGE138" s="101"/>
      <c r="IGF138" s="129"/>
      <c r="IGG138" s="15"/>
      <c r="IGH138" s="14"/>
      <c r="IGI138" s="14"/>
      <c r="IGJ138" s="14"/>
      <c r="IGK138" s="14"/>
      <c r="IGL138" s="13"/>
      <c r="IGM138" s="13"/>
      <c r="IGN138" s="13"/>
      <c r="IGO138" s="18"/>
      <c r="IGP138" s="16"/>
      <c r="IGQ138" s="17"/>
      <c r="IGR138" s="16"/>
      <c r="IGS138" s="118"/>
      <c r="IGT138" s="16"/>
      <c r="IGU138" s="101"/>
      <c r="IGV138" s="129"/>
      <c r="IGW138" s="15"/>
      <c r="IGX138" s="14"/>
      <c r="IGY138" s="14"/>
      <c r="IGZ138" s="14"/>
      <c r="IHA138" s="14"/>
      <c r="IHB138" s="13"/>
      <c r="IHC138" s="13"/>
      <c r="IHD138" s="13"/>
      <c r="IHE138" s="18"/>
      <c r="IHF138" s="16"/>
      <c r="IHG138" s="17"/>
      <c r="IHH138" s="16"/>
      <c r="IHI138" s="118"/>
      <c r="IHJ138" s="16"/>
      <c r="IHK138" s="101"/>
      <c r="IHL138" s="129"/>
      <c r="IHM138" s="15"/>
      <c r="IHN138" s="14"/>
      <c r="IHO138" s="14"/>
      <c r="IHP138" s="14"/>
      <c r="IHQ138" s="14"/>
      <c r="IHR138" s="13"/>
      <c r="IHS138" s="13"/>
      <c r="IHT138" s="13"/>
      <c r="IHU138" s="18"/>
      <c r="IHV138" s="16"/>
      <c r="IHW138" s="17"/>
      <c r="IHX138" s="16"/>
      <c r="IHY138" s="118"/>
      <c r="IHZ138" s="16"/>
      <c r="IIA138" s="101"/>
      <c r="IIB138" s="129"/>
      <c r="IIC138" s="15"/>
      <c r="IID138" s="14"/>
      <c r="IIE138" s="14"/>
      <c r="IIF138" s="14"/>
      <c r="IIG138" s="14"/>
      <c r="IIH138" s="13"/>
      <c r="III138" s="13"/>
      <c r="IIJ138" s="13"/>
      <c r="IIK138" s="18"/>
      <c r="IIL138" s="16"/>
      <c r="IIM138" s="17"/>
      <c r="IIN138" s="16"/>
      <c r="IIO138" s="118"/>
      <c r="IIP138" s="16"/>
      <c r="IIQ138" s="101"/>
      <c r="IIR138" s="129"/>
      <c r="IIS138" s="15"/>
      <c r="IIT138" s="14"/>
      <c r="IIU138" s="14"/>
      <c r="IIV138" s="14"/>
      <c r="IIW138" s="14"/>
      <c r="IIX138" s="13"/>
      <c r="IIY138" s="13"/>
      <c r="IIZ138" s="13"/>
      <c r="IJA138" s="18"/>
      <c r="IJB138" s="16"/>
      <c r="IJC138" s="17"/>
      <c r="IJD138" s="16"/>
      <c r="IJE138" s="118"/>
      <c r="IJF138" s="16"/>
      <c r="IJG138" s="101"/>
      <c r="IJH138" s="129"/>
      <c r="IJI138" s="15"/>
      <c r="IJJ138" s="14"/>
      <c r="IJK138" s="14"/>
      <c r="IJL138" s="14"/>
      <c r="IJM138" s="14"/>
      <c r="IJN138" s="13"/>
      <c r="IJO138" s="13"/>
      <c r="IJP138" s="13"/>
      <c r="IJQ138" s="18"/>
      <c r="IJR138" s="16"/>
      <c r="IJS138" s="17"/>
      <c r="IJT138" s="16"/>
      <c r="IJU138" s="118"/>
      <c r="IJV138" s="16"/>
      <c r="IJW138" s="101"/>
      <c r="IJX138" s="129"/>
      <c r="IJY138" s="15"/>
      <c r="IJZ138" s="14"/>
      <c r="IKA138" s="14"/>
      <c r="IKB138" s="14"/>
      <c r="IKC138" s="14"/>
      <c r="IKD138" s="13"/>
      <c r="IKE138" s="13"/>
      <c r="IKF138" s="13"/>
      <c r="IKG138" s="18"/>
      <c r="IKH138" s="16"/>
      <c r="IKI138" s="17"/>
      <c r="IKJ138" s="16"/>
      <c r="IKK138" s="118"/>
      <c r="IKL138" s="16"/>
      <c r="IKM138" s="101"/>
      <c r="IKN138" s="129"/>
      <c r="IKO138" s="15"/>
      <c r="IKP138" s="14"/>
      <c r="IKQ138" s="14"/>
      <c r="IKR138" s="14"/>
      <c r="IKS138" s="14"/>
      <c r="IKT138" s="13"/>
      <c r="IKU138" s="13"/>
      <c r="IKV138" s="13"/>
      <c r="IKW138" s="18"/>
      <c r="IKX138" s="16"/>
      <c r="IKY138" s="17"/>
      <c r="IKZ138" s="16"/>
      <c r="ILA138" s="118"/>
      <c r="ILB138" s="16"/>
      <c r="ILC138" s="101"/>
      <c r="ILD138" s="129"/>
      <c r="ILE138" s="15"/>
      <c r="ILF138" s="14"/>
      <c r="ILG138" s="14"/>
      <c r="ILH138" s="14"/>
      <c r="ILI138" s="14"/>
      <c r="ILJ138" s="13"/>
      <c r="ILK138" s="13"/>
      <c r="ILL138" s="13"/>
      <c r="ILM138" s="18"/>
      <c r="ILN138" s="16"/>
      <c r="ILO138" s="17"/>
      <c r="ILP138" s="16"/>
      <c r="ILQ138" s="118"/>
      <c r="ILR138" s="16"/>
      <c r="ILS138" s="101"/>
      <c r="ILT138" s="129"/>
      <c r="ILU138" s="15"/>
      <c r="ILV138" s="14"/>
      <c r="ILW138" s="14"/>
      <c r="ILX138" s="14"/>
      <c r="ILY138" s="14"/>
      <c r="ILZ138" s="13"/>
      <c r="IMA138" s="13"/>
      <c r="IMB138" s="13"/>
      <c r="IMC138" s="18"/>
      <c r="IMD138" s="16"/>
      <c r="IME138" s="17"/>
      <c r="IMF138" s="16"/>
      <c r="IMG138" s="118"/>
      <c r="IMH138" s="16"/>
      <c r="IMI138" s="101"/>
      <c r="IMJ138" s="129"/>
      <c r="IMK138" s="15"/>
      <c r="IML138" s="14"/>
      <c r="IMM138" s="14"/>
      <c r="IMN138" s="14"/>
      <c r="IMO138" s="14"/>
      <c r="IMP138" s="13"/>
      <c r="IMQ138" s="13"/>
      <c r="IMR138" s="13"/>
      <c r="IMS138" s="18"/>
      <c r="IMT138" s="16"/>
      <c r="IMU138" s="17"/>
      <c r="IMV138" s="16"/>
      <c r="IMW138" s="118"/>
      <c r="IMX138" s="16"/>
      <c r="IMY138" s="101"/>
      <c r="IMZ138" s="129"/>
      <c r="INA138" s="15"/>
      <c r="INB138" s="14"/>
      <c r="INC138" s="14"/>
      <c r="IND138" s="14"/>
      <c r="INE138" s="14"/>
      <c r="INF138" s="13"/>
      <c r="ING138" s="13"/>
      <c r="INH138" s="13"/>
      <c r="INI138" s="18"/>
      <c r="INJ138" s="16"/>
      <c r="INK138" s="17"/>
      <c r="INL138" s="16"/>
      <c r="INM138" s="118"/>
      <c r="INN138" s="16"/>
      <c r="INO138" s="101"/>
      <c r="INP138" s="129"/>
      <c r="INQ138" s="15"/>
      <c r="INR138" s="14"/>
      <c r="INS138" s="14"/>
      <c r="INT138" s="14"/>
      <c r="INU138" s="14"/>
      <c r="INV138" s="13"/>
      <c r="INW138" s="13"/>
      <c r="INX138" s="13"/>
      <c r="INY138" s="18"/>
      <c r="INZ138" s="16"/>
      <c r="IOA138" s="17"/>
      <c r="IOB138" s="16"/>
      <c r="IOC138" s="118"/>
      <c r="IOD138" s="16"/>
      <c r="IOE138" s="101"/>
      <c r="IOF138" s="129"/>
      <c r="IOG138" s="15"/>
      <c r="IOH138" s="14"/>
      <c r="IOI138" s="14"/>
      <c r="IOJ138" s="14"/>
      <c r="IOK138" s="14"/>
      <c r="IOL138" s="13"/>
      <c r="IOM138" s="13"/>
      <c r="ION138" s="13"/>
      <c r="IOO138" s="18"/>
      <c r="IOP138" s="16"/>
      <c r="IOQ138" s="17"/>
      <c r="IOR138" s="16"/>
      <c r="IOS138" s="118"/>
      <c r="IOT138" s="16"/>
      <c r="IOU138" s="101"/>
      <c r="IOV138" s="129"/>
      <c r="IOW138" s="15"/>
      <c r="IOX138" s="14"/>
      <c r="IOY138" s="14"/>
      <c r="IOZ138" s="14"/>
      <c r="IPA138" s="14"/>
      <c r="IPB138" s="13"/>
      <c r="IPC138" s="13"/>
      <c r="IPD138" s="13"/>
      <c r="IPE138" s="18"/>
      <c r="IPF138" s="16"/>
      <c r="IPG138" s="17"/>
      <c r="IPH138" s="16"/>
      <c r="IPI138" s="118"/>
      <c r="IPJ138" s="16"/>
      <c r="IPK138" s="101"/>
      <c r="IPL138" s="129"/>
      <c r="IPM138" s="15"/>
      <c r="IPN138" s="14"/>
      <c r="IPO138" s="14"/>
      <c r="IPP138" s="14"/>
      <c r="IPQ138" s="14"/>
      <c r="IPR138" s="13"/>
      <c r="IPS138" s="13"/>
      <c r="IPT138" s="13"/>
      <c r="IPU138" s="18"/>
      <c r="IPV138" s="16"/>
      <c r="IPW138" s="17"/>
      <c r="IPX138" s="16"/>
      <c r="IPY138" s="118"/>
      <c r="IPZ138" s="16"/>
      <c r="IQA138" s="101"/>
      <c r="IQB138" s="129"/>
      <c r="IQC138" s="15"/>
      <c r="IQD138" s="14"/>
      <c r="IQE138" s="14"/>
      <c r="IQF138" s="14"/>
      <c r="IQG138" s="14"/>
      <c r="IQH138" s="13"/>
      <c r="IQI138" s="13"/>
      <c r="IQJ138" s="13"/>
      <c r="IQK138" s="18"/>
      <c r="IQL138" s="16"/>
      <c r="IQM138" s="17"/>
      <c r="IQN138" s="16"/>
      <c r="IQO138" s="118"/>
      <c r="IQP138" s="16"/>
      <c r="IQQ138" s="101"/>
      <c r="IQR138" s="129"/>
      <c r="IQS138" s="15"/>
      <c r="IQT138" s="14"/>
      <c r="IQU138" s="14"/>
      <c r="IQV138" s="14"/>
      <c r="IQW138" s="14"/>
      <c r="IQX138" s="13"/>
      <c r="IQY138" s="13"/>
      <c r="IQZ138" s="13"/>
      <c r="IRA138" s="18"/>
      <c r="IRB138" s="16"/>
      <c r="IRC138" s="17"/>
      <c r="IRD138" s="16"/>
      <c r="IRE138" s="118"/>
      <c r="IRF138" s="16"/>
      <c r="IRG138" s="101"/>
      <c r="IRH138" s="129"/>
      <c r="IRI138" s="15"/>
      <c r="IRJ138" s="14"/>
      <c r="IRK138" s="14"/>
      <c r="IRL138" s="14"/>
      <c r="IRM138" s="14"/>
      <c r="IRN138" s="13"/>
      <c r="IRO138" s="13"/>
      <c r="IRP138" s="13"/>
      <c r="IRQ138" s="18"/>
      <c r="IRR138" s="16"/>
      <c r="IRS138" s="17"/>
      <c r="IRT138" s="16"/>
      <c r="IRU138" s="118"/>
      <c r="IRV138" s="16"/>
      <c r="IRW138" s="101"/>
      <c r="IRX138" s="129"/>
      <c r="IRY138" s="15"/>
      <c r="IRZ138" s="14"/>
      <c r="ISA138" s="14"/>
      <c r="ISB138" s="14"/>
      <c r="ISC138" s="14"/>
      <c r="ISD138" s="13"/>
      <c r="ISE138" s="13"/>
      <c r="ISF138" s="13"/>
      <c r="ISG138" s="18"/>
      <c r="ISH138" s="16"/>
      <c r="ISI138" s="17"/>
      <c r="ISJ138" s="16"/>
      <c r="ISK138" s="118"/>
      <c r="ISL138" s="16"/>
      <c r="ISM138" s="101"/>
      <c r="ISN138" s="129"/>
      <c r="ISO138" s="15"/>
      <c r="ISP138" s="14"/>
      <c r="ISQ138" s="14"/>
      <c r="ISR138" s="14"/>
      <c r="ISS138" s="14"/>
      <c r="IST138" s="13"/>
      <c r="ISU138" s="13"/>
      <c r="ISV138" s="13"/>
      <c r="ISW138" s="18"/>
      <c r="ISX138" s="16"/>
      <c r="ISY138" s="17"/>
      <c r="ISZ138" s="16"/>
      <c r="ITA138" s="118"/>
      <c r="ITB138" s="16"/>
      <c r="ITC138" s="101"/>
      <c r="ITD138" s="129"/>
      <c r="ITE138" s="15"/>
      <c r="ITF138" s="14"/>
      <c r="ITG138" s="14"/>
      <c r="ITH138" s="14"/>
      <c r="ITI138" s="14"/>
      <c r="ITJ138" s="13"/>
      <c r="ITK138" s="13"/>
      <c r="ITL138" s="13"/>
      <c r="ITM138" s="18"/>
      <c r="ITN138" s="16"/>
      <c r="ITO138" s="17"/>
      <c r="ITP138" s="16"/>
      <c r="ITQ138" s="118"/>
      <c r="ITR138" s="16"/>
      <c r="ITS138" s="101"/>
      <c r="ITT138" s="129"/>
      <c r="ITU138" s="15"/>
      <c r="ITV138" s="14"/>
      <c r="ITW138" s="14"/>
      <c r="ITX138" s="14"/>
      <c r="ITY138" s="14"/>
      <c r="ITZ138" s="13"/>
      <c r="IUA138" s="13"/>
      <c r="IUB138" s="13"/>
      <c r="IUC138" s="18"/>
      <c r="IUD138" s="16"/>
      <c r="IUE138" s="17"/>
      <c r="IUF138" s="16"/>
      <c r="IUG138" s="118"/>
      <c r="IUH138" s="16"/>
      <c r="IUI138" s="101"/>
      <c r="IUJ138" s="129"/>
      <c r="IUK138" s="15"/>
      <c r="IUL138" s="14"/>
      <c r="IUM138" s="14"/>
      <c r="IUN138" s="14"/>
      <c r="IUO138" s="14"/>
      <c r="IUP138" s="13"/>
      <c r="IUQ138" s="13"/>
      <c r="IUR138" s="13"/>
      <c r="IUS138" s="18"/>
      <c r="IUT138" s="16"/>
      <c r="IUU138" s="17"/>
      <c r="IUV138" s="16"/>
      <c r="IUW138" s="118"/>
      <c r="IUX138" s="16"/>
      <c r="IUY138" s="101"/>
      <c r="IUZ138" s="129"/>
      <c r="IVA138" s="15"/>
      <c r="IVB138" s="14"/>
      <c r="IVC138" s="14"/>
      <c r="IVD138" s="14"/>
      <c r="IVE138" s="14"/>
      <c r="IVF138" s="13"/>
      <c r="IVG138" s="13"/>
      <c r="IVH138" s="13"/>
      <c r="IVI138" s="18"/>
      <c r="IVJ138" s="16"/>
      <c r="IVK138" s="17"/>
      <c r="IVL138" s="16"/>
      <c r="IVM138" s="118"/>
      <c r="IVN138" s="16"/>
      <c r="IVO138" s="101"/>
      <c r="IVP138" s="129"/>
      <c r="IVQ138" s="15"/>
      <c r="IVR138" s="14"/>
      <c r="IVS138" s="14"/>
      <c r="IVT138" s="14"/>
      <c r="IVU138" s="14"/>
      <c r="IVV138" s="13"/>
      <c r="IVW138" s="13"/>
      <c r="IVX138" s="13"/>
      <c r="IVY138" s="18"/>
      <c r="IVZ138" s="16"/>
      <c r="IWA138" s="17"/>
      <c r="IWB138" s="16"/>
      <c r="IWC138" s="118"/>
      <c r="IWD138" s="16"/>
      <c r="IWE138" s="101"/>
      <c r="IWF138" s="129"/>
      <c r="IWG138" s="15"/>
      <c r="IWH138" s="14"/>
      <c r="IWI138" s="14"/>
      <c r="IWJ138" s="14"/>
      <c r="IWK138" s="14"/>
      <c r="IWL138" s="13"/>
      <c r="IWM138" s="13"/>
      <c r="IWN138" s="13"/>
      <c r="IWO138" s="18"/>
      <c r="IWP138" s="16"/>
      <c r="IWQ138" s="17"/>
      <c r="IWR138" s="16"/>
      <c r="IWS138" s="118"/>
      <c r="IWT138" s="16"/>
      <c r="IWU138" s="101"/>
      <c r="IWV138" s="129"/>
      <c r="IWW138" s="15"/>
      <c r="IWX138" s="14"/>
      <c r="IWY138" s="14"/>
      <c r="IWZ138" s="14"/>
      <c r="IXA138" s="14"/>
      <c r="IXB138" s="13"/>
      <c r="IXC138" s="13"/>
      <c r="IXD138" s="13"/>
      <c r="IXE138" s="18"/>
      <c r="IXF138" s="16"/>
      <c r="IXG138" s="17"/>
      <c r="IXH138" s="16"/>
      <c r="IXI138" s="118"/>
      <c r="IXJ138" s="16"/>
      <c r="IXK138" s="101"/>
      <c r="IXL138" s="129"/>
      <c r="IXM138" s="15"/>
      <c r="IXN138" s="14"/>
      <c r="IXO138" s="14"/>
      <c r="IXP138" s="14"/>
      <c r="IXQ138" s="14"/>
      <c r="IXR138" s="13"/>
      <c r="IXS138" s="13"/>
      <c r="IXT138" s="13"/>
      <c r="IXU138" s="18"/>
      <c r="IXV138" s="16"/>
      <c r="IXW138" s="17"/>
      <c r="IXX138" s="16"/>
      <c r="IXY138" s="118"/>
      <c r="IXZ138" s="16"/>
      <c r="IYA138" s="101"/>
      <c r="IYB138" s="129"/>
      <c r="IYC138" s="15"/>
      <c r="IYD138" s="14"/>
      <c r="IYE138" s="14"/>
      <c r="IYF138" s="14"/>
      <c r="IYG138" s="14"/>
      <c r="IYH138" s="13"/>
      <c r="IYI138" s="13"/>
      <c r="IYJ138" s="13"/>
      <c r="IYK138" s="18"/>
      <c r="IYL138" s="16"/>
      <c r="IYM138" s="17"/>
      <c r="IYN138" s="16"/>
      <c r="IYO138" s="118"/>
      <c r="IYP138" s="16"/>
      <c r="IYQ138" s="101"/>
      <c r="IYR138" s="129"/>
      <c r="IYS138" s="15"/>
      <c r="IYT138" s="14"/>
      <c r="IYU138" s="14"/>
      <c r="IYV138" s="14"/>
      <c r="IYW138" s="14"/>
      <c r="IYX138" s="13"/>
      <c r="IYY138" s="13"/>
      <c r="IYZ138" s="13"/>
      <c r="IZA138" s="18"/>
      <c r="IZB138" s="16"/>
      <c r="IZC138" s="17"/>
      <c r="IZD138" s="16"/>
      <c r="IZE138" s="118"/>
      <c r="IZF138" s="16"/>
      <c r="IZG138" s="101"/>
      <c r="IZH138" s="129"/>
      <c r="IZI138" s="15"/>
      <c r="IZJ138" s="14"/>
      <c r="IZK138" s="14"/>
      <c r="IZL138" s="14"/>
      <c r="IZM138" s="14"/>
      <c r="IZN138" s="13"/>
      <c r="IZO138" s="13"/>
      <c r="IZP138" s="13"/>
      <c r="IZQ138" s="18"/>
      <c r="IZR138" s="16"/>
      <c r="IZS138" s="17"/>
      <c r="IZT138" s="16"/>
      <c r="IZU138" s="118"/>
      <c r="IZV138" s="16"/>
      <c r="IZW138" s="101"/>
      <c r="IZX138" s="129"/>
      <c r="IZY138" s="15"/>
      <c r="IZZ138" s="14"/>
      <c r="JAA138" s="14"/>
      <c r="JAB138" s="14"/>
      <c r="JAC138" s="14"/>
      <c r="JAD138" s="13"/>
      <c r="JAE138" s="13"/>
      <c r="JAF138" s="13"/>
      <c r="JAG138" s="18"/>
      <c r="JAH138" s="16"/>
      <c r="JAI138" s="17"/>
      <c r="JAJ138" s="16"/>
      <c r="JAK138" s="118"/>
      <c r="JAL138" s="16"/>
      <c r="JAM138" s="101"/>
      <c r="JAN138" s="129"/>
      <c r="JAO138" s="15"/>
      <c r="JAP138" s="14"/>
      <c r="JAQ138" s="14"/>
      <c r="JAR138" s="14"/>
      <c r="JAS138" s="14"/>
      <c r="JAT138" s="13"/>
      <c r="JAU138" s="13"/>
      <c r="JAV138" s="13"/>
      <c r="JAW138" s="18"/>
      <c r="JAX138" s="16"/>
      <c r="JAY138" s="17"/>
      <c r="JAZ138" s="16"/>
      <c r="JBA138" s="118"/>
      <c r="JBB138" s="16"/>
      <c r="JBC138" s="101"/>
      <c r="JBD138" s="129"/>
      <c r="JBE138" s="15"/>
      <c r="JBF138" s="14"/>
      <c r="JBG138" s="14"/>
      <c r="JBH138" s="14"/>
      <c r="JBI138" s="14"/>
      <c r="JBJ138" s="13"/>
      <c r="JBK138" s="13"/>
      <c r="JBL138" s="13"/>
      <c r="JBM138" s="18"/>
      <c r="JBN138" s="16"/>
      <c r="JBO138" s="17"/>
      <c r="JBP138" s="16"/>
      <c r="JBQ138" s="118"/>
      <c r="JBR138" s="16"/>
      <c r="JBS138" s="101"/>
      <c r="JBT138" s="129"/>
      <c r="JBU138" s="15"/>
      <c r="JBV138" s="14"/>
      <c r="JBW138" s="14"/>
      <c r="JBX138" s="14"/>
      <c r="JBY138" s="14"/>
      <c r="JBZ138" s="13"/>
      <c r="JCA138" s="13"/>
      <c r="JCB138" s="13"/>
      <c r="JCC138" s="18"/>
      <c r="JCD138" s="16"/>
      <c r="JCE138" s="17"/>
      <c r="JCF138" s="16"/>
      <c r="JCG138" s="118"/>
      <c r="JCH138" s="16"/>
      <c r="JCI138" s="101"/>
      <c r="JCJ138" s="129"/>
      <c r="JCK138" s="15"/>
      <c r="JCL138" s="14"/>
      <c r="JCM138" s="14"/>
      <c r="JCN138" s="14"/>
      <c r="JCO138" s="14"/>
      <c r="JCP138" s="13"/>
      <c r="JCQ138" s="13"/>
      <c r="JCR138" s="13"/>
      <c r="JCS138" s="18"/>
      <c r="JCT138" s="16"/>
      <c r="JCU138" s="17"/>
      <c r="JCV138" s="16"/>
      <c r="JCW138" s="118"/>
      <c r="JCX138" s="16"/>
      <c r="JCY138" s="101"/>
      <c r="JCZ138" s="129"/>
      <c r="JDA138" s="15"/>
      <c r="JDB138" s="14"/>
      <c r="JDC138" s="14"/>
      <c r="JDD138" s="14"/>
      <c r="JDE138" s="14"/>
      <c r="JDF138" s="13"/>
      <c r="JDG138" s="13"/>
      <c r="JDH138" s="13"/>
      <c r="JDI138" s="18"/>
      <c r="JDJ138" s="16"/>
      <c r="JDK138" s="17"/>
      <c r="JDL138" s="16"/>
      <c r="JDM138" s="118"/>
      <c r="JDN138" s="16"/>
      <c r="JDO138" s="101"/>
      <c r="JDP138" s="129"/>
      <c r="JDQ138" s="15"/>
      <c r="JDR138" s="14"/>
      <c r="JDS138" s="14"/>
      <c r="JDT138" s="14"/>
      <c r="JDU138" s="14"/>
      <c r="JDV138" s="13"/>
      <c r="JDW138" s="13"/>
      <c r="JDX138" s="13"/>
      <c r="JDY138" s="18"/>
      <c r="JDZ138" s="16"/>
      <c r="JEA138" s="17"/>
      <c r="JEB138" s="16"/>
      <c r="JEC138" s="118"/>
      <c r="JED138" s="16"/>
      <c r="JEE138" s="101"/>
      <c r="JEF138" s="129"/>
      <c r="JEG138" s="15"/>
      <c r="JEH138" s="14"/>
      <c r="JEI138" s="14"/>
      <c r="JEJ138" s="14"/>
      <c r="JEK138" s="14"/>
      <c r="JEL138" s="13"/>
      <c r="JEM138" s="13"/>
      <c r="JEN138" s="13"/>
      <c r="JEO138" s="18"/>
      <c r="JEP138" s="16"/>
      <c r="JEQ138" s="17"/>
      <c r="JER138" s="16"/>
      <c r="JES138" s="118"/>
      <c r="JET138" s="16"/>
      <c r="JEU138" s="101"/>
      <c r="JEV138" s="129"/>
      <c r="JEW138" s="15"/>
      <c r="JEX138" s="14"/>
      <c r="JEY138" s="14"/>
      <c r="JEZ138" s="14"/>
      <c r="JFA138" s="14"/>
      <c r="JFB138" s="13"/>
      <c r="JFC138" s="13"/>
      <c r="JFD138" s="13"/>
      <c r="JFE138" s="18"/>
      <c r="JFF138" s="16"/>
      <c r="JFG138" s="17"/>
      <c r="JFH138" s="16"/>
      <c r="JFI138" s="118"/>
      <c r="JFJ138" s="16"/>
      <c r="JFK138" s="101"/>
      <c r="JFL138" s="129"/>
      <c r="JFM138" s="15"/>
      <c r="JFN138" s="14"/>
      <c r="JFO138" s="14"/>
      <c r="JFP138" s="14"/>
      <c r="JFQ138" s="14"/>
      <c r="JFR138" s="13"/>
      <c r="JFS138" s="13"/>
      <c r="JFT138" s="13"/>
      <c r="JFU138" s="18"/>
      <c r="JFV138" s="16"/>
      <c r="JFW138" s="17"/>
      <c r="JFX138" s="16"/>
      <c r="JFY138" s="118"/>
      <c r="JFZ138" s="16"/>
      <c r="JGA138" s="101"/>
      <c r="JGB138" s="129"/>
      <c r="JGC138" s="15"/>
      <c r="JGD138" s="14"/>
      <c r="JGE138" s="14"/>
      <c r="JGF138" s="14"/>
      <c r="JGG138" s="14"/>
      <c r="JGH138" s="13"/>
      <c r="JGI138" s="13"/>
      <c r="JGJ138" s="13"/>
      <c r="JGK138" s="18"/>
      <c r="JGL138" s="16"/>
      <c r="JGM138" s="17"/>
      <c r="JGN138" s="16"/>
      <c r="JGO138" s="118"/>
      <c r="JGP138" s="16"/>
      <c r="JGQ138" s="101"/>
      <c r="JGR138" s="129"/>
      <c r="JGS138" s="15"/>
      <c r="JGT138" s="14"/>
      <c r="JGU138" s="14"/>
      <c r="JGV138" s="14"/>
      <c r="JGW138" s="14"/>
      <c r="JGX138" s="13"/>
      <c r="JGY138" s="13"/>
      <c r="JGZ138" s="13"/>
      <c r="JHA138" s="18"/>
      <c r="JHB138" s="16"/>
      <c r="JHC138" s="17"/>
      <c r="JHD138" s="16"/>
      <c r="JHE138" s="118"/>
      <c r="JHF138" s="16"/>
      <c r="JHG138" s="101"/>
      <c r="JHH138" s="129"/>
      <c r="JHI138" s="15"/>
      <c r="JHJ138" s="14"/>
      <c r="JHK138" s="14"/>
      <c r="JHL138" s="14"/>
      <c r="JHM138" s="14"/>
      <c r="JHN138" s="13"/>
      <c r="JHO138" s="13"/>
      <c r="JHP138" s="13"/>
      <c r="JHQ138" s="18"/>
      <c r="JHR138" s="16"/>
      <c r="JHS138" s="17"/>
      <c r="JHT138" s="16"/>
      <c r="JHU138" s="118"/>
      <c r="JHV138" s="16"/>
      <c r="JHW138" s="101"/>
      <c r="JHX138" s="129"/>
      <c r="JHY138" s="15"/>
      <c r="JHZ138" s="14"/>
      <c r="JIA138" s="14"/>
      <c r="JIB138" s="14"/>
      <c r="JIC138" s="14"/>
      <c r="JID138" s="13"/>
      <c r="JIE138" s="13"/>
      <c r="JIF138" s="13"/>
      <c r="JIG138" s="18"/>
      <c r="JIH138" s="16"/>
      <c r="JII138" s="17"/>
      <c r="JIJ138" s="16"/>
      <c r="JIK138" s="118"/>
      <c r="JIL138" s="16"/>
      <c r="JIM138" s="101"/>
      <c r="JIN138" s="129"/>
      <c r="JIO138" s="15"/>
      <c r="JIP138" s="14"/>
      <c r="JIQ138" s="14"/>
      <c r="JIR138" s="14"/>
      <c r="JIS138" s="14"/>
      <c r="JIT138" s="13"/>
      <c r="JIU138" s="13"/>
      <c r="JIV138" s="13"/>
      <c r="JIW138" s="18"/>
      <c r="JIX138" s="16"/>
      <c r="JIY138" s="17"/>
      <c r="JIZ138" s="16"/>
      <c r="JJA138" s="118"/>
      <c r="JJB138" s="16"/>
      <c r="JJC138" s="101"/>
      <c r="JJD138" s="129"/>
      <c r="JJE138" s="15"/>
      <c r="JJF138" s="14"/>
      <c r="JJG138" s="14"/>
      <c r="JJH138" s="14"/>
      <c r="JJI138" s="14"/>
      <c r="JJJ138" s="13"/>
      <c r="JJK138" s="13"/>
      <c r="JJL138" s="13"/>
      <c r="JJM138" s="18"/>
      <c r="JJN138" s="16"/>
      <c r="JJO138" s="17"/>
      <c r="JJP138" s="16"/>
      <c r="JJQ138" s="118"/>
      <c r="JJR138" s="16"/>
      <c r="JJS138" s="101"/>
      <c r="JJT138" s="129"/>
      <c r="JJU138" s="15"/>
      <c r="JJV138" s="14"/>
      <c r="JJW138" s="14"/>
      <c r="JJX138" s="14"/>
      <c r="JJY138" s="14"/>
      <c r="JJZ138" s="13"/>
      <c r="JKA138" s="13"/>
      <c r="JKB138" s="13"/>
      <c r="JKC138" s="18"/>
      <c r="JKD138" s="16"/>
      <c r="JKE138" s="17"/>
      <c r="JKF138" s="16"/>
      <c r="JKG138" s="118"/>
      <c r="JKH138" s="16"/>
      <c r="JKI138" s="101"/>
      <c r="JKJ138" s="129"/>
      <c r="JKK138" s="15"/>
      <c r="JKL138" s="14"/>
      <c r="JKM138" s="14"/>
      <c r="JKN138" s="14"/>
      <c r="JKO138" s="14"/>
      <c r="JKP138" s="13"/>
      <c r="JKQ138" s="13"/>
      <c r="JKR138" s="13"/>
      <c r="JKS138" s="18"/>
      <c r="JKT138" s="16"/>
      <c r="JKU138" s="17"/>
      <c r="JKV138" s="16"/>
      <c r="JKW138" s="118"/>
      <c r="JKX138" s="16"/>
      <c r="JKY138" s="101"/>
      <c r="JKZ138" s="129"/>
      <c r="JLA138" s="15"/>
      <c r="JLB138" s="14"/>
      <c r="JLC138" s="14"/>
      <c r="JLD138" s="14"/>
      <c r="JLE138" s="14"/>
      <c r="JLF138" s="13"/>
      <c r="JLG138" s="13"/>
      <c r="JLH138" s="13"/>
      <c r="JLI138" s="18"/>
      <c r="JLJ138" s="16"/>
      <c r="JLK138" s="17"/>
      <c r="JLL138" s="16"/>
      <c r="JLM138" s="118"/>
      <c r="JLN138" s="16"/>
      <c r="JLO138" s="101"/>
      <c r="JLP138" s="129"/>
      <c r="JLQ138" s="15"/>
      <c r="JLR138" s="14"/>
      <c r="JLS138" s="14"/>
      <c r="JLT138" s="14"/>
      <c r="JLU138" s="14"/>
      <c r="JLV138" s="13"/>
      <c r="JLW138" s="13"/>
      <c r="JLX138" s="13"/>
      <c r="JLY138" s="18"/>
      <c r="JLZ138" s="16"/>
      <c r="JMA138" s="17"/>
      <c r="JMB138" s="16"/>
      <c r="JMC138" s="118"/>
      <c r="JMD138" s="16"/>
      <c r="JME138" s="101"/>
      <c r="JMF138" s="129"/>
      <c r="JMG138" s="15"/>
      <c r="JMH138" s="14"/>
      <c r="JMI138" s="14"/>
      <c r="JMJ138" s="14"/>
      <c r="JMK138" s="14"/>
      <c r="JML138" s="13"/>
      <c r="JMM138" s="13"/>
      <c r="JMN138" s="13"/>
      <c r="JMO138" s="18"/>
      <c r="JMP138" s="16"/>
      <c r="JMQ138" s="17"/>
      <c r="JMR138" s="16"/>
      <c r="JMS138" s="118"/>
      <c r="JMT138" s="16"/>
      <c r="JMU138" s="101"/>
      <c r="JMV138" s="129"/>
      <c r="JMW138" s="15"/>
      <c r="JMX138" s="14"/>
      <c r="JMY138" s="14"/>
      <c r="JMZ138" s="14"/>
      <c r="JNA138" s="14"/>
      <c r="JNB138" s="13"/>
      <c r="JNC138" s="13"/>
      <c r="JND138" s="13"/>
      <c r="JNE138" s="18"/>
      <c r="JNF138" s="16"/>
      <c r="JNG138" s="17"/>
      <c r="JNH138" s="16"/>
      <c r="JNI138" s="118"/>
      <c r="JNJ138" s="16"/>
      <c r="JNK138" s="101"/>
      <c r="JNL138" s="129"/>
      <c r="JNM138" s="15"/>
      <c r="JNN138" s="14"/>
      <c r="JNO138" s="14"/>
      <c r="JNP138" s="14"/>
      <c r="JNQ138" s="14"/>
      <c r="JNR138" s="13"/>
      <c r="JNS138" s="13"/>
      <c r="JNT138" s="13"/>
      <c r="JNU138" s="18"/>
      <c r="JNV138" s="16"/>
      <c r="JNW138" s="17"/>
      <c r="JNX138" s="16"/>
      <c r="JNY138" s="118"/>
      <c r="JNZ138" s="16"/>
      <c r="JOA138" s="101"/>
      <c r="JOB138" s="129"/>
      <c r="JOC138" s="15"/>
      <c r="JOD138" s="14"/>
      <c r="JOE138" s="14"/>
      <c r="JOF138" s="14"/>
      <c r="JOG138" s="14"/>
      <c r="JOH138" s="13"/>
      <c r="JOI138" s="13"/>
      <c r="JOJ138" s="13"/>
      <c r="JOK138" s="18"/>
      <c r="JOL138" s="16"/>
      <c r="JOM138" s="17"/>
      <c r="JON138" s="16"/>
      <c r="JOO138" s="118"/>
      <c r="JOP138" s="16"/>
      <c r="JOQ138" s="101"/>
      <c r="JOR138" s="129"/>
      <c r="JOS138" s="15"/>
      <c r="JOT138" s="14"/>
      <c r="JOU138" s="14"/>
      <c r="JOV138" s="14"/>
      <c r="JOW138" s="14"/>
      <c r="JOX138" s="13"/>
      <c r="JOY138" s="13"/>
      <c r="JOZ138" s="13"/>
      <c r="JPA138" s="18"/>
      <c r="JPB138" s="16"/>
      <c r="JPC138" s="17"/>
      <c r="JPD138" s="16"/>
      <c r="JPE138" s="118"/>
      <c r="JPF138" s="16"/>
      <c r="JPG138" s="101"/>
      <c r="JPH138" s="129"/>
      <c r="JPI138" s="15"/>
      <c r="JPJ138" s="14"/>
      <c r="JPK138" s="14"/>
      <c r="JPL138" s="14"/>
      <c r="JPM138" s="14"/>
      <c r="JPN138" s="13"/>
      <c r="JPO138" s="13"/>
      <c r="JPP138" s="13"/>
      <c r="JPQ138" s="18"/>
      <c r="JPR138" s="16"/>
      <c r="JPS138" s="17"/>
      <c r="JPT138" s="16"/>
      <c r="JPU138" s="118"/>
      <c r="JPV138" s="16"/>
      <c r="JPW138" s="101"/>
      <c r="JPX138" s="129"/>
      <c r="JPY138" s="15"/>
      <c r="JPZ138" s="14"/>
      <c r="JQA138" s="14"/>
      <c r="JQB138" s="14"/>
      <c r="JQC138" s="14"/>
      <c r="JQD138" s="13"/>
      <c r="JQE138" s="13"/>
      <c r="JQF138" s="13"/>
      <c r="JQG138" s="18"/>
      <c r="JQH138" s="16"/>
      <c r="JQI138" s="17"/>
      <c r="JQJ138" s="16"/>
      <c r="JQK138" s="118"/>
      <c r="JQL138" s="16"/>
      <c r="JQM138" s="101"/>
      <c r="JQN138" s="129"/>
      <c r="JQO138" s="15"/>
      <c r="JQP138" s="14"/>
      <c r="JQQ138" s="14"/>
      <c r="JQR138" s="14"/>
      <c r="JQS138" s="14"/>
      <c r="JQT138" s="13"/>
      <c r="JQU138" s="13"/>
      <c r="JQV138" s="13"/>
      <c r="JQW138" s="18"/>
      <c r="JQX138" s="16"/>
      <c r="JQY138" s="17"/>
      <c r="JQZ138" s="16"/>
      <c r="JRA138" s="118"/>
      <c r="JRB138" s="16"/>
      <c r="JRC138" s="101"/>
      <c r="JRD138" s="129"/>
      <c r="JRE138" s="15"/>
      <c r="JRF138" s="14"/>
      <c r="JRG138" s="14"/>
      <c r="JRH138" s="14"/>
      <c r="JRI138" s="14"/>
      <c r="JRJ138" s="13"/>
      <c r="JRK138" s="13"/>
      <c r="JRL138" s="13"/>
      <c r="JRM138" s="18"/>
      <c r="JRN138" s="16"/>
      <c r="JRO138" s="17"/>
      <c r="JRP138" s="16"/>
      <c r="JRQ138" s="118"/>
      <c r="JRR138" s="16"/>
      <c r="JRS138" s="101"/>
      <c r="JRT138" s="129"/>
      <c r="JRU138" s="15"/>
      <c r="JRV138" s="14"/>
      <c r="JRW138" s="14"/>
      <c r="JRX138" s="14"/>
      <c r="JRY138" s="14"/>
      <c r="JRZ138" s="13"/>
      <c r="JSA138" s="13"/>
      <c r="JSB138" s="13"/>
      <c r="JSC138" s="18"/>
      <c r="JSD138" s="16"/>
      <c r="JSE138" s="17"/>
      <c r="JSF138" s="16"/>
      <c r="JSG138" s="118"/>
      <c r="JSH138" s="16"/>
      <c r="JSI138" s="101"/>
      <c r="JSJ138" s="129"/>
      <c r="JSK138" s="15"/>
      <c r="JSL138" s="14"/>
      <c r="JSM138" s="14"/>
      <c r="JSN138" s="14"/>
      <c r="JSO138" s="14"/>
      <c r="JSP138" s="13"/>
      <c r="JSQ138" s="13"/>
      <c r="JSR138" s="13"/>
      <c r="JSS138" s="18"/>
      <c r="JST138" s="16"/>
      <c r="JSU138" s="17"/>
      <c r="JSV138" s="16"/>
      <c r="JSW138" s="118"/>
      <c r="JSX138" s="16"/>
      <c r="JSY138" s="101"/>
      <c r="JSZ138" s="129"/>
      <c r="JTA138" s="15"/>
      <c r="JTB138" s="14"/>
      <c r="JTC138" s="14"/>
      <c r="JTD138" s="14"/>
      <c r="JTE138" s="14"/>
      <c r="JTF138" s="13"/>
      <c r="JTG138" s="13"/>
      <c r="JTH138" s="13"/>
      <c r="JTI138" s="18"/>
      <c r="JTJ138" s="16"/>
      <c r="JTK138" s="17"/>
      <c r="JTL138" s="16"/>
      <c r="JTM138" s="118"/>
      <c r="JTN138" s="16"/>
      <c r="JTO138" s="101"/>
      <c r="JTP138" s="129"/>
      <c r="JTQ138" s="15"/>
      <c r="JTR138" s="14"/>
      <c r="JTS138" s="14"/>
      <c r="JTT138" s="14"/>
      <c r="JTU138" s="14"/>
      <c r="JTV138" s="13"/>
      <c r="JTW138" s="13"/>
      <c r="JTX138" s="13"/>
      <c r="JTY138" s="18"/>
      <c r="JTZ138" s="16"/>
      <c r="JUA138" s="17"/>
      <c r="JUB138" s="16"/>
      <c r="JUC138" s="118"/>
      <c r="JUD138" s="16"/>
      <c r="JUE138" s="101"/>
      <c r="JUF138" s="129"/>
      <c r="JUG138" s="15"/>
      <c r="JUH138" s="14"/>
      <c r="JUI138" s="14"/>
      <c r="JUJ138" s="14"/>
      <c r="JUK138" s="14"/>
      <c r="JUL138" s="13"/>
      <c r="JUM138" s="13"/>
      <c r="JUN138" s="13"/>
      <c r="JUO138" s="18"/>
      <c r="JUP138" s="16"/>
      <c r="JUQ138" s="17"/>
      <c r="JUR138" s="16"/>
      <c r="JUS138" s="118"/>
      <c r="JUT138" s="16"/>
      <c r="JUU138" s="101"/>
      <c r="JUV138" s="129"/>
      <c r="JUW138" s="15"/>
      <c r="JUX138" s="14"/>
      <c r="JUY138" s="14"/>
      <c r="JUZ138" s="14"/>
      <c r="JVA138" s="14"/>
      <c r="JVB138" s="13"/>
      <c r="JVC138" s="13"/>
      <c r="JVD138" s="13"/>
      <c r="JVE138" s="18"/>
      <c r="JVF138" s="16"/>
      <c r="JVG138" s="17"/>
      <c r="JVH138" s="16"/>
      <c r="JVI138" s="118"/>
      <c r="JVJ138" s="16"/>
      <c r="JVK138" s="101"/>
      <c r="JVL138" s="129"/>
      <c r="JVM138" s="15"/>
      <c r="JVN138" s="14"/>
      <c r="JVO138" s="14"/>
      <c r="JVP138" s="14"/>
      <c r="JVQ138" s="14"/>
      <c r="JVR138" s="13"/>
      <c r="JVS138" s="13"/>
      <c r="JVT138" s="13"/>
      <c r="JVU138" s="18"/>
      <c r="JVV138" s="16"/>
      <c r="JVW138" s="17"/>
      <c r="JVX138" s="16"/>
      <c r="JVY138" s="118"/>
      <c r="JVZ138" s="16"/>
      <c r="JWA138" s="101"/>
      <c r="JWB138" s="129"/>
      <c r="JWC138" s="15"/>
      <c r="JWD138" s="14"/>
      <c r="JWE138" s="14"/>
      <c r="JWF138" s="14"/>
      <c r="JWG138" s="14"/>
      <c r="JWH138" s="13"/>
      <c r="JWI138" s="13"/>
      <c r="JWJ138" s="13"/>
      <c r="JWK138" s="18"/>
      <c r="JWL138" s="16"/>
      <c r="JWM138" s="17"/>
      <c r="JWN138" s="16"/>
      <c r="JWO138" s="118"/>
      <c r="JWP138" s="16"/>
      <c r="JWQ138" s="101"/>
      <c r="JWR138" s="129"/>
      <c r="JWS138" s="15"/>
      <c r="JWT138" s="14"/>
      <c r="JWU138" s="14"/>
      <c r="JWV138" s="14"/>
      <c r="JWW138" s="14"/>
      <c r="JWX138" s="13"/>
      <c r="JWY138" s="13"/>
      <c r="JWZ138" s="13"/>
      <c r="JXA138" s="18"/>
      <c r="JXB138" s="16"/>
      <c r="JXC138" s="17"/>
      <c r="JXD138" s="16"/>
      <c r="JXE138" s="118"/>
      <c r="JXF138" s="16"/>
      <c r="JXG138" s="101"/>
      <c r="JXH138" s="129"/>
      <c r="JXI138" s="15"/>
      <c r="JXJ138" s="14"/>
      <c r="JXK138" s="14"/>
      <c r="JXL138" s="14"/>
      <c r="JXM138" s="14"/>
      <c r="JXN138" s="13"/>
      <c r="JXO138" s="13"/>
      <c r="JXP138" s="13"/>
      <c r="JXQ138" s="18"/>
      <c r="JXR138" s="16"/>
      <c r="JXS138" s="17"/>
      <c r="JXT138" s="16"/>
      <c r="JXU138" s="118"/>
      <c r="JXV138" s="16"/>
      <c r="JXW138" s="101"/>
      <c r="JXX138" s="129"/>
      <c r="JXY138" s="15"/>
      <c r="JXZ138" s="14"/>
      <c r="JYA138" s="14"/>
      <c r="JYB138" s="14"/>
      <c r="JYC138" s="14"/>
      <c r="JYD138" s="13"/>
      <c r="JYE138" s="13"/>
      <c r="JYF138" s="13"/>
      <c r="JYG138" s="18"/>
      <c r="JYH138" s="16"/>
      <c r="JYI138" s="17"/>
      <c r="JYJ138" s="16"/>
      <c r="JYK138" s="118"/>
      <c r="JYL138" s="16"/>
      <c r="JYM138" s="101"/>
      <c r="JYN138" s="129"/>
      <c r="JYO138" s="15"/>
      <c r="JYP138" s="14"/>
      <c r="JYQ138" s="14"/>
      <c r="JYR138" s="14"/>
      <c r="JYS138" s="14"/>
      <c r="JYT138" s="13"/>
      <c r="JYU138" s="13"/>
      <c r="JYV138" s="13"/>
      <c r="JYW138" s="18"/>
      <c r="JYX138" s="16"/>
      <c r="JYY138" s="17"/>
      <c r="JYZ138" s="16"/>
      <c r="JZA138" s="118"/>
      <c r="JZB138" s="16"/>
      <c r="JZC138" s="101"/>
      <c r="JZD138" s="129"/>
      <c r="JZE138" s="15"/>
      <c r="JZF138" s="14"/>
      <c r="JZG138" s="14"/>
      <c r="JZH138" s="14"/>
      <c r="JZI138" s="14"/>
      <c r="JZJ138" s="13"/>
      <c r="JZK138" s="13"/>
      <c r="JZL138" s="13"/>
      <c r="JZM138" s="18"/>
      <c r="JZN138" s="16"/>
      <c r="JZO138" s="17"/>
      <c r="JZP138" s="16"/>
      <c r="JZQ138" s="118"/>
      <c r="JZR138" s="16"/>
      <c r="JZS138" s="101"/>
      <c r="JZT138" s="129"/>
      <c r="JZU138" s="15"/>
      <c r="JZV138" s="14"/>
      <c r="JZW138" s="14"/>
      <c r="JZX138" s="14"/>
      <c r="JZY138" s="14"/>
      <c r="JZZ138" s="13"/>
      <c r="KAA138" s="13"/>
      <c r="KAB138" s="13"/>
      <c r="KAC138" s="18"/>
      <c r="KAD138" s="16"/>
      <c r="KAE138" s="17"/>
      <c r="KAF138" s="16"/>
      <c r="KAG138" s="118"/>
      <c r="KAH138" s="16"/>
      <c r="KAI138" s="101"/>
      <c r="KAJ138" s="129"/>
      <c r="KAK138" s="15"/>
      <c r="KAL138" s="14"/>
      <c r="KAM138" s="14"/>
      <c r="KAN138" s="14"/>
      <c r="KAO138" s="14"/>
      <c r="KAP138" s="13"/>
      <c r="KAQ138" s="13"/>
      <c r="KAR138" s="13"/>
      <c r="KAS138" s="18"/>
      <c r="KAT138" s="16"/>
      <c r="KAU138" s="17"/>
      <c r="KAV138" s="16"/>
      <c r="KAW138" s="118"/>
      <c r="KAX138" s="16"/>
      <c r="KAY138" s="101"/>
      <c r="KAZ138" s="129"/>
      <c r="KBA138" s="15"/>
      <c r="KBB138" s="14"/>
      <c r="KBC138" s="14"/>
      <c r="KBD138" s="14"/>
      <c r="KBE138" s="14"/>
      <c r="KBF138" s="13"/>
      <c r="KBG138" s="13"/>
      <c r="KBH138" s="13"/>
      <c r="KBI138" s="18"/>
      <c r="KBJ138" s="16"/>
      <c r="KBK138" s="17"/>
      <c r="KBL138" s="16"/>
      <c r="KBM138" s="118"/>
      <c r="KBN138" s="16"/>
      <c r="KBO138" s="101"/>
      <c r="KBP138" s="129"/>
      <c r="KBQ138" s="15"/>
      <c r="KBR138" s="14"/>
      <c r="KBS138" s="14"/>
      <c r="KBT138" s="14"/>
      <c r="KBU138" s="14"/>
      <c r="KBV138" s="13"/>
      <c r="KBW138" s="13"/>
      <c r="KBX138" s="13"/>
      <c r="KBY138" s="18"/>
      <c r="KBZ138" s="16"/>
      <c r="KCA138" s="17"/>
      <c r="KCB138" s="16"/>
      <c r="KCC138" s="118"/>
      <c r="KCD138" s="16"/>
      <c r="KCE138" s="101"/>
      <c r="KCF138" s="129"/>
      <c r="KCG138" s="15"/>
      <c r="KCH138" s="14"/>
      <c r="KCI138" s="14"/>
      <c r="KCJ138" s="14"/>
      <c r="KCK138" s="14"/>
      <c r="KCL138" s="13"/>
      <c r="KCM138" s="13"/>
      <c r="KCN138" s="13"/>
      <c r="KCO138" s="18"/>
      <c r="KCP138" s="16"/>
      <c r="KCQ138" s="17"/>
      <c r="KCR138" s="16"/>
      <c r="KCS138" s="118"/>
      <c r="KCT138" s="16"/>
      <c r="KCU138" s="101"/>
      <c r="KCV138" s="129"/>
      <c r="KCW138" s="15"/>
      <c r="KCX138" s="14"/>
      <c r="KCY138" s="14"/>
      <c r="KCZ138" s="14"/>
      <c r="KDA138" s="14"/>
      <c r="KDB138" s="13"/>
      <c r="KDC138" s="13"/>
      <c r="KDD138" s="13"/>
      <c r="KDE138" s="18"/>
      <c r="KDF138" s="16"/>
      <c r="KDG138" s="17"/>
      <c r="KDH138" s="16"/>
      <c r="KDI138" s="118"/>
      <c r="KDJ138" s="16"/>
      <c r="KDK138" s="101"/>
      <c r="KDL138" s="129"/>
      <c r="KDM138" s="15"/>
      <c r="KDN138" s="14"/>
      <c r="KDO138" s="14"/>
      <c r="KDP138" s="14"/>
      <c r="KDQ138" s="14"/>
      <c r="KDR138" s="13"/>
      <c r="KDS138" s="13"/>
      <c r="KDT138" s="13"/>
      <c r="KDU138" s="18"/>
      <c r="KDV138" s="16"/>
      <c r="KDW138" s="17"/>
      <c r="KDX138" s="16"/>
      <c r="KDY138" s="118"/>
      <c r="KDZ138" s="16"/>
      <c r="KEA138" s="101"/>
      <c r="KEB138" s="129"/>
      <c r="KEC138" s="15"/>
      <c r="KED138" s="14"/>
      <c r="KEE138" s="14"/>
      <c r="KEF138" s="14"/>
      <c r="KEG138" s="14"/>
      <c r="KEH138" s="13"/>
      <c r="KEI138" s="13"/>
      <c r="KEJ138" s="13"/>
      <c r="KEK138" s="18"/>
      <c r="KEL138" s="16"/>
      <c r="KEM138" s="17"/>
      <c r="KEN138" s="16"/>
      <c r="KEO138" s="118"/>
      <c r="KEP138" s="16"/>
      <c r="KEQ138" s="101"/>
      <c r="KER138" s="129"/>
      <c r="KES138" s="15"/>
      <c r="KET138" s="14"/>
      <c r="KEU138" s="14"/>
      <c r="KEV138" s="14"/>
      <c r="KEW138" s="14"/>
      <c r="KEX138" s="13"/>
      <c r="KEY138" s="13"/>
      <c r="KEZ138" s="13"/>
      <c r="KFA138" s="18"/>
      <c r="KFB138" s="16"/>
      <c r="KFC138" s="17"/>
      <c r="KFD138" s="16"/>
      <c r="KFE138" s="118"/>
      <c r="KFF138" s="16"/>
      <c r="KFG138" s="101"/>
      <c r="KFH138" s="129"/>
      <c r="KFI138" s="15"/>
      <c r="KFJ138" s="14"/>
      <c r="KFK138" s="14"/>
      <c r="KFL138" s="14"/>
      <c r="KFM138" s="14"/>
      <c r="KFN138" s="13"/>
      <c r="KFO138" s="13"/>
      <c r="KFP138" s="13"/>
      <c r="KFQ138" s="18"/>
      <c r="KFR138" s="16"/>
      <c r="KFS138" s="17"/>
      <c r="KFT138" s="16"/>
      <c r="KFU138" s="118"/>
      <c r="KFV138" s="16"/>
      <c r="KFW138" s="101"/>
      <c r="KFX138" s="129"/>
      <c r="KFY138" s="15"/>
      <c r="KFZ138" s="14"/>
      <c r="KGA138" s="14"/>
      <c r="KGB138" s="14"/>
      <c r="KGC138" s="14"/>
      <c r="KGD138" s="13"/>
      <c r="KGE138" s="13"/>
      <c r="KGF138" s="13"/>
      <c r="KGG138" s="18"/>
      <c r="KGH138" s="16"/>
      <c r="KGI138" s="17"/>
      <c r="KGJ138" s="16"/>
      <c r="KGK138" s="118"/>
      <c r="KGL138" s="16"/>
      <c r="KGM138" s="101"/>
      <c r="KGN138" s="129"/>
      <c r="KGO138" s="15"/>
      <c r="KGP138" s="14"/>
      <c r="KGQ138" s="14"/>
      <c r="KGR138" s="14"/>
      <c r="KGS138" s="14"/>
      <c r="KGT138" s="13"/>
      <c r="KGU138" s="13"/>
      <c r="KGV138" s="13"/>
      <c r="KGW138" s="18"/>
      <c r="KGX138" s="16"/>
      <c r="KGY138" s="17"/>
      <c r="KGZ138" s="16"/>
      <c r="KHA138" s="118"/>
      <c r="KHB138" s="16"/>
      <c r="KHC138" s="101"/>
      <c r="KHD138" s="129"/>
      <c r="KHE138" s="15"/>
      <c r="KHF138" s="14"/>
      <c r="KHG138" s="14"/>
      <c r="KHH138" s="14"/>
      <c r="KHI138" s="14"/>
      <c r="KHJ138" s="13"/>
      <c r="KHK138" s="13"/>
      <c r="KHL138" s="13"/>
      <c r="KHM138" s="18"/>
      <c r="KHN138" s="16"/>
      <c r="KHO138" s="17"/>
      <c r="KHP138" s="16"/>
      <c r="KHQ138" s="118"/>
      <c r="KHR138" s="16"/>
      <c r="KHS138" s="101"/>
      <c r="KHT138" s="129"/>
      <c r="KHU138" s="15"/>
      <c r="KHV138" s="14"/>
      <c r="KHW138" s="14"/>
      <c r="KHX138" s="14"/>
      <c r="KHY138" s="14"/>
      <c r="KHZ138" s="13"/>
      <c r="KIA138" s="13"/>
      <c r="KIB138" s="13"/>
      <c r="KIC138" s="18"/>
      <c r="KID138" s="16"/>
      <c r="KIE138" s="17"/>
      <c r="KIF138" s="16"/>
      <c r="KIG138" s="118"/>
      <c r="KIH138" s="16"/>
      <c r="KII138" s="101"/>
      <c r="KIJ138" s="129"/>
      <c r="KIK138" s="15"/>
      <c r="KIL138" s="14"/>
      <c r="KIM138" s="14"/>
      <c r="KIN138" s="14"/>
      <c r="KIO138" s="14"/>
      <c r="KIP138" s="13"/>
      <c r="KIQ138" s="13"/>
      <c r="KIR138" s="13"/>
      <c r="KIS138" s="18"/>
      <c r="KIT138" s="16"/>
      <c r="KIU138" s="17"/>
      <c r="KIV138" s="16"/>
      <c r="KIW138" s="118"/>
      <c r="KIX138" s="16"/>
      <c r="KIY138" s="101"/>
      <c r="KIZ138" s="129"/>
      <c r="KJA138" s="15"/>
      <c r="KJB138" s="14"/>
      <c r="KJC138" s="14"/>
      <c r="KJD138" s="14"/>
      <c r="KJE138" s="14"/>
      <c r="KJF138" s="13"/>
      <c r="KJG138" s="13"/>
      <c r="KJH138" s="13"/>
      <c r="KJI138" s="18"/>
      <c r="KJJ138" s="16"/>
      <c r="KJK138" s="17"/>
      <c r="KJL138" s="16"/>
      <c r="KJM138" s="118"/>
      <c r="KJN138" s="16"/>
      <c r="KJO138" s="101"/>
      <c r="KJP138" s="129"/>
      <c r="KJQ138" s="15"/>
      <c r="KJR138" s="14"/>
      <c r="KJS138" s="14"/>
      <c r="KJT138" s="14"/>
      <c r="KJU138" s="14"/>
      <c r="KJV138" s="13"/>
      <c r="KJW138" s="13"/>
      <c r="KJX138" s="13"/>
      <c r="KJY138" s="18"/>
      <c r="KJZ138" s="16"/>
      <c r="KKA138" s="17"/>
      <c r="KKB138" s="16"/>
      <c r="KKC138" s="118"/>
      <c r="KKD138" s="16"/>
      <c r="KKE138" s="101"/>
      <c r="KKF138" s="129"/>
      <c r="KKG138" s="15"/>
      <c r="KKH138" s="14"/>
      <c r="KKI138" s="14"/>
      <c r="KKJ138" s="14"/>
      <c r="KKK138" s="14"/>
      <c r="KKL138" s="13"/>
      <c r="KKM138" s="13"/>
      <c r="KKN138" s="13"/>
      <c r="KKO138" s="18"/>
      <c r="KKP138" s="16"/>
      <c r="KKQ138" s="17"/>
      <c r="KKR138" s="16"/>
      <c r="KKS138" s="118"/>
      <c r="KKT138" s="16"/>
      <c r="KKU138" s="101"/>
      <c r="KKV138" s="129"/>
      <c r="KKW138" s="15"/>
      <c r="KKX138" s="14"/>
      <c r="KKY138" s="14"/>
      <c r="KKZ138" s="14"/>
      <c r="KLA138" s="14"/>
      <c r="KLB138" s="13"/>
      <c r="KLC138" s="13"/>
      <c r="KLD138" s="13"/>
      <c r="KLE138" s="18"/>
      <c r="KLF138" s="16"/>
      <c r="KLG138" s="17"/>
      <c r="KLH138" s="16"/>
      <c r="KLI138" s="118"/>
      <c r="KLJ138" s="16"/>
      <c r="KLK138" s="101"/>
      <c r="KLL138" s="129"/>
      <c r="KLM138" s="15"/>
      <c r="KLN138" s="14"/>
      <c r="KLO138" s="14"/>
      <c r="KLP138" s="14"/>
      <c r="KLQ138" s="14"/>
      <c r="KLR138" s="13"/>
      <c r="KLS138" s="13"/>
      <c r="KLT138" s="13"/>
      <c r="KLU138" s="18"/>
      <c r="KLV138" s="16"/>
      <c r="KLW138" s="17"/>
      <c r="KLX138" s="16"/>
      <c r="KLY138" s="118"/>
      <c r="KLZ138" s="16"/>
      <c r="KMA138" s="101"/>
      <c r="KMB138" s="129"/>
      <c r="KMC138" s="15"/>
      <c r="KMD138" s="14"/>
      <c r="KME138" s="14"/>
      <c r="KMF138" s="14"/>
      <c r="KMG138" s="14"/>
      <c r="KMH138" s="13"/>
      <c r="KMI138" s="13"/>
      <c r="KMJ138" s="13"/>
      <c r="KMK138" s="18"/>
      <c r="KML138" s="16"/>
      <c r="KMM138" s="17"/>
      <c r="KMN138" s="16"/>
      <c r="KMO138" s="118"/>
      <c r="KMP138" s="16"/>
      <c r="KMQ138" s="101"/>
      <c r="KMR138" s="129"/>
      <c r="KMS138" s="15"/>
      <c r="KMT138" s="14"/>
      <c r="KMU138" s="14"/>
      <c r="KMV138" s="14"/>
      <c r="KMW138" s="14"/>
      <c r="KMX138" s="13"/>
      <c r="KMY138" s="13"/>
      <c r="KMZ138" s="13"/>
      <c r="KNA138" s="18"/>
      <c r="KNB138" s="16"/>
      <c r="KNC138" s="17"/>
      <c r="KND138" s="16"/>
      <c r="KNE138" s="118"/>
      <c r="KNF138" s="16"/>
      <c r="KNG138" s="101"/>
      <c r="KNH138" s="129"/>
      <c r="KNI138" s="15"/>
      <c r="KNJ138" s="14"/>
      <c r="KNK138" s="14"/>
      <c r="KNL138" s="14"/>
      <c r="KNM138" s="14"/>
      <c r="KNN138" s="13"/>
      <c r="KNO138" s="13"/>
      <c r="KNP138" s="13"/>
      <c r="KNQ138" s="18"/>
      <c r="KNR138" s="16"/>
      <c r="KNS138" s="17"/>
      <c r="KNT138" s="16"/>
      <c r="KNU138" s="118"/>
      <c r="KNV138" s="16"/>
      <c r="KNW138" s="101"/>
      <c r="KNX138" s="129"/>
      <c r="KNY138" s="15"/>
      <c r="KNZ138" s="14"/>
      <c r="KOA138" s="14"/>
      <c r="KOB138" s="14"/>
      <c r="KOC138" s="14"/>
      <c r="KOD138" s="13"/>
      <c r="KOE138" s="13"/>
      <c r="KOF138" s="13"/>
      <c r="KOG138" s="18"/>
      <c r="KOH138" s="16"/>
      <c r="KOI138" s="17"/>
      <c r="KOJ138" s="16"/>
      <c r="KOK138" s="118"/>
      <c r="KOL138" s="16"/>
      <c r="KOM138" s="101"/>
      <c r="KON138" s="129"/>
      <c r="KOO138" s="15"/>
      <c r="KOP138" s="14"/>
      <c r="KOQ138" s="14"/>
      <c r="KOR138" s="14"/>
      <c r="KOS138" s="14"/>
      <c r="KOT138" s="13"/>
      <c r="KOU138" s="13"/>
      <c r="KOV138" s="13"/>
      <c r="KOW138" s="18"/>
      <c r="KOX138" s="16"/>
      <c r="KOY138" s="17"/>
      <c r="KOZ138" s="16"/>
      <c r="KPA138" s="118"/>
      <c r="KPB138" s="16"/>
      <c r="KPC138" s="101"/>
      <c r="KPD138" s="129"/>
      <c r="KPE138" s="15"/>
      <c r="KPF138" s="14"/>
      <c r="KPG138" s="14"/>
      <c r="KPH138" s="14"/>
      <c r="KPI138" s="14"/>
      <c r="KPJ138" s="13"/>
      <c r="KPK138" s="13"/>
      <c r="KPL138" s="13"/>
      <c r="KPM138" s="18"/>
      <c r="KPN138" s="16"/>
      <c r="KPO138" s="17"/>
      <c r="KPP138" s="16"/>
      <c r="KPQ138" s="118"/>
      <c r="KPR138" s="16"/>
      <c r="KPS138" s="101"/>
      <c r="KPT138" s="129"/>
      <c r="KPU138" s="15"/>
      <c r="KPV138" s="14"/>
      <c r="KPW138" s="14"/>
      <c r="KPX138" s="14"/>
      <c r="KPY138" s="14"/>
      <c r="KPZ138" s="13"/>
      <c r="KQA138" s="13"/>
      <c r="KQB138" s="13"/>
      <c r="KQC138" s="18"/>
      <c r="KQD138" s="16"/>
      <c r="KQE138" s="17"/>
      <c r="KQF138" s="16"/>
      <c r="KQG138" s="118"/>
      <c r="KQH138" s="16"/>
      <c r="KQI138" s="101"/>
      <c r="KQJ138" s="129"/>
      <c r="KQK138" s="15"/>
      <c r="KQL138" s="14"/>
      <c r="KQM138" s="14"/>
      <c r="KQN138" s="14"/>
      <c r="KQO138" s="14"/>
      <c r="KQP138" s="13"/>
      <c r="KQQ138" s="13"/>
      <c r="KQR138" s="13"/>
      <c r="KQS138" s="18"/>
      <c r="KQT138" s="16"/>
      <c r="KQU138" s="17"/>
      <c r="KQV138" s="16"/>
      <c r="KQW138" s="118"/>
      <c r="KQX138" s="16"/>
      <c r="KQY138" s="101"/>
      <c r="KQZ138" s="129"/>
      <c r="KRA138" s="15"/>
      <c r="KRB138" s="14"/>
      <c r="KRC138" s="14"/>
      <c r="KRD138" s="14"/>
      <c r="KRE138" s="14"/>
      <c r="KRF138" s="13"/>
      <c r="KRG138" s="13"/>
      <c r="KRH138" s="13"/>
      <c r="KRI138" s="18"/>
      <c r="KRJ138" s="16"/>
      <c r="KRK138" s="17"/>
      <c r="KRL138" s="16"/>
      <c r="KRM138" s="118"/>
      <c r="KRN138" s="16"/>
      <c r="KRO138" s="101"/>
      <c r="KRP138" s="129"/>
      <c r="KRQ138" s="15"/>
      <c r="KRR138" s="14"/>
      <c r="KRS138" s="14"/>
      <c r="KRT138" s="14"/>
      <c r="KRU138" s="14"/>
      <c r="KRV138" s="13"/>
      <c r="KRW138" s="13"/>
      <c r="KRX138" s="13"/>
      <c r="KRY138" s="18"/>
      <c r="KRZ138" s="16"/>
      <c r="KSA138" s="17"/>
      <c r="KSB138" s="16"/>
      <c r="KSC138" s="118"/>
      <c r="KSD138" s="16"/>
      <c r="KSE138" s="101"/>
      <c r="KSF138" s="129"/>
      <c r="KSG138" s="15"/>
      <c r="KSH138" s="14"/>
      <c r="KSI138" s="14"/>
      <c r="KSJ138" s="14"/>
      <c r="KSK138" s="14"/>
      <c r="KSL138" s="13"/>
      <c r="KSM138" s="13"/>
      <c r="KSN138" s="13"/>
      <c r="KSO138" s="18"/>
      <c r="KSP138" s="16"/>
      <c r="KSQ138" s="17"/>
      <c r="KSR138" s="16"/>
      <c r="KSS138" s="118"/>
      <c r="KST138" s="16"/>
      <c r="KSU138" s="101"/>
      <c r="KSV138" s="129"/>
      <c r="KSW138" s="15"/>
      <c r="KSX138" s="14"/>
      <c r="KSY138" s="14"/>
      <c r="KSZ138" s="14"/>
      <c r="KTA138" s="14"/>
      <c r="KTB138" s="13"/>
      <c r="KTC138" s="13"/>
      <c r="KTD138" s="13"/>
      <c r="KTE138" s="18"/>
      <c r="KTF138" s="16"/>
      <c r="KTG138" s="17"/>
      <c r="KTH138" s="16"/>
      <c r="KTI138" s="118"/>
      <c r="KTJ138" s="16"/>
      <c r="KTK138" s="101"/>
      <c r="KTL138" s="129"/>
      <c r="KTM138" s="15"/>
      <c r="KTN138" s="14"/>
      <c r="KTO138" s="14"/>
      <c r="KTP138" s="14"/>
      <c r="KTQ138" s="14"/>
      <c r="KTR138" s="13"/>
      <c r="KTS138" s="13"/>
      <c r="KTT138" s="13"/>
      <c r="KTU138" s="18"/>
      <c r="KTV138" s="16"/>
      <c r="KTW138" s="17"/>
      <c r="KTX138" s="16"/>
      <c r="KTY138" s="118"/>
      <c r="KTZ138" s="16"/>
      <c r="KUA138" s="101"/>
      <c r="KUB138" s="129"/>
      <c r="KUC138" s="15"/>
      <c r="KUD138" s="14"/>
      <c r="KUE138" s="14"/>
      <c r="KUF138" s="14"/>
      <c r="KUG138" s="14"/>
      <c r="KUH138" s="13"/>
      <c r="KUI138" s="13"/>
      <c r="KUJ138" s="13"/>
      <c r="KUK138" s="18"/>
      <c r="KUL138" s="16"/>
      <c r="KUM138" s="17"/>
      <c r="KUN138" s="16"/>
      <c r="KUO138" s="118"/>
      <c r="KUP138" s="16"/>
      <c r="KUQ138" s="101"/>
      <c r="KUR138" s="129"/>
      <c r="KUS138" s="15"/>
      <c r="KUT138" s="14"/>
      <c r="KUU138" s="14"/>
      <c r="KUV138" s="14"/>
      <c r="KUW138" s="14"/>
      <c r="KUX138" s="13"/>
      <c r="KUY138" s="13"/>
      <c r="KUZ138" s="13"/>
      <c r="KVA138" s="18"/>
      <c r="KVB138" s="16"/>
      <c r="KVC138" s="17"/>
      <c r="KVD138" s="16"/>
      <c r="KVE138" s="118"/>
      <c r="KVF138" s="16"/>
      <c r="KVG138" s="101"/>
      <c r="KVH138" s="129"/>
      <c r="KVI138" s="15"/>
      <c r="KVJ138" s="14"/>
      <c r="KVK138" s="14"/>
      <c r="KVL138" s="14"/>
      <c r="KVM138" s="14"/>
      <c r="KVN138" s="13"/>
      <c r="KVO138" s="13"/>
      <c r="KVP138" s="13"/>
      <c r="KVQ138" s="18"/>
      <c r="KVR138" s="16"/>
      <c r="KVS138" s="17"/>
      <c r="KVT138" s="16"/>
      <c r="KVU138" s="118"/>
      <c r="KVV138" s="16"/>
      <c r="KVW138" s="101"/>
      <c r="KVX138" s="129"/>
      <c r="KVY138" s="15"/>
      <c r="KVZ138" s="14"/>
      <c r="KWA138" s="14"/>
      <c r="KWB138" s="14"/>
      <c r="KWC138" s="14"/>
      <c r="KWD138" s="13"/>
      <c r="KWE138" s="13"/>
      <c r="KWF138" s="13"/>
      <c r="KWG138" s="18"/>
      <c r="KWH138" s="16"/>
      <c r="KWI138" s="17"/>
      <c r="KWJ138" s="16"/>
      <c r="KWK138" s="118"/>
      <c r="KWL138" s="16"/>
      <c r="KWM138" s="101"/>
      <c r="KWN138" s="129"/>
      <c r="KWO138" s="15"/>
      <c r="KWP138" s="14"/>
      <c r="KWQ138" s="14"/>
      <c r="KWR138" s="14"/>
      <c r="KWS138" s="14"/>
      <c r="KWT138" s="13"/>
      <c r="KWU138" s="13"/>
      <c r="KWV138" s="13"/>
      <c r="KWW138" s="18"/>
      <c r="KWX138" s="16"/>
      <c r="KWY138" s="17"/>
      <c r="KWZ138" s="16"/>
      <c r="KXA138" s="118"/>
      <c r="KXB138" s="16"/>
      <c r="KXC138" s="101"/>
      <c r="KXD138" s="129"/>
      <c r="KXE138" s="15"/>
      <c r="KXF138" s="14"/>
      <c r="KXG138" s="14"/>
      <c r="KXH138" s="14"/>
      <c r="KXI138" s="14"/>
      <c r="KXJ138" s="13"/>
      <c r="KXK138" s="13"/>
      <c r="KXL138" s="13"/>
      <c r="KXM138" s="18"/>
      <c r="KXN138" s="16"/>
      <c r="KXO138" s="17"/>
      <c r="KXP138" s="16"/>
      <c r="KXQ138" s="118"/>
      <c r="KXR138" s="16"/>
      <c r="KXS138" s="101"/>
      <c r="KXT138" s="129"/>
      <c r="KXU138" s="15"/>
      <c r="KXV138" s="14"/>
      <c r="KXW138" s="14"/>
      <c r="KXX138" s="14"/>
      <c r="KXY138" s="14"/>
      <c r="KXZ138" s="13"/>
      <c r="KYA138" s="13"/>
      <c r="KYB138" s="13"/>
      <c r="KYC138" s="18"/>
      <c r="KYD138" s="16"/>
      <c r="KYE138" s="17"/>
      <c r="KYF138" s="16"/>
      <c r="KYG138" s="118"/>
      <c r="KYH138" s="16"/>
      <c r="KYI138" s="101"/>
      <c r="KYJ138" s="129"/>
      <c r="KYK138" s="15"/>
      <c r="KYL138" s="14"/>
      <c r="KYM138" s="14"/>
      <c r="KYN138" s="14"/>
      <c r="KYO138" s="14"/>
      <c r="KYP138" s="13"/>
      <c r="KYQ138" s="13"/>
      <c r="KYR138" s="13"/>
      <c r="KYS138" s="18"/>
      <c r="KYT138" s="16"/>
      <c r="KYU138" s="17"/>
      <c r="KYV138" s="16"/>
      <c r="KYW138" s="118"/>
      <c r="KYX138" s="16"/>
      <c r="KYY138" s="101"/>
      <c r="KYZ138" s="129"/>
      <c r="KZA138" s="15"/>
      <c r="KZB138" s="14"/>
      <c r="KZC138" s="14"/>
      <c r="KZD138" s="14"/>
      <c r="KZE138" s="14"/>
      <c r="KZF138" s="13"/>
      <c r="KZG138" s="13"/>
      <c r="KZH138" s="13"/>
      <c r="KZI138" s="18"/>
      <c r="KZJ138" s="16"/>
      <c r="KZK138" s="17"/>
      <c r="KZL138" s="16"/>
      <c r="KZM138" s="118"/>
      <c r="KZN138" s="16"/>
      <c r="KZO138" s="101"/>
      <c r="KZP138" s="129"/>
      <c r="KZQ138" s="15"/>
      <c r="KZR138" s="14"/>
      <c r="KZS138" s="14"/>
      <c r="KZT138" s="14"/>
      <c r="KZU138" s="14"/>
      <c r="KZV138" s="13"/>
      <c r="KZW138" s="13"/>
      <c r="KZX138" s="13"/>
      <c r="KZY138" s="18"/>
      <c r="KZZ138" s="16"/>
      <c r="LAA138" s="17"/>
      <c r="LAB138" s="16"/>
      <c r="LAC138" s="118"/>
      <c r="LAD138" s="16"/>
      <c r="LAE138" s="101"/>
      <c r="LAF138" s="129"/>
      <c r="LAG138" s="15"/>
      <c r="LAH138" s="14"/>
      <c r="LAI138" s="14"/>
      <c r="LAJ138" s="14"/>
      <c r="LAK138" s="14"/>
      <c r="LAL138" s="13"/>
      <c r="LAM138" s="13"/>
      <c r="LAN138" s="13"/>
      <c r="LAO138" s="18"/>
      <c r="LAP138" s="16"/>
      <c r="LAQ138" s="17"/>
      <c r="LAR138" s="16"/>
      <c r="LAS138" s="118"/>
      <c r="LAT138" s="16"/>
      <c r="LAU138" s="101"/>
      <c r="LAV138" s="129"/>
      <c r="LAW138" s="15"/>
      <c r="LAX138" s="14"/>
      <c r="LAY138" s="14"/>
      <c r="LAZ138" s="14"/>
      <c r="LBA138" s="14"/>
      <c r="LBB138" s="13"/>
      <c r="LBC138" s="13"/>
      <c r="LBD138" s="13"/>
      <c r="LBE138" s="18"/>
      <c r="LBF138" s="16"/>
      <c r="LBG138" s="17"/>
      <c r="LBH138" s="16"/>
      <c r="LBI138" s="118"/>
      <c r="LBJ138" s="16"/>
      <c r="LBK138" s="101"/>
      <c r="LBL138" s="129"/>
      <c r="LBM138" s="15"/>
      <c r="LBN138" s="14"/>
      <c r="LBO138" s="14"/>
      <c r="LBP138" s="14"/>
      <c r="LBQ138" s="14"/>
      <c r="LBR138" s="13"/>
      <c r="LBS138" s="13"/>
      <c r="LBT138" s="13"/>
      <c r="LBU138" s="18"/>
      <c r="LBV138" s="16"/>
      <c r="LBW138" s="17"/>
      <c r="LBX138" s="16"/>
      <c r="LBY138" s="118"/>
      <c r="LBZ138" s="16"/>
      <c r="LCA138" s="101"/>
      <c r="LCB138" s="129"/>
      <c r="LCC138" s="15"/>
      <c r="LCD138" s="14"/>
      <c r="LCE138" s="14"/>
      <c r="LCF138" s="14"/>
      <c r="LCG138" s="14"/>
      <c r="LCH138" s="13"/>
      <c r="LCI138" s="13"/>
      <c r="LCJ138" s="13"/>
      <c r="LCK138" s="18"/>
      <c r="LCL138" s="16"/>
      <c r="LCM138" s="17"/>
      <c r="LCN138" s="16"/>
      <c r="LCO138" s="118"/>
      <c r="LCP138" s="16"/>
      <c r="LCQ138" s="101"/>
      <c r="LCR138" s="129"/>
      <c r="LCS138" s="15"/>
      <c r="LCT138" s="14"/>
      <c r="LCU138" s="14"/>
      <c r="LCV138" s="14"/>
      <c r="LCW138" s="14"/>
      <c r="LCX138" s="13"/>
      <c r="LCY138" s="13"/>
      <c r="LCZ138" s="13"/>
      <c r="LDA138" s="18"/>
      <c r="LDB138" s="16"/>
      <c r="LDC138" s="17"/>
      <c r="LDD138" s="16"/>
      <c r="LDE138" s="118"/>
      <c r="LDF138" s="16"/>
      <c r="LDG138" s="101"/>
      <c r="LDH138" s="129"/>
      <c r="LDI138" s="15"/>
      <c r="LDJ138" s="14"/>
      <c r="LDK138" s="14"/>
      <c r="LDL138" s="14"/>
      <c r="LDM138" s="14"/>
      <c r="LDN138" s="13"/>
      <c r="LDO138" s="13"/>
      <c r="LDP138" s="13"/>
      <c r="LDQ138" s="18"/>
      <c r="LDR138" s="16"/>
      <c r="LDS138" s="17"/>
      <c r="LDT138" s="16"/>
      <c r="LDU138" s="118"/>
      <c r="LDV138" s="16"/>
      <c r="LDW138" s="101"/>
      <c r="LDX138" s="129"/>
      <c r="LDY138" s="15"/>
      <c r="LDZ138" s="14"/>
      <c r="LEA138" s="14"/>
      <c r="LEB138" s="14"/>
      <c r="LEC138" s="14"/>
      <c r="LED138" s="13"/>
      <c r="LEE138" s="13"/>
      <c r="LEF138" s="13"/>
      <c r="LEG138" s="18"/>
      <c r="LEH138" s="16"/>
      <c r="LEI138" s="17"/>
      <c r="LEJ138" s="16"/>
      <c r="LEK138" s="118"/>
      <c r="LEL138" s="16"/>
      <c r="LEM138" s="101"/>
      <c r="LEN138" s="129"/>
      <c r="LEO138" s="15"/>
      <c r="LEP138" s="14"/>
      <c r="LEQ138" s="14"/>
      <c r="LER138" s="14"/>
      <c r="LES138" s="14"/>
      <c r="LET138" s="13"/>
      <c r="LEU138" s="13"/>
      <c r="LEV138" s="13"/>
      <c r="LEW138" s="18"/>
      <c r="LEX138" s="16"/>
      <c r="LEY138" s="17"/>
      <c r="LEZ138" s="16"/>
      <c r="LFA138" s="118"/>
      <c r="LFB138" s="16"/>
      <c r="LFC138" s="101"/>
      <c r="LFD138" s="129"/>
      <c r="LFE138" s="15"/>
      <c r="LFF138" s="14"/>
      <c r="LFG138" s="14"/>
      <c r="LFH138" s="14"/>
      <c r="LFI138" s="14"/>
      <c r="LFJ138" s="13"/>
      <c r="LFK138" s="13"/>
      <c r="LFL138" s="13"/>
      <c r="LFM138" s="18"/>
      <c r="LFN138" s="16"/>
      <c r="LFO138" s="17"/>
      <c r="LFP138" s="16"/>
      <c r="LFQ138" s="118"/>
      <c r="LFR138" s="16"/>
      <c r="LFS138" s="101"/>
      <c r="LFT138" s="129"/>
      <c r="LFU138" s="15"/>
      <c r="LFV138" s="14"/>
      <c r="LFW138" s="14"/>
      <c r="LFX138" s="14"/>
      <c r="LFY138" s="14"/>
      <c r="LFZ138" s="13"/>
      <c r="LGA138" s="13"/>
      <c r="LGB138" s="13"/>
      <c r="LGC138" s="18"/>
      <c r="LGD138" s="16"/>
      <c r="LGE138" s="17"/>
      <c r="LGF138" s="16"/>
      <c r="LGG138" s="118"/>
      <c r="LGH138" s="16"/>
      <c r="LGI138" s="101"/>
      <c r="LGJ138" s="129"/>
      <c r="LGK138" s="15"/>
      <c r="LGL138" s="14"/>
      <c r="LGM138" s="14"/>
      <c r="LGN138" s="14"/>
      <c r="LGO138" s="14"/>
      <c r="LGP138" s="13"/>
      <c r="LGQ138" s="13"/>
      <c r="LGR138" s="13"/>
      <c r="LGS138" s="18"/>
      <c r="LGT138" s="16"/>
      <c r="LGU138" s="17"/>
      <c r="LGV138" s="16"/>
      <c r="LGW138" s="118"/>
      <c r="LGX138" s="16"/>
      <c r="LGY138" s="101"/>
      <c r="LGZ138" s="129"/>
      <c r="LHA138" s="15"/>
      <c r="LHB138" s="14"/>
      <c r="LHC138" s="14"/>
      <c r="LHD138" s="14"/>
      <c r="LHE138" s="14"/>
      <c r="LHF138" s="13"/>
      <c r="LHG138" s="13"/>
      <c r="LHH138" s="13"/>
      <c r="LHI138" s="18"/>
      <c r="LHJ138" s="16"/>
      <c r="LHK138" s="17"/>
      <c r="LHL138" s="16"/>
      <c r="LHM138" s="118"/>
      <c r="LHN138" s="16"/>
      <c r="LHO138" s="101"/>
      <c r="LHP138" s="129"/>
      <c r="LHQ138" s="15"/>
      <c r="LHR138" s="14"/>
      <c r="LHS138" s="14"/>
      <c r="LHT138" s="14"/>
      <c r="LHU138" s="14"/>
      <c r="LHV138" s="13"/>
      <c r="LHW138" s="13"/>
      <c r="LHX138" s="13"/>
      <c r="LHY138" s="18"/>
      <c r="LHZ138" s="16"/>
      <c r="LIA138" s="17"/>
      <c r="LIB138" s="16"/>
      <c r="LIC138" s="118"/>
      <c r="LID138" s="16"/>
      <c r="LIE138" s="101"/>
      <c r="LIF138" s="129"/>
      <c r="LIG138" s="15"/>
      <c r="LIH138" s="14"/>
      <c r="LII138" s="14"/>
      <c r="LIJ138" s="14"/>
      <c r="LIK138" s="14"/>
      <c r="LIL138" s="13"/>
      <c r="LIM138" s="13"/>
      <c r="LIN138" s="13"/>
      <c r="LIO138" s="18"/>
      <c r="LIP138" s="16"/>
      <c r="LIQ138" s="17"/>
      <c r="LIR138" s="16"/>
      <c r="LIS138" s="118"/>
      <c r="LIT138" s="16"/>
      <c r="LIU138" s="101"/>
      <c r="LIV138" s="129"/>
      <c r="LIW138" s="15"/>
      <c r="LIX138" s="14"/>
      <c r="LIY138" s="14"/>
      <c r="LIZ138" s="14"/>
      <c r="LJA138" s="14"/>
      <c r="LJB138" s="13"/>
      <c r="LJC138" s="13"/>
      <c r="LJD138" s="13"/>
      <c r="LJE138" s="18"/>
      <c r="LJF138" s="16"/>
      <c r="LJG138" s="17"/>
      <c r="LJH138" s="16"/>
      <c r="LJI138" s="118"/>
      <c r="LJJ138" s="16"/>
      <c r="LJK138" s="101"/>
      <c r="LJL138" s="129"/>
      <c r="LJM138" s="15"/>
      <c r="LJN138" s="14"/>
      <c r="LJO138" s="14"/>
      <c r="LJP138" s="14"/>
      <c r="LJQ138" s="14"/>
      <c r="LJR138" s="13"/>
      <c r="LJS138" s="13"/>
      <c r="LJT138" s="13"/>
      <c r="LJU138" s="18"/>
      <c r="LJV138" s="16"/>
      <c r="LJW138" s="17"/>
      <c r="LJX138" s="16"/>
      <c r="LJY138" s="118"/>
      <c r="LJZ138" s="16"/>
      <c r="LKA138" s="101"/>
      <c r="LKB138" s="129"/>
      <c r="LKC138" s="15"/>
      <c r="LKD138" s="14"/>
      <c r="LKE138" s="14"/>
      <c r="LKF138" s="14"/>
      <c r="LKG138" s="14"/>
      <c r="LKH138" s="13"/>
      <c r="LKI138" s="13"/>
      <c r="LKJ138" s="13"/>
      <c r="LKK138" s="18"/>
      <c r="LKL138" s="16"/>
      <c r="LKM138" s="17"/>
      <c r="LKN138" s="16"/>
      <c r="LKO138" s="118"/>
      <c r="LKP138" s="16"/>
      <c r="LKQ138" s="101"/>
      <c r="LKR138" s="129"/>
      <c r="LKS138" s="15"/>
      <c r="LKT138" s="14"/>
      <c r="LKU138" s="14"/>
      <c r="LKV138" s="14"/>
      <c r="LKW138" s="14"/>
      <c r="LKX138" s="13"/>
      <c r="LKY138" s="13"/>
      <c r="LKZ138" s="13"/>
      <c r="LLA138" s="18"/>
      <c r="LLB138" s="16"/>
      <c r="LLC138" s="17"/>
      <c r="LLD138" s="16"/>
      <c r="LLE138" s="118"/>
      <c r="LLF138" s="16"/>
      <c r="LLG138" s="101"/>
      <c r="LLH138" s="129"/>
      <c r="LLI138" s="15"/>
      <c r="LLJ138" s="14"/>
      <c r="LLK138" s="14"/>
      <c r="LLL138" s="14"/>
      <c r="LLM138" s="14"/>
      <c r="LLN138" s="13"/>
      <c r="LLO138" s="13"/>
      <c r="LLP138" s="13"/>
      <c r="LLQ138" s="18"/>
      <c r="LLR138" s="16"/>
      <c r="LLS138" s="17"/>
      <c r="LLT138" s="16"/>
      <c r="LLU138" s="118"/>
      <c r="LLV138" s="16"/>
      <c r="LLW138" s="101"/>
      <c r="LLX138" s="129"/>
      <c r="LLY138" s="15"/>
      <c r="LLZ138" s="14"/>
      <c r="LMA138" s="14"/>
      <c r="LMB138" s="14"/>
      <c r="LMC138" s="14"/>
      <c r="LMD138" s="13"/>
      <c r="LME138" s="13"/>
      <c r="LMF138" s="13"/>
      <c r="LMG138" s="18"/>
      <c r="LMH138" s="16"/>
      <c r="LMI138" s="17"/>
      <c r="LMJ138" s="16"/>
      <c r="LMK138" s="118"/>
      <c r="LML138" s="16"/>
      <c r="LMM138" s="101"/>
      <c r="LMN138" s="129"/>
      <c r="LMO138" s="15"/>
      <c r="LMP138" s="14"/>
      <c r="LMQ138" s="14"/>
      <c r="LMR138" s="14"/>
      <c r="LMS138" s="14"/>
      <c r="LMT138" s="13"/>
      <c r="LMU138" s="13"/>
      <c r="LMV138" s="13"/>
      <c r="LMW138" s="18"/>
      <c r="LMX138" s="16"/>
      <c r="LMY138" s="17"/>
      <c r="LMZ138" s="16"/>
      <c r="LNA138" s="118"/>
      <c r="LNB138" s="16"/>
      <c r="LNC138" s="101"/>
      <c r="LND138" s="129"/>
      <c r="LNE138" s="15"/>
      <c r="LNF138" s="14"/>
      <c r="LNG138" s="14"/>
      <c r="LNH138" s="14"/>
      <c r="LNI138" s="14"/>
      <c r="LNJ138" s="13"/>
      <c r="LNK138" s="13"/>
      <c r="LNL138" s="13"/>
      <c r="LNM138" s="18"/>
      <c r="LNN138" s="16"/>
      <c r="LNO138" s="17"/>
      <c r="LNP138" s="16"/>
      <c r="LNQ138" s="118"/>
      <c r="LNR138" s="16"/>
      <c r="LNS138" s="101"/>
      <c r="LNT138" s="129"/>
      <c r="LNU138" s="15"/>
      <c r="LNV138" s="14"/>
      <c r="LNW138" s="14"/>
      <c r="LNX138" s="14"/>
      <c r="LNY138" s="14"/>
      <c r="LNZ138" s="13"/>
      <c r="LOA138" s="13"/>
      <c r="LOB138" s="13"/>
      <c r="LOC138" s="18"/>
      <c r="LOD138" s="16"/>
      <c r="LOE138" s="17"/>
      <c r="LOF138" s="16"/>
      <c r="LOG138" s="118"/>
      <c r="LOH138" s="16"/>
      <c r="LOI138" s="101"/>
      <c r="LOJ138" s="129"/>
      <c r="LOK138" s="15"/>
      <c r="LOL138" s="14"/>
      <c r="LOM138" s="14"/>
      <c r="LON138" s="14"/>
      <c r="LOO138" s="14"/>
      <c r="LOP138" s="13"/>
      <c r="LOQ138" s="13"/>
      <c r="LOR138" s="13"/>
      <c r="LOS138" s="18"/>
      <c r="LOT138" s="16"/>
      <c r="LOU138" s="17"/>
      <c r="LOV138" s="16"/>
      <c r="LOW138" s="118"/>
      <c r="LOX138" s="16"/>
      <c r="LOY138" s="101"/>
      <c r="LOZ138" s="129"/>
      <c r="LPA138" s="15"/>
      <c r="LPB138" s="14"/>
      <c r="LPC138" s="14"/>
      <c r="LPD138" s="14"/>
      <c r="LPE138" s="14"/>
      <c r="LPF138" s="13"/>
      <c r="LPG138" s="13"/>
      <c r="LPH138" s="13"/>
      <c r="LPI138" s="18"/>
      <c r="LPJ138" s="16"/>
      <c r="LPK138" s="17"/>
      <c r="LPL138" s="16"/>
      <c r="LPM138" s="118"/>
      <c r="LPN138" s="16"/>
      <c r="LPO138" s="101"/>
      <c r="LPP138" s="129"/>
      <c r="LPQ138" s="15"/>
      <c r="LPR138" s="14"/>
      <c r="LPS138" s="14"/>
      <c r="LPT138" s="14"/>
      <c r="LPU138" s="14"/>
      <c r="LPV138" s="13"/>
      <c r="LPW138" s="13"/>
      <c r="LPX138" s="13"/>
      <c r="LPY138" s="18"/>
      <c r="LPZ138" s="16"/>
      <c r="LQA138" s="17"/>
      <c r="LQB138" s="16"/>
      <c r="LQC138" s="118"/>
      <c r="LQD138" s="16"/>
      <c r="LQE138" s="101"/>
      <c r="LQF138" s="129"/>
      <c r="LQG138" s="15"/>
      <c r="LQH138" s="14"/>
      <c r="LQI138" s="14"/>
      <c r="LQJ138" s="14"/>
      <c r="LQK138" s="14"/>
      <c r="LQL138" s="13"/>
      <c r="LQM138" s="13"/>
      <c r="LQN138" s="13"/>
      <c r="LQO138" s="18"/>
      <c r="LQP138" s="16"/>
      <c r="LQQ138" s="17"/>
      <c r="LQR138" s="16"/>
      <c r="LQS138" s="118"/>
      <c r="LQT138" s="16"/>
      <c r="LQU138" s="101"/>
      <c r="LQV138" s="129"/>
      <c r="LQW138" s="15"/>
      <c r="LQX138" s="14"/>
      <c r="LQY138" s="14"/>
      <c r="LQZ138" s="14"/>
      <c r="LRA138" s="14"/>
      <c r="LRB138" s="13"/>
      <c r="LRC138" s="13"/>
      <c r="LRD138" s="13"/>
      <c r="LRE138" s="18"/>
      <c r="LRF138" s="16"/>
      <c r="LRG138" s="17"/>
      <c r="LRH138" s="16"/>
      <c r="LRI138" s="118"/>
      <c r="LRJ138" s="16"/>
      <c r="LRK138" s="101"/>
      <c r="LRL138" s="129"/>
      <c r="LRM138" s="15"/>
      <c r="LRN138" s="14"/>
      <c r="LRO138" s="14"/>
      <c r="LRP138" s="14"/>
      <c r="LRQ138" s="14"/>
      <c r="LRR138" s="13"/>
      <c r="LRS138" s="13"/>
      <c r="LRT138" s="13"/>
      <c r="LRU138" s="18"/>
      <c r="LRV138" s="16"/>
      <c r="LRW138" s="17"/>
      <c r="LRX138" s="16"/>
      <c r="LRY138" s="118"/>
      <c r="LRZ138" s="16"/>
      <c r="LSA138" s="101"/>
      <c r="LSB138" s="129"/>
      <c r="LSC138" s="15"/>
      <c r="LSD138" s="14"/>
      <c r="LSE138" s="14"/>
      <c r="LSF138" s="14"/>
      <c r="LSG138" s="14"/>
      <c r="LSH138" s="13"/>
      <c r="LSI138" s="13"/>
      <c r="LSJ138" s="13"/>
      <c r="LSK138" s="18"/>
      <c r="LSL138" s="16"/>
      <c r="LSM138" s="17"/>
      <c r="LSN138" s="16"/>
      <c r="LSO138" s="118"/>
      <c r="LSP138" s="16"/>
      <c r="LSQ138" s="101"/>
      <c r="LSR138" s="129"/>
      <c r="LSS138" s="15"/>
      <c r="LST138" s="14"/>
      <c r="LSU138" s="14"/>
      <c r="LSV138" s="14"/>
      <c r="LSW138" s="14"/>
      <c r="LSX138" s="13"/>
      <c r="LSY138" s="13"/>
      <c r="LSZ138" s="13"/>
      <c r="LTA138" s="18"/>
      <c r="LTB138" s="16"/>
      <c r="LTC138" s="17"/>
      <c r="LTD138" s="16"/>
      <c r="LTE138" s="118"/>
      <c r="LTF138" s="16"/>
      <c r="LTG138" s="101"/>
      <c r="LTH138" s="129"/>
      <c r="LTI138" s="15"/>
      <c r="LTJ138" s="14"/>
      <c r="LTK138" s="14"/>
      <c r="LTL138" s="14"/>
      <c r="LTM138" s="14"/>
      <c r="LTN138" s="13"/>
      <c r="LTO138" s="13"/>
      <c r="LTP138" s="13"/>
      <c r="LTQ138" s="18"/>
      <c r="LTR138" s="16"/>
      <c r="LTS138" s="17"/>
      <c r="LTT138" s="16"/>
      <c r="LTU138" s="118"/>
      <c r="LTV138" s="16"/>
      <c r="LTW138" s="101"/>
      <c r="LTX138" s="129"/>
      <c r="LTY138" s="15"/>
      <c r="LTZ138" s="14"/>
      <c r="LUA138" s="14"/>
      <c r="LUB138" s="14"/>
      <c r="LUC138" s="14"/>
      <c r="LUD138" s="13"/>
      <c r="LUE138" s="13"/>
      <c r="LUF138" s="13"/>
      <c r="LUG138" s="18"/>
      <c r="LUH138" s="16"/>
      <c r="LUI138" s="17"/>
      <c r="LUJ138" s="16"/>
      <c r="LUK138" s="118"/>
      <c r="LUL138" s="16"/>
      <c r="LUM138" s="101"/>
      <c r="LUN138" s="129"/>
      <c r="LUO138" s="15"/>
      <c r="LUP138" s="14"/>
      <c r="LUQ138" s="14"/>
      <c r="LUR138" s="14"/>
      <c r="LUS138" s="14"/>
      <c r="LUT138" s="13"/>
      <c r="LUU138" s="13"/>
      <c r="LUV138" s="13"/>
      <c r="LUW138" s="18"/>
      <c r="LUX138" s="16"/>
      <c r="LUY138" s="17"/>
      <c r="LUZ138" s="16"/>
      <c r="LVA138" s="118"/>
      <c r="LVB138" s="16"/>
      <c r="LVC138" s="101"/>
      <c r="LVD138" s="129"/>
      <c r="LVE138" s="15"/>
      <c r="LVF138" s="14"/>
      <c r="LVG138" s="14"/>
      <c r="LVH138" s="14"/>
      <c r="LVI138" s="14"/>
      <c r="LVJ138" s="13"/>
      <c r="LVK138" s="13"/>
      <c r="LVL138" s="13"/>
      <c r="LVM138" s="18"/>
      <c r="LVN138" s="16"/>
      <c r="LVO138" s="17"/>
      <c r="LVP138" s="16"/>
      <c r="LVQ138" s="118"/>
      <c r="LVR138" s="16"/>
      <c r="LVS138" s="101"/>
      <c r="LVT138" s="129"/>
      <c r="LVU138" s="15"/>
      <c r="LVV138" s="14"/>
      <c r="LVW138" s="14"/>
      <c r="LVX138" s="14"/>
      <c r="LVY138" s="14"/>
      <c r="LVZ138" s="13"/>
      <c r="LWA138" s="13"/>
      <c r="LWB138" s="13"/>
      <c r="LWC138" s="18"/>
      <c r="LWD138" s="16"/>
      <c r="LWE138" s="17"/>
      <c r="LWF138" s="16"/>
      <c r="LWG138" s="118"/>
      <c r="LWH138" s="16"/>
      <c r="LWI138" s="101"/>
      <c r="LWJ138" s="129"/>
      <c r="LWK138" s="15"/>
      <c r="LWL138" s="14"/>
      <c r="LWM138" s="14"/>
      <c r="LWN138" s="14"/>
      <c r="LWO138" s="14"/>
      <c r="LWP138" s="13"/>
      <c r="LWQ138" s="13"/>
      <c r="LWR138" s="13"/>
      <c r="LWS138" s="18"/>
      <c r="LWT138" s="16"/>
      <c r="LWU138" s="17"/>
      <c r="LWV138" s="16"/>
      <c r="LWW138" s="118"/>
      <c r="LWX138" s="16"/>
      <c r="LWY138" s="101"/>
      <c r="LWZ138" s="129"/>
      <c r="LXA138" s="15"/>
      <c r="LXB138" s="14"/>
      <c r="LXC138" s="14"/>
      <c r="LXD138" s="14"/>
      <c r="LXE138" s="14"/>
      <c r="LXF138" s="13"/>
      <c r="LXG138" s="13"/>
      <c r="LXH138" s="13"/>
      <c r="LXI138" s="18"/>
      <c r="LXJ138" s="16"/>
      <c r="LXK138" s="17"/>
      <c r="LXL138" s="16"/>
      <c r="LXM138" s="118"/>
      <c r="LXN138" s="16"/>
      <c r="LXO138" s="101"/>
      <c r="LXP138" s="129"/>
      <c r="LXQ138" s="15"/>
      <c r="LXR138" s="14"/>
      <c r="LXS138" s="14"/>
      <c r="LXT138" s="14"/>
      <c r="LXU138" s="14"/>
      <c r="LXV138" s="13"/>
      <c r="LXW138" s="13"/>
      <c r="LXX138" s="13"/>
      <c r="LXY138" s="18"/>
      <c r="LXZ138" s="16"/>
      <c r="LYA138" s="17"/>
      <c r="LYB138" s="16"/>
      <c r="LYC138" s="118"/>
      <c r="LYD138" s="16"/>
      <c r="LYE138" s="101"/>
      <c r="LYF138" s="129"/>
      <c r="LYG138" s="15"/>
      <c r="LYH138" s="14"/>
      <c r="LYI138" s="14"/>
      <c r="LYJ138" s="14"/>
      <c r="LYK138" s="14"/>
      <c r="LYL138" s="13"/>
      <c r="LYM138" s="13"/>
      <c r="LYN138" s="13"/>
      <c r="LYO138" s="18"/>
      <c r="LYP138" s="16"/>
      <c r="LYQ138" s="17"/>
      <c r="LYR138" s="16"/>
      <c r="LYS138" s="118"/>
      <c r="LYT138" s="16"/>
      <c r="LYU138" s="101"/>
      <c r="LYV138" s="129"/>
      <c r="LYW138" s="15"/>
      <c r="LYX138" s="14"/>
      <c r="LYY138" s="14"/>
      <c r="LYZ138" s="14"/>
      <c r="LZA138" s="14"/>
      <c r="LZB138" s="13"/>
      <c r="LZC138" s="13"/>
      <c r="LZD138" s="13"/>
      <c r="LZE138" s="18"/>
      <c r="LZF138" s="16"/>
      <c r="LZG138" s="17"/>
      <c r="LZH138" s="16"/>
      <c r="LZI138" s="118"/>
      <c r="LZJ138" s="16"/>
      <c r="LZK138" s="101"/>
      <c r="LZL138" s="129"/>
      <c r="LZM138" s="15"/>
      <c r="LZN138" s="14"/>
      <c r="LZO138" s="14"/>
      <c r="LZP138" s="14"/>
      <c r="LZQ138" s="14"/>
      <c r="LZR138" s="13"/>
      <c r="LZS138" s="13"/>
      <c r="LZT138" s="13"/>
      <c r="LZU138" s="18"/>
      <c r="LZV138" s="16"/>
      <c r="LZW138" s="17"/>
      <c r="LZX138" s="16"/>
      <c r="LZY138" s="118"/>
      <c r="LZZ138" s="16"/>
      <c r="MAA138" s="101"/>
      <c r="MAB138" s="129"/>
      <c r="MAC138" s="15"/>
      <c r="MAD138" s="14"/>
      <c r="MAE138" s="14"/>
      <c r="MAF138" s="14"/>
      <c r="MAG138" s="14"/>
      <c r="MAH138" s="13"/>
      <c r="MAI138" s="13"/>
      <c r="MAJ138" s="13"/>
      <c r="MAK138" s="18"/>
      <c r="MAL138" s="16"/>
      <c r="MAM138" s="17"/>
      <c r="MAN138" s="16"/>
      <c r="MAO138" s="118"/>
      <c r="MAP138" s="16"/>
      <c r="MAQ138" s="101"/>
      <c r="MAR138" s="129"/>
      <c r="MAS138" s="15"/>
      <c r="MAT138" s="14"/>
      <c r="MAU138" s="14"/>
      <c r="MAV138" s="14"/>
      <c r="MAW138" s="14"/>
      <c r="MAX138" s="13"/>
      <c r="MAY138" s="13"/>
      <c r="MAZ138" s="13"/>
      <c r="MBA138" s="18"/>
      <c r="MBB138" s="16"/>
      <c r="MBC138" s="17"/>
      <c r="MBD138" s="16"/>
      <c r="MBE138" s="118"/>
      <c r="MBF138" s="16"/>
      <c r="MBG138" s="101"/>
      <c r="MBH138" s="129"/>
      <c r="MBI138" s="15"/>
      <c r="MBJ138" s="14"/>
      <c r="MBK138" s="14"/>
      <c r="MBL138" s="14"/>
      <c r="MBM138" s="14"/>
      <c r="MBN138" s="13"/>
      <c r="MBO138" s="13"/>
      <c r="MBP138" s="13"/>
      <c r="MBQ138" s="18"/>
      <c r="MBR138" s="16"/>
      <c r="MBS138" s="17"/>
      <c r="MBT138" s="16"/>
      <c r="MBU138" s="118"/>
      <c r="MBV138" s="16"/>
      <c r="MBW138" s="101"/>
      <c r="MBX138" s="129"/>
      <c r="MBY138" s="15"/>
      <c r="MBZ138" s="14"/>
      <c r="MCA138" s="14"/>
      <c r="MCB138" s="14"/>
      <c r="MCC138" s="14"/>
      <c r="MCD138" s="13"/>
      <c r="MCE138" s="13"/>
      <c r="MCF138" s="13"/>
      <c r="MCG138" s="18"/>
      <c r="MCH138" s="16"/>
      <c r="MCI138" s="17"/>
      <c r="MCJ138" s="16"/>
      <c r="MCK138" s="118"/>
      <c r="MCL138" s="16"/>
      <c r="MCM138" s="101"/>
      <c r="MCN138" s="129"/>
      <c r="MCO138" s="15"/>
      <c r="MCP138" s="14"/>
      <c r="MCQ138" s="14"/>
      <c r="MCR138" s="14"/>
      <c r="MCS138" s="14"/>
      <c r="MCT138" s="13"/>
      <c r="MCU138" s="13"/>
      <c r="MCV138" s="13"/>
      <c r="MCW138" s="18"/>
      <c r="MCX138" s="16"/>
      <c r="MCY138" s="17"/>
      <c r="MCZ138" s="16"/>
      <c r="MDA138" s="118"/>
      <c r="MDB138" s="16"/>
      <c r="MDC138" s="101"/>
      <c r="MDD138" s="129"/>
      <c r="MDE138" s="15"/>
      <c r="MDF138" s="14"/>
      <c r="MDG138" s="14"/>
      <c r="MDH138" s="14"/>
      <c r="MDI138" s="14"/>
      <c r="MDJ138" s="13"/>
      <c r="MDK138" s="13"/>
      <c r="MDL138" s="13"/>
      <c r="MDM138" s="18"/>
      <c r="MDN138" s="16"/>
      <c r="MDO138" s="17"/>
      <c r="MDP138" s="16"/>
      <c r="MDQ138" s="118"/>
      <c r="MDR138" s="16"/>
      <c r="MDS138" s="101"/>
      <c r="MDT138" s="129"/>
      <c r="MDU138" s="15"/>
      <c r="MDV138" s="14"/>
      <c r="MDW138" s="14"/>
      <c r="MDX138" s="14"/>
      <c r="MDY138" s="14"/>
      <c r="MDZ138" s="13"/>
      <c r="MEA138" s="13"/>
      <c r="MEB138" s="13"/>
      <c r="MEC138" s="18"/>
      <c r="MED138" s="16"/>
      <c r="MEE138" s="17"/>
      <c r="MEF138" s="16"/>
      <c r="MEG138" s="118"/>
      <c r="MEH138" s="16"/>
      <c r="MEI138" s="101"/>
      <c r="MEJ138" s="129"/>
      <c r="MEK138" s="15"/>
      <c r="MEL138" s="14"/>
      <c r="MEM138" s="14"/>
      <c r="MEN138" s="14"/>
      <c r="MEO138" s="14"/>
      <c r="MEP138" s="13"/>
      <c r="MEQ138" s="13"/>
      <c r="MER138" s="13"/>
      <c r="MES138" s="18"/>
      <c r="MET138" s="16"/>
      <c r="MEU138" s="17"/>
      <c r="MEV138" s="16"/>
      <c r="MEW138" s="118"/>
      <c r="MEX138" s="16"/>
      <c r="MEY138" s="101"/>
      <c r="MEZ138" s="129"/>
      <c r="MFA138" s="15"/>
      <c r="MFB138" s="14"/>
      <c r="MFC138" s="14"/>
      <c r="MFD138" s="14"/>
      <c r="MFE138" s="14"/>
      <c r="MFF138" s="13"/>
      <c r="MFG138" s="13"/>
      <c r="MFH138" s="13"/>
      <c r="MFI138" s="18"/>
      <c r="MFJ138" s="16"/>
      <c r="MFK138" s="17"/>
      <c r="MFL138" s="16"/>
      <c r="MFM138" s="118"/>
      <c r="MFN138" s="16"/>
      <c r="MFO138" s="101"/>
      <c r="MFP138" s="129"/>
      <c r="MFQ138" s="15"/>
      <c r="MFR138" s="14"/>
      <c r="MFS138" s="14"/>
      <c r="MFT138" s="14"/>
      <c r="MFU138" s="14"/>
      <c r="MFV138" s="13"/>
      <c r="MFW138" s="13"/>
      <c r="MFX138" s="13"/>
      <c r="MFY138" s="18"/>
      <c r="MFZ138" s="16"/>
      <c r="MGA138" s="17"/>
      <c r="MGB138" s="16"/>
      <c r="MGC138" s="118"/>
      <c r="MGD138" s="16"/>
      <c r="MGE138" s="101"/>
      <c r="MGF138" s="129"/>
      <c r="MGG138" s="15"/>
      <c r="MGH138" s="14"/>
      <c r="MGI138" s="14"/>
      <c r="MGJ138" s="14"/>
      <c r="MGK138" s="14"/>
      <c r="MGL138" s="13"/>
      <c r="MGM138" s="13"/>
      <c r="MGN138" s="13"/>
      <c r="MGO138" s="18"/>
      <c r="MGP138" s="16"/>
      <c r="MGQ138" s="17"/>
      <c r="MGR138" s="16"/>
      <c r="MGS138" s="118"/>
      <c r="MGT138" s="16"/>
      <c r="MGU138" s="101"/>
      <c r="MGV138" s="129"/>
      <c r="MGW138" s="15"/>
      <c r="MGX138" s="14"/>
      <c r="MGY138" s="14"/>
      <c r="MGZ138" s="14"/>
      <c r="MHA138" s="14"/>
      <c r="MHB138" s="13"/>
      <c r="MHC138" s="13"/>
      <c r="MHD138" s="13"/>
      <c r="MHE138" s="18"/>
      <c r="MHF138" s="16"/>
      <c r="MHG138" s="17"/>
      <c r="MHH138" s="16"/>
      <c r="MHI138" s="118"/>
      <c r="MHJ138" s="16"/>
      <c r="MHK138" s="101"/>
      <c r="MHL138" s="129"/>
      <c r="MHM138" s="15"/>
      <c r="MHN138" s="14"/>
      <c r="MHO138" s="14"/>
      <c r="MHP138" s="14"/>
      <c r="MHQ138" s="14"/>
      <c r="MHR138" s="13"/>
      <c r="MHS138" s="13"/>
      <c r="MHT138" s="13"/>
      <c r="MHU138" s="18"/>
      <c r="MHV138" s="16"/>
      <c r="MHW138" s="17"/>
      <c r="MHX138" s="16"/>
      <c r="MHY138" s="118"/>
      <c r="MHZ138" s="16"/>
      <c r="MIA138" s="101"/>
      <c r="MIB138" s="129"/>
      <c r="MIC138" s="15"/>
      <c r="MID138" s="14"/>
      <c r="MIE138" s="14"/>
      <c r="MIF138" s="14"/>
      <c r="MIG138" s="14"/>
      <c r="MIH138" s="13"/>
      <c r="MII138" s="13"/>
      <c r="MIJ138" s="13"/>
      <c r="MIK138" s="18"/>
      <c r="MIL138" s="16"/>
      <c r="MIM138" s="17"/>
      <c r="MIN138" s="16"/>
      <c r="MIO138" s="118"/>
      <c r="MIP138" s="16"/>
      <c r="MIQ138" s="101"/>
      <c r="MIR138" s="129"/>
      <c r="MIS138" s="15"/>
      <c r="MIT138" s="14"/>
      <c r="MIU138" s="14"/>
      <c r="MIV138" s="14"/>
      <c r="MIW138" s="14"/>
      <c r="MIX138" s="13"/>
      <c r="MIY138" s="13"/>
      <c r="MIZ138" s="13"/>
      <c r="MJA138" s="18"/>
      <c r="MJB138" s="16"/>
      <c r="MJC138" s="17"/>
      <c r="MJD138" s="16"/>
      <c r="MJE138" s="118"/>
      <c r="MJF138" s="16"/>
      <c r="MJG138" s="101"/>
      <c r="MJH138" s="129"/>
      <c r="MJI138" s="15"/>
      <c r="MJJ138" s="14"/>
      <c r="MJK138" s="14"/>
      <c r="MJL138" s="14"/>
      <c r="MJM138" s="14"/>
      <c r="MJN138" s="13"/>
      <c r="MJO138" s="13"/>
      <c r="MJP138" s="13"/>
      <c r="MJQ138" s="18"/>
      <c r="MJR138" s="16"/>
      <c r="MJS138" s="17"/>
      <c r="MJT138" s="16"/>
      <c r="MJU138" s="118"/>
      <c r="MJV138" s="16"/>
      <c r="MJW138" s="101"/>
      <c r="MJX138" s="129"/>
      <c r="MJY138" s="15"/>
      <c r="MJZ138" s="14"/>
      <c r="MKA138" s="14"/>
      <c r="MKB138" s="14"/>
      <c r="MKC138" s="14"/>
      <c r="MKD138" s="13"/>
      <c r="MKE138" s="13"/>
      <c r="MKF138" s="13"/>
      <c r="MKG138" s="18"/>
      <c r="MKH138" s="16"/>
      <c r="MKI138" s="17"/>
      <c r="MKJ138" s="16"/>
      <c r="MKK138" s="118"/>
      <c r="MKL138" s="16"/>
      <c r="MKM138" s="101"/>
      <c r="MKN138" s="129"/>
      <c r="MKO138" s="15"/>
      <c r="MKP138" s="14"/>
      <c r="MKQ138" s="14"/>
      <c r="MKR138" s="14"/>
      <c r="MKS138" s="14"/>
      <c r="MKT138" s="13"/>
      <c r="MKU138" s="13"/>
      <c r="MKV138" s="13"/>
      <c r="MKW138" s="18"/>
      <c r="MKX138" s="16"/>
      <c r="MKY138" s="17"/>
      <c r="MKZ138" s="16"/>
      <c r="MLA138" s="118"/>
      <c r="MLB138" s="16"/>
      <c r="MLC138" s="101"/>
      <c r="MLD138" s="129"/>
      <c r="MLE138" s="15"/>
      <c r="MLF138" s="14"/>
      <c r="MLG138" s="14"/>
      <c r="MLH138" s="14"/>
      <c r="MLI138" s="14"/>
      <c r="MLJ138" s="13"/>
      <c r="MLK138" s="13"/>
      <c r="MLL138" s="13"/>
      <c r="MLM138" s="18"/>
      <c r="MLN138" s="16"/>
      <c r="MLO138" s="17"/>
      <c r="MLP138" s="16"/>
      <c r="MLQ138" s="118"/>
      <c r="MLR138" s="16"/>
      <c r="MLS138" s="101"/>
      <c r="MLT138" s="129"/>
      <c r="MLU138" s="15"/>
      <c r="MLV138" s="14"/>
      <c r="MLW138" s="14"/>
      <c r="MLX138" s="14"/>
      <c r="MLY138" s="14"/>
      <c r="MLZ138" s="13"/>
      <c r="MMA138" s="13"/>
      <c r="MMB138" s="13"/>
      <c r="MMC138" s="18"/>
      <c r="MMD138" s="16"/>
      <c r="MME138" s="17"/>
      <c r="MMF138" s="16"/>
      <c r="MMG138" s="118"/>
      <c r="MMH138" s="16"/>
      <c r="MMI138" s="101"/>
      <c r="MMJ138" s="129"/>
      <c r="MMK138" s="15"/>
      <c r="MML138" s="14"/>
      <c r="MMM138" s="14"/>
      <c r="MMN138" s="14"/>
      <c r="MMO138" s="14"/>
      <c r="MMP138" s="13"/>
      <c r="MMQ138" s="13"/>
      <c r="MMR138" s="13"/>
      <c r="MMS138" s="18"/>
      <c r="MMT138" s="16"/>
      <c r="MMU138" s="17"/>
      <c r="MMV138" s="16"/>
      <c r="MMW138" s="118"/>
      <c r="MMX138" s="16"/>
      <c r="MMY138" s="101"/>
      <c r="MMZ138" s="129"/>
      <c r="MNA138" s="15"/>
      <c r="MNB138" s="14"/>
      <c r="MNC138" s="14"/>
      <c r="MND138" s="14"/>
      <c r="MNE138" s="14"/>
      <c r="MNF138" s="13"/>
      <c r="MNG138" s="13"/>
      <c r="MNH138" s="13"/>
      <c r="MNI138" s="18"/>
      <c r="MNJ138" s="16"/>
      <c r="MNK138" s="17"/>
      <c r="MNL138" s="16"/>
      <c r="MNM138" s="118"/>
      <c r="MNN138" s="16"/>
      <c r="MNO138" s="101"/>
      <c r="MNP138" s="129"/>
      <c r="MNQ138" s="15"/>
      <c r="MNR138" s="14"/>
      <c r="MNS138" s="14"/>
      <c r="MNT138" s="14"/>
      <c r="MNU138" s="14"/>
      <c r="MNV138" s="13"/>
      <c r="MNW138" s="13"/>
      <c r="MNX138" s="13"/>
      <c r="MNY138" s="18"/>
      <c r="MNZ138" s="16"/>
      <c r="MOA138" s="17"/>
      <c r="MOB138" s="16"/>
      <c r="MOC138" s="118"/>
      <c r="MOD138" s="16"/>
      <c r="MOE138" s="101"/>
      <c r="MOF138" s="129"/>
      <c r="MOG138" s="15"/>
      <c r="MOH138" s="14"/>
      <c r="MOI138" s="14"/>
      <c r="MOJ138" s="14"/>
      <c r="MOK138" s="14"/>
      <c r="MOL138" s="13"/>
      <c r="MOM138" s="13"/>
      <c r="MON138" s="13"/>
      <c r="MOO138" s="18"/>
      <c r="MOP138" s="16"/>
      <c r="MOQ138" s="17"/>
      <c r="MOR138" s="16"/>
      <c r="MOS138" s="118"/>
      <c r="MOT138" s="16"/>
      <c r="MOU138" s="101"/>
      <c r="MOV138" s="129"/>
      <c r="MOW138" s="15"/>
      <c r="MOX138" s="14"/>
      <c r="MOY138" s="14"/>
      <c r="MOZ138" s="14"/>
      <c r="MPA138" s="14"/>
      <c r="MPB138" s="13"/>
      <c r="MPC138" s="13"/>
      <c r="MPD138" s="13"/>
      <c r="MPE138" s="18"/>
      <c r="MPF138" s="16"/>
      <c r="MPG138" s="17"/>
      <c r="MPH138" s="16"/>
      <c r="MPI138" s="118"/>
      <c r="MPJ138" s="16"/>
      <c r="MPK138" s="101"/>
      <c r="MPL138" s="129"/>
      <c r="MPM138" s="15"/>
      <c r="MPN138" s="14"/>
      <c r="MPO138" s="14"/>
      <c r="MPP138" s="14"/>
      <c r="MPQ138" s="14"/>
      <c r="MPR138" s="13"/>
      <c r="MPS138" s="13"/>
      <c r="MPT138" s="13"/>
      <c r="MPU138" s="18"/>
      <c r="MPV138" s="16"/>
      <c r="MPW138" s="17"/>
      <c r="MPX138" s="16"/>
      <c r="MPY138" s="118"/>
      <c r="MPZ138" s="16"/>
      <c r="MQA138" s="101"/>
      <c r="MQB138" s="129"/>
      <c r="MQC138" s="15"/>
      <c r="MQD138" s="14"/>
      <c r="MQE138" s="14"/>
      <c r="MQF138" s="14"/>
      <c r="MQG138" s="14"/>
      <c r="MQH138" s="13"/>
      <c r="MQI138" s="13"/>
      <c r="MQJ138" s="13"/>
      <c r="MQK138" s="18"/>
      <c r="MQL138" s="16"/>
      <c r="MQM138" s="17"/>
      <c r="MQN138" s="16"/>
      <c r="MQO138" s="118"/>
      <c r="MQP138" s="16"/>
      <c r="MQQ138" s="101"/>
      <c r="MQR138" s="129"/>
      <c r="MQS138" s="15"/>
      <c r="MQT138" s="14"/>
      <c r="MQU138" s="14"/>
      <c r="MQV138" s="14"/>
      <c r="MQW138" s="14"/>
      <c r="MQX138" s="13"/>
      <c r="MQY138" s="13"/>
      <c r="MQZ138" s="13"/>
      <c r="MRA138" s="18"/>
      <c r="MRB138" s="16"/>
      <c r="MRC138" s="17"/>
      <c r="MRD138" s="16"/>
      <c r="MRE138" s="118"/>
      <c r="MRF138" s="16"/>
      <c r="MRG138" s="101"/>
      <c r="MRH138" s="129"/>
      <c r="MRI138" s="15"/>
      <c r="MRJ138" s="14"/>
      <c r="MRK138" s="14"/>
      <c r="MRL138" s="14"/>
      <c r="MRM138" s="14"/>
      <c r="MRN138" s="13"/>
      <c r="MRO138" s="13"/>
      <c r="MRP138" s="13"/>
      <c r="MRQ138" s="18"/>
      <c r="MRR138" s="16"/>
      <c r="MRS138" s="17"/>
      <c r="MRT138" s="16"/>
      <c r="MRU138" s="118"/>
      <c r="MRV138" s="16"/>
      <c r="MRW138" s="101"/>
      <c r="MRX138" s="129"/>
      <c r="MRY138" s="15"/>
      <c r="MRZ138" s="14"/>
      <c r="MSA138" s="14"/>
      <c r="MSB138" s="14"/>
      <c r="MSC138" s="14"/>
      <c r="MSD138" s="13"/>
      <c r="MSE138" s="13"/>
      <c r="MSF138" s="13"/>
      <c r="MSG138" s="18"/>
      <c r="MSH138" s="16"/>
      <c r="MSI138" s="17"/>
      <c r="MSJ138" s="16"/>
      <c r="MSK138" s="118"/>
      <c r="MSL138" s="16"/>
      <c r="MSM138" s="101"/>
      <c r="MSN138" s="129"/>
      <c r="MSO138" s="15"/>
      <c r="MSP138" s="14"/>
      <c r="MSQ138" s="14"/>
      <c r="MSR138" s="14"/>
      <c r="MSS138" s="14"/>
      <c r="MST138" s="13"/>
      <c r="MSU138" s="13"/>
      <c r="MSV138" s="13"/>
      <c r="MSW138" s="18"/>
      <c r="MSX138" s="16"/>
      <c r="MSY138" s="17"/>
      <c r="MSZ138" s="16"/>
      <c r="MTA138" s="118"/>
      <c r="MTB138" s="16"/>
      <c r="MTC138" s="101"/>
      <c r="MTD138" s="129"/>
      <c r="MTE138" s="15"/>
      <c r="MTF138" s="14"/>
      <c r="MTG138" s="14"/>
      <c r="MTH138" s="14"/>
      <c r="MTI138" s="14"/>
      <c r="MTJ138" s="13"/>
      <c r="MTK138" s="13"/>
      <c r="MTL138" s="13"/>
      <c r="MTM138" s="18"/>
      <c r="MTN138" s="16"/>
      <c r="MTO138" s="17"/>
      <c r="MTP138" s="16"/>
      <c r="MTQ138" s="118"/>
      <c r="MTR138" s="16"/>
      <c r="MTS138" s="101"/>
      <c r="MTT138" s="129"/>
      <c r="MTU138" s="15"/>
      <c r="MTV138" s="14"/>
      <c r="MTW138" s="14"/>
      <c r="MTX138" s="14"/>
      <c r="MTY138" s="14"/>
      <c r="MTZ138" s="13"/>
      <c r="MUA138" s="13"/>
      <c r="MUB138" s="13"/>
      <c r="MUC138" s="18"/>
      <c r="MUD138" s="16"/>
      <c r="MUE138" s="17"/>
      <c r="MUF138" s="16"/>
      <c r="MUG138" s="118"/>
      <c r="MUH138" s="16"/>
      <c r="MUI138" s="101"/>
      <c r="MUJ138" s="129"/>
      <c r="MUK138" s="15"/>
      <c r="MUL138" s="14"/>
      <c r="MUM138" s="14"/>
      <c r="MUN138" s="14"/>
      <c r="MUO138" s="14"/>
      <c r="MUP138" s="13"/>
      <c r="MUQ138" s="13"/>
      <c r="MUR138" s="13"/>
      <c r="MUS138" s="18"/>
      <c r="MUT138" s="16"/>
      <c r="MUU138" s="17"/>
      <c r="MUV138" s="16"/>
      <c r="MUW138" s="118"/>
      <c r="MUX138" s="16"/>
      <c r="MUY138" s="101"/>
      <c r="MUZ138" s="129"/>
      <c r="MVA138" s="15"/>
      <c r="MVB138" s="14"/>
      <c r="MVC138" s="14"/>
      <c r="MVD138" s="14"/>
      <c r="MVE138" s="14"/>
      <c r="MVF138" s="13"/>
      <c r="MVG138" s="13"/>
      <c r="MVH138" s="13"/>
      <c r="MVI138" s="18"/>
      <c r="MVJ138" s="16"/>
      <c r="MVK138" s="17"/>
      <c r="MVL138" s="16"/>
      <c r="MVM138" s="118"/>
      <c r="MVN138" s="16"/>
      <c r="MVO138" s="101"/>
      <c r="MVP138" s="129"/>
      <c r="MVQ138" s="15"/>
      <c r="MVR138" s="14"/>
      <c r="MVS138" s="14"/>
      <c r="MVT138" s="14"/>
      <c r="MVU138" s="14"/>
      <c r="MVV138" s="13"/>
      <c r="MVW138" s="13"/>
      <c r="MVX138" s="13"/>
      <c r="MVY138" s="18"/>
      <c r="MVZ138" s="16"/>
      <c r="MWA138" s="17"/>
      <c r="MWB138" s="16"/>
      <c r="MWC138" s="118"/>
      <c r="MWD138" s="16"/>
      <c r="MWE138" s="101"/>
      <c r="MWF138" s="129"/>
      <c r="MWG138" s="15"/>
      <c r="MWH138" s="14"/>
      <c r="MWI138" s="14"/>
      <c r="MWJ138" s="14"/>
      <c r="MWK138" s="14"/>
      <c r="MWL138" s="13"/>
      <c r="MWM138" s="13"/>
      <c r="MWN138" s="13"/>
      <c r="MWO138" s="18"/>
      <c r="MWP138" s="16"/>
      <c r="MWQ138" s="17"/>
      <c r="MWR138" s="16"/>
      <c r="MWS138" s="118"/>
      <c r="MWT138" s="16"/>
      <c r="MWU138" s="101"/>
      <c r="MWV138" s="129"/>
      <c r="MWW138" s="15"/>
      <c r="MWX138" s="14"/>
      <c r="MWY138" s="14"/>
      <c r="MWZ138" s="14"/>
      <c r="MXA138" s="14"/>
      <c r="MXB138" s="13"/>
      <c r="MXC138" s="13"/>
      <c r="MXD138" s="13"/>
      <c r="MXE138" s="18"/>
      <c r="MXF138" s="16"/>
      <c r="MXG138" s="17"/>
      <c r="MXH138" s="16"/>
      <c r="MXI138" s="118"/>
      <c r="MXJ138" s="16"/>
      <c r="MXK138" s="101"/>
      <c r="MXL138" s="129"/>
      <c r="MXM138" s="15"/>
      <c r="MXN138" s="14"/>
      <c r="MXO138" s="14"/>
      <c r="MXP138" s="14"/>
      <c r="MXQ138" s="14"/>
      <c r="MXR138" s="13"/>
      <c r="MXS138" s="13"/>
      <c r="MXT138" s="13"/>
      <c r="MXU138" s="18"/>
      <c r="MXV138" s="16"/>
      <c r="MXW138" s="17"/>
      <c r="MXX138" s="16"/>
      <c r="MXY138" s="118"/>
      <c r="MXZ138" s="16"/>
      <c r="MYA138" s="101"/>
      <c r="MYB138" s="129"/>
      <c r="MYC138" s="15"/>
      <c r="MYD138" s="14"/>
      <c r="MYE138" s="14"/>
      <c r="MYF138" s="14"/>
      <c r="MYG138" s="14"/>
      <c r="MYH138" s="13"/>
      <c r="MYI138" s="13"/>
      <c r="MYJ138" s="13"/>
      <c r="MYK138" s="18"/>
      <c r="MYL138" s="16"/>
      <c r="MYM138" s="17"/>
      <c r="MYN138" s="16"/>
      <c r="MYO138" s="118"/>
      <c r="MYP138" s="16"/>
      <c r="MYQ138" s="101"/>
      <c r="MYR138" s="129"/>
      <c r="MYS138" s="15"/>
      <c r="MYT138" s="14"/>
      <c r="MYU138" s="14"/>
      <c r="MYV138" s="14"/>
      <c r="MYW138" s="14"/>
      <c r="MYX138" s="13"/>
      <c r="MYY138" s="13"/>
      <c r="MYZ138" s="13"/>
      <c r="MZA138" s="18"/>
      <c r="MZB138" s="16"/>
      <c r="MZC138" s="17"/>
      <c r="MZD138" s="16"/>
      <c r="MZE138" s="118"/>
      <c r="MZF138" s="16"/>
      <c r="MZG138" s="101"/>
      <c r="MZH138" s="129"/>
      <c r="MZI138" s="15"/>
      <c r="MZJ138" s="14"/>
      <c r="MZK138" s="14"/>
      <c r="MZL138" s="14"/>
      <c r="MZM138" s="14"/>
      <c r="MZN138" s="13"/>
      <c r="MZO138" s="13"/>
      <c r="MZP138" s="13"/>
      <c r="MZQ138" s="18"/>
      <c r="MZR138" s="16"/>
      <c r="MZS138" s="17"/>
      <c r="MZT138" s="16"/>
      <c r="MZU138" s="118"/>
      <c r="MZV138" s="16"/>
      <c r="MZW138" s="101"/>
      <c r="MZX138" s="129"/>
      <c r="MZY138" s="15"/>
      <c r="MZZ138" s="14"/>
      <c r="NAA138" s="14"/>
      <c r="NAB138" s="14"/>
      <c r="NAC138" s="14"/>
      <c r="NAD138" s="13"/>
      <c r="NAE138" s="13"/>
      <c r="NAF138" s="13"/>
      <c r="NAG138" s="18"/>
      <c r="NAH138" s="16"/>
      <c r="NAI138" s="17"/>
      <c r="NAJ138" s="16"/>
      <c r="NAK138" s="118"/>
      <c r="NAL138" s="16"/>
      <c r="NAM138" s="101"/>
      <c r="NAN138" s="129"/>
      <c r="NAO138" s="15"/>
      <c r="NAP138" s="14"/>
      <c r="NAQ138" s="14"/>
      <c r="NAR138" s="14"/>
      <c r="NAS138" s="14"/>
      <c r="NAT138" s="13"/>
      <c r="NAU138" s="13"/>
      <c r="NAV138" s="13"/>
      <c r="NAW138" s="18"/>
      <c r="NAX138" s="16"/>
      <c r="NAY138" s="17"/>
      <c r="NAZ138" s="16"/>
      <c r="NBA138" s="118"/>
      <c r="NBB138" s="16"/>
      <c r="NBC138" s="101"/>
      <c r="NBD138" s="129"/>
      <c r="NBE138" s="15"/>
      <c r="NBF138" s="14"/>
      <c r="NBG138" s="14"/>
      <c r="NBH138" s="14"/>
      <c r="NBI138" s="14"/>
      <c r="NBJ138" s="13"/>
      <c r="NBK138" s="13"/>
      <c r="NBL138" s="13"/>
      <c r="NBM138" s="18"/>
      <c r="NBN138" s="16"/>
      <c r="NBO138" s="17"/>
      <c r="NBP138" s="16"/>
      <c r="NBQ138" s="118"/>
      <c r="NBR138" s="16"/>
      <c r="NBS138" s="101"/>
      <c r="NBT138" s="129"/>
      <c r="NBU138" s="15"/>
      <c r="NBV138" s="14"/>
      <c r="NBW138" s="14"/>
      <c r="NBX138" s="14"/>
      <c r="NBY138" s="14"/>
      <c r="NBZ138" s="13"/>
      <c r="NCA138" s="13"/>
      <c r="NCB138" s="13"/>
      <c r="NCC138" s="18"/>
      <c r="NCD138" s="16"/>
      <c r="NCE138" s="17"/>
      <c r="NCF138" s="16"/>
      <c r="NCG138" s="118"/>
      <c r="NCH138" s="16"/>
      <c r="NCI138" s="101"/>
      <c r="NCJ138" s="129"/>
      <c r="NCK138" s="15"/>
      <c r="NCL138" s="14"/>
      <c r="NCM138" s="14"/>
      <c r="NCN138" s="14"/>
      <c r="NCO138" s="14"/>
      <c r="NCP138" s="13"/>
      <c r="NCQ138" s="13"/>
      <c r="NCR138" s="13"/>
      <c r="NCS138" s="18"/>
      <c r="NCT138" s="16"/>
      <c r="NCU138" s="17"/>
      <c r="NCV138" s="16"/>
      <c r="NCW138" s="118"/>
      <c r="NCX138" s="16"/>
      <c r="NCY138" s="101"/>
      <c r="NCZ138" s="129"/>
      <c r="NDA138" s="15"/>
      <c r="NDB138" s="14"/>
      <c r="NDC138" s="14"/>
      <c r="NDD138" s="14"/>
      <c r="NDE138" s="14"/>
      <c r="NDF138" s="13"/>
      <c r="NDG138" s="13"/>
      <c r="NDH138" s="13"/>
      <c r="NDI138" s="18"/>
      <c r="NDJ138" s="16"/>
      <c r="NDK138" s="17"/>
      <c r="NDL138" s="16"/>
      <c r="NDM138" s="118"/>
      <c r="NDN138" s="16"/>
      <c r="NDO138" s="101"/>
      <c r="NDP138" s="129"/>
      <c r="NDQ138" s="15"/>
      <c r="NDR138" s="14"/>
      <c r="NDS138" s="14"/>
      <c r="NDT138" s="14"/>
      <c r="NDU138" s="14"/>
      <c r="NDV138" s="13"/>
      <c r="NDW138" s="13"/>
      <c r="NDX138" s="13"/>
      <c r="NDY138" s="18"/>
      <c r="NDZ138" s="16"/>
      <c r="NEA138" s="17"/>
      <c r="NEB138" s="16"/>
      <c r="NEC138" s="118"/>
      <c r="NED138" s="16"/>
      <c r="NEE138" s="101"/>
      <c r="NEF138" s="129"/>
      <c r="NEG138" s="15"/>
      <c r="NEH138" s="14"/>
      <c r="NEI138" s="14"/>
      <c r="NEJ138" s="14"/>
      <c r="NEK138" s="14"/>
      <c r="NEL138" s="13"/>
      <c r="NEM138" s="13"/>
      <c r="NEN138" s="13"/>
      <c r="NEO138" s="18"/>
      <c r="NEP138" s="16"/>
      <c r="NEQ138" s="17"/>
      <c r="NER138" s="16"/>
      <c r="NES138" s="118"/>
      <c r="NET138" s="16"/>
      <c r="NEU138" s="101"/>
      <c r="NEV138" s="129"/>
      <c r="NEW138" s="15"/>
      <c r="NEX138" s="14"/>
      <c r="NEY138" s="14"/>
      <c r="NEZ138" s="14"/>
      <c r="NFA138" s="14"/>
      <c r="NFB138" s="13"/>
      <c r="NFC138" s="13"/>
      <c r="NFD138" s="13"/>
      <c r="NFE138" s="18"/>
      <c r="NFF138" s="16"/>
      <c r="NFG138" s="17"/>
      <c r="NFH138" s="16"/>
      <c r="NFI138" s="118"/>
      <c r="NFJ138" s="16"/>
      <c r="NFK138" s="101"/>
      <c r="NFL138" s="129"/>
      <c r="NFM138" s="15"/>
      <c r="NFN138" s="14"/>
      <c r="NFO138" s="14"/>
      <c r="NFP138" s="14"/>
      <c r="NFQ138" s="14"/>
      <c r="NFR138" s="13"/>
      <c r="NFS138" s="13"/>
      <c r="NFT138" s="13"/>
      <c r="NFU138" s="18"/>
      <c r="NFV138" s="16"/>
      <c r="NFW138" s="17"/>
      <c r="NFX138" s="16"/>
      <c r="NFY138" s="118"/>
      <c r="NFZ138" s="16"/>
      <c r="NGA138" s="101"/>
      <c r="NGB138" s="129"/>
      <c r="NGC138" s="15"/>
      <c r="NGD138" s="14"/>
      <c r="NGE138" s="14"/>
      <c r="NGF138" s="14"/>
      <c r="NGG138" s="14"/>
      <c r="NGH138" s="13"/>
      <c r="NGI138" s="13"/>
      <c r="NGJ138" s="13"/>
      <c r="NGK138" s="18"/>
      <c r="NGL138" s="16"/>
      <c r="NGM138" s="17"/>
      <c r="NGN138" s="16"/>
      <c r="NGO138" s="118"/>
      <c r="NGP138" s="16"/>
      <c r="NGQ138" s="101"/>
      <c r="NGR138" s="129"/>
      <c r="NGS138" s="15"/>
      <c r="NGT138" s="14"/>
      <c r="NGU138" s="14"/>
      <c r="NGV138" s="14"/>
      <c r="NGW138" s="14"/>
      <c r="NGX138" s="13"/>
      <c r="NGY138" s="13"/>
      <c r="NGZ138" s="13"/>
      <c r="NHA138" s="18"/>
      <c r="NHB138" s="16"/>
      <c r="NHC138" s="17"/>
      <c r="NHD138" s="16"/>
      <c r="NHE138" s="118"/>
      <c r="NHF138" s="16"/>
      <c r="NHG138" s="101"/>
      <c r="NHH138" s="129"/>
      <c r="NHI138" s="15"/>
      <c r="NHJ138" s="14"/>
      <c r="NHK138" s="14"/>
      <c r="NHL138" s="14"/>
      <c r="NHM138" s="14"/>
      <c r="NHN138" s="13"/>
      <c r="NHO138" s="13"/>
      <c r="NHP138" s="13"/>
      <c r="NHQ138" s="18"/>
      <c r="NHR138" s="16"/>
      <c r="NHS138" s="17"/>
      <c r="NHT138" s="16"/>
      <c r="NHU138" s="118"/>
      <c r="NHV138" s="16"/>
      <c r="NHW138" s="101"/>
      <c r="NHX138" s="129"/>
      <c r="NHY138" s="15"/>
      <c r="NHZ138" s="14"/>
      <c r="NIA138" s="14"/>
      <c r="NIB138" s="14"/>
      <c r="NIC138" s="14"/>
      <c r="NID138" s="13"/>
      <c r="NIE138" s="13"/>
      <c r="NIF138" s="13"/>
      <c r="NIG138" s="18"/>
      <c r="NIH138" s="16"/>
      <c r="NII138" s="17"/>
      <c r="NIJ138" s="16"/>
      <c r="NIK138" s="118"/>
      <c r="NIL138" s="16"/>
      <c r="NIM138" s="101"/>
      <c r="NIN138" s="129"/>
      <c r="NIO138" s="15"/>
      <c r="NIP138" s="14"/>
      <c r="NIQ138" s="14"/>
      <c r="NIR138" s="14"/>
      <c r="NIS138" s="14"/>
      <c r="NIT138" s="13"/>
      <c r="NIU138" s="13"/>
      <c r="NIV138" s="13"/>
      <c r="NIW138" s="18"/>
      <c r="NIX138" s="16"/>
      <c r="NIY138" s="17"/>
      <c r="NIZ138" s="16"/>
      <c r="NJA138" s="118"/>
      <c r="NJB138" s="16"/>
      <c r="NJC138" s="101"/>
      <c r="NJD138" s="129"/>
      <c r="NJE138" s="15"/>
      <c r="NJF138" s="14"/>
      <c r="NJG138" s="14"/>
      <c r="NJH138" s="14"/>
      <c r="NJI138" s="14"/>
      <c r="NJJ138" s="13"/>
      <c r="NJK138" s="13"/>
      <c r="NJL138" s="13"/>
      <c r="NJM138" s="18"/>
      <c r="NJN138" s="16"/>
      <c r="NJO138" s="17"/>
      <c r="NJP138" s="16"/>
      <c r="NJQ138" s="118"/>
      <c r="NJR138" s="16"/>
      <c r="NJS138" s="101"/>
      <c r="NJT138" s="129"/>
      <c r="NJU138" s="15"/>
      <c r="NJV138" s="14"/>
      <c r="NJW138" s="14"/>
      <c r="NJX138" s="14"/>
      <c r="NJY138" s="14"/>
      <c r="NJZ138" s="13"/>
      <c r="NKA138" s="13"/>
      <c r="NKB138" s="13"/>
      <c r="NKC138" s="18"/>
      <c r="NKD138" s="16"/>
      <c r="NKE138" s="17"/>
      <c r="NKF138" s="16"/>
      <c r="NKG138" s="118"/>
      <c r="NKH138" s="16"/>
      <c r="NKI138" s="101"/>
      <c r="NKJ138" s="129"/>
      <c r="NKK138" s="15"/>
      <c r="NKL138" s="14"/>
      <c r="NKM138" s="14"/>
      <c r="NKN138" s="14"/>
      <c r="NKO138" s="14"/>
      <c r="NKP138" s="13"/>
      <c r="NKQ138" s="13"/>
      <c r="NKR138" s="13"/>
      <c r="NKS138" s="18"/>
      <c r="NKT138" s="16"/>
      <c r="NKU138" s="17"/>
      <c r="NKV138" s="16"/>
      <c r="NKW138" s="118"/>
      <c r="NKX138" s="16"/>
      <c r="NKY138" s="101"/>
      <c r="NKZ138" s="129"/>
      <c r="NLA138" s="15"/>
      <c r="NLB138" s="14"/>
      <c r="NLC138" s="14"/>
      <c r="NLD138" s="14"/>
      <c r="NLE138" s="14"/>
      <c r="NLF138" s="13"/>
      <c r="NLG138" s="13"/>
      <c r="NLH138" s="13"/>
      <c r="NLI138" s="18"/>
      <c r="NLJ138" s="16"/>
      <c r="NLK138" s="17"/>
      <c r="NLL138" s="16"/>
      <c r="NLM138" s="118"/>
      <c r="NLN138" s="16"/>
      <c r="NLO138" s="101"/>
      <c r="NLP138" s="129"/>
      <c r="NLQ138" s="15"/>
      <c r="NLR138" s="14"/>
      <c r="NLS138" s="14"/>
      <c r="NLT138" s="14"/>
      <c r="NLU138" s="14"/>
      <c r="NLV138" s="13"/>
      <c r="NLW138" s="13"/>
      <c r="NLX138" s="13"/>
      <c r="NLY138" s="18"/>
      <c r="NLZ138" s="16"/>
      <c r="NMA138" s="17"/>
      <c r="NMB138" s="16"/>
      <c r="NMC138" s="118"/>
      <c r="NMD138" s="16"/>
      <c r="NME138" s="101"/>
      <c r="NMF138" s="129"/>
      <c r="NMG138" s="15"/>
      <c r="NMH138" s="14"/>
      <c r="NMI138" s="14"/>
      <c r="NMJ138" s="14"/>
      <c r="NMK138" s="14"/>
      <c r="NML138" s="13"/>
      <c r="NMM138" s="13"/>
      <c r="NMN138" s="13"/>
      <c r="NMO138" s="18"/>
      <c r="NMP138" s="16"/>
      <c r="NMQ138" s="17"/>
      <c r="NMR138" s="16"/>
      <c r="NMS138" s="118"/>
      <c r="NMT138" s="16"/>
      <c r="NMU138" s="101"/>
      <c r="NMV138" s="129"/>
      <c r="NMW138" s="15"/>
      <c r="NMX138" s="14"/>
      <c r="NMY138" s="14"/>
      <c r="NMZ138" s="14"/>
      <c r="NNA138" s="14"/>
      <c r="NNB138" s="13"/>
      <c r="NNC138" s="13"/>
      <c r="NND138" s="13"/>
      <c r="NNE138" s="18"/>
      <c r="NNF138" s="16"/>
      <c r="NNG138" s="17"/>
      <c r="NNH138" s="16"/>
      <c r="NNI138" s="118"/>
      <c r="NNJ138" s="16"/>
      <c r="NNK138" s="101"/>
      <c r="NNL138" s="129"/>
      <c r="NNM138" s="15"/>
      <c r="NNN138" s="14"/>
      <c r="NNO138" s="14"/>
      <c r="NNP138" s="14"/>
      <c r="NNQ138" s="14"/>
      <c r="NNR138" s="13"/>
      <c r="NNS138" s="13"/>
      <c r="NNT138" s="13"/>
      <c r="NNU138" s="18"/>
      <c r="NNV138" s="16"/>
      <c r="NNW138" s="17"/>
      <c r="NNX138" s="16"/>
      <c r="NNY138" s="118"/>
      <c r="NNZ138" s="16"/>
      <c r="NOA138" s="101"/>
      <c r="NOB138" s="129"/>
      <c r="NOC138" s="15"/>
      <c r="NOD138" s="14"/>
      <c r="NOE138" s="14"/>
      <c r="NOF138" s="14"/>
      <c r="NOG138" s="14"/>
      <c r="NOH138" s="13"/>
      <c r="NOI138" s="13"/>
      <c r="NOJ138" s="13"/>
      <c r="NOK138" s="18"/>
      <c r="NOL138" s="16"/>
      <c r="NOM138" s="17"/>
      <c r="NON138" s="16"/>
      <c r="NOO138" s="118"/>
      <c r="NOP138" s="16"/>
      <c r="NOQ138" s="101"/>
      <c r="NOR138" s="129"/>
      <c r="NOS138" s="15"/>
      <c r="NOT138" s="14"/>
      <c r="NOU138" s="14"/>
      <c r="NOV138" s="14"/>
      <c r="NOW138" s="14"/>
      <c r="NOX138" s="13"/>
      <c r="NOY138" s="13"/>
      <c r="NOZ138" s="13"/>
      <c r="NPA138" s="18"/>
      <c r="NPB138" s="16"/>
      <c r="NPC138" s="17"/>
      <c r="NPD138" s="16"/>
      <c r="NPE138" s="118"/>
      <c r="NPF138" s="16"/>
      <c r="NPG138" s="101"/>
      <c r="NPH138" s="129"/>
      <c r="NPI138" s="15"/>
      <c r="NPJ138" s="14"/>
      <c r="NPK138" s="14"/>
      <c r="NPL138" s="14"/>
      <c r="NPM138" s="14"/>
      <c r="NPN138" s="13"/>
      <c r="NPO138" s="13"/>
      <c r="NPP138" s="13"/>
      <c r="NPQ138" s="18"/>
      <c r="NPR138" s="16"/>
      <c r="NPS138" s="17"/>
      <c r="NPT138" s="16"/>
      <c r="NPU138" s="118"/>
      <c r="NPV138" s="16"/>
      <c r="NPW138" s="101"/>
      <c r="NPX138" s="129"/>
      <c r="NPY138" s="15"/>
      <c r="NPZ138" s="14"/>
      <c r="NQA138" s="14"/>
      <c r="NQB138" s="14"/>
      <c r="NQC138" s="14"/>
      <c r="NQD138" s="13"/>
      <c r="NQE138" s="13"/>
      <c r="NQF138" s="13"/>
      <c r="NQG138" s="18"/>
      <c r="NQH138" s="16"/>
      <c r="NQI138" s="17"/>
      <c r="NQJ138" s="16"/>
      <c r="NQK138" s="118"/>
      <c r="NQL138" s="16"/>
      <c r="NQM138" s="101"/>
      <c r="NQN138" s="129"/>
      <c r="NQO138" s="15"/>
      <c r="NQP138" s="14"/>
      <c r="NQQ138" s="14"/>
      <c r="NQR138" s="14"/>
      <c r="NQS138" s="14"/>
      <c r="NQT138" s="13"/>
      <c r="NQU138" s="13"/>
      <c r="NQV138" s="13"/>
      <c r="NQW138" s="18"/>
      <c r="NQX138" s="16"/>
      <c r="NQY138" s="17"/>
      <c r="NQZ138" s="16"/>
      <c r="NRA138" s="118"/>
      <c r="NRB138" s="16"/>
      <c r="NRC138" s="101"/>
      <c r="NRD138" s="129"/>
      <c r="NRE138" s="15"/>
      <c r="NRF138" s="14"/>
      <c r="NRG138" s="14"/>
      <c r="NRH138" s="14"/>
      <c r="NRI138" s="14"/>
      <c r="NRJ138" s="13"/>
      <c r="NRK138" s="13"/>
      <c r="NRL138" s="13"/>
      <c r="NRM138" s="18"/>
      <c r="NRN138" s="16"/>
      <c r="NRO138" s="17"/>
      <c r="NRP138" s="16"/>
      <c r="NRQ138" s="118"/>
      <c r="NRR138" s="16"/>
      <c r="NRS138" s="101"/>
      <c r="NRT138" s="129"/>
      <c r="NRU138" s="15"/>
      <c r="NRV138" s="14"/>
      <c r="NRW138" s="14"/>
      <c r="NRX138" s="14"/>
      <c r="NRY138" s="14"/>
      <c r="NRZ138" s="13"/>
      <c r="NSA138" s="13"/>
      <c r="NSB138" s="13"/>
      <c r="NSC138" s="18"/>
      <c r="NSD138" s="16"/>
      <c r="NSE138" s="17"/>
      <c r="NSF138" s="16"/>
      <c r="NSG138" s="118"/>
      <c r="NSH138" s="16"/>
      <c r="NSI138" s="101"/>
      <c r="NSJ138" s="129"/>
      <c r="NSK138" s="15"/>
      <c r="NSL138" s="14"/>
      <c r="NSM138" s="14"/>
      <c r="NSN138" s="14"/>
      <c r="NSO138" s="14"/>
      <c r="NSP138" s="13"/>
      <c r="NSQ138" s="13"/>
      <c r="NSR138" s="13"/>
      <c r="NSS138" s="18"/>
      <c r="NST138" s="16"/>
      <c r="NSU138" s="17"/>
      <c r="NSV138" s="16"/>
      <c r="NSW138" s="118"/>
      <c r="NSX138" s="16"/>
      <c r="NSY138" s="101"/>
      <c r="NSZ138" s="129"/>
      <c r="NTA138" s="15"/>
      <c r="NTB138" s="14"/>
      <c r="NTC138" s="14"/>
      <c r="NTD138" s="14"/>
      <c r="NTE138" s="14"/>
      <c r="NTF138" s="13"/>
      <c r="NTG138" s="13"/>
      <c r="NTH138" s="13"/>
      <c r="NTI138" s="18"/>
      <c r="NTJ138" s="16"/>
      <c r="NTK138" s="17"/>
      <c r="NTL138" s="16"/>
      <c r="NTM138" s="118"/>
      <c r="NTN138" s="16"/>
      <c r="NTO138" s="101"/>
      <c r="NTP138" s="129"/>
      <c r="NTQ138" s="15"/>
      <c r="NTR138" s="14"/>
      <c r="NTS138" s="14"/>
      <c r="NTT138" s="14"/>
      <c r="NTU138" s="14"/>
      <c r="NTV138" s="13"/>
      <c r="NTW138" s="13"/>
      <c r="NTX138" s="13"/>
      <c r="NTY138" s="18"/>
      <c r="NTZ138" s="16"/>
      <c r="NUA138" s="17"/>
      <c r="NUB138" s="16"/>
      <c r="NUC138" s="118"/>
      <c r="NUD138" s="16"/>
      <c r="NUE138" s="101"/>
      <c r="NUF138" s="129"/>
      <c r="NUG138" s="15"/>
      <c r="NUH138" s="14"/>
      <c r="NUI138" s="14"/>
      <c r="NUJ138" s="14"/>
      <c r="NUK138" s="14"/>
      <c r="NUL138" s="13"/>
      <c r="NUM138" s="13"/>
      <c r="NUN138" s="13"/>
      <c r="NUO138" s="18"/>
      <c r="NUP138" s="16"/>
      <c r="NUQ138" s="17"/>
      <c r="NUR138" s="16"/>
      <c r="NUS138" s="118"/>
      <c r="NUT138" s="16"/>
      <c r="NUU138" s="101"/>
      <c r="NUV138" s="129"/>
      <c r="NUW138" s="15"/>
      <c r="NUX138" s="14"/>
      <c r="NUY138" s="14"/>
      <c r="NUZ138" s="14"/>
      <c r="NVA138" s="14"/>
      <c r="NVB138" s="13"/>
      <c r="NVC138" s="13"/>
      <c r="NVD138" s="13"/>
      <c r="NVE138" s="18"/>
      <c r="NVF138" s="16"/>
      <c r="NVG138" s="17"/>
      <c r="NVH138" s="16"/>
      <c r="NVI138" s="118"/>
      <c r="NVJ138" s="16"/>
      <c r="NVK138" s="101"/>
      <c r="NVL138" s="129"/>
      <c r="NVM138" s="15"/>
      <c r="NVN138" s="14"/>
      <c r="NVO138" s="14"/>
      <c r="NVP138" s="14"/>
      <c r="NVQ138" s="14"/>
      <c r="NVR138" s="13"/>
      <c r="NVS138" s="13"/>
      <c r="NVT138" s="13"/>
      <c r="NVU138" s="18"/>
      <c r="NVV138" s="16"/>
      <c r="NVW138" s="17"/>
      <c r="NVX138" s="16"/>
      <c r="NVY138" s="118"/>
      <c r="NVZ138" s="16"/>
      <c r="NWA138" s="101"/>
      <c r="NWB138" s="129"/>
      <c r="NWC138" s="15"/>
      <c r="NWD138" s="14"/>
      <c r="NWE138" s="14"/>
      <c r="NWF138" s="14"/>
      <c r="NWG138" s="14"/>
      <c r="NWH138" s="13"/>
      <c r="NWI138" s="13"/>
      <c r="NWJ138" s="13"/>
      <c r="NWK138" s="18"/>
      <c r="NWL138" s="16"/>
      <c r="NWM138" s="17"/>
      <c r="NWN138" s="16"/>
      <c r="NWO138" s="118"/>
      <c r="NWP138" s="16"/>
      <c r="NWQ138" s="101"/>
      <c r="NWR138" s="129"/>
      <c r="NWS138" s="15"/>
      <c r="NWT138" s="14"/>
      <c r="NWU138" s="14"/>
      <c r="NWV138" s="14"/>
      <c r="NWW138" s="14"/>
      <c r="NWX138" s="13"/>
      <c r="NWY138" s="13"/>
      <c r="NWZ138" s="13"/>
      <c r="NXA138" s="18"/>
      <c r="NXB138" s="16"/>
      <c r="NXC138" s="17"/>
      <c r="NXD138" s="16"/>
      <c r="NXE138" s="118"/>
      <c r="NXF138" s="16"/>
      <c r="NXG138" s="101"/>
      <c r="NXH138" s="129"/>
      <c r="NXI138" s="15"/>
      <c r="NXJ138" s="14"/>
      <c r="NXK138" s="14"/>
      <c r="NXL138" s="14"/>
      <c r="NXM138" s="14"/>
      <c r="NXN138" s="13"/>
      <c r="NXO138" s="13"/>
      <c r="NXP138" s="13"/>
      <c r="NXQ138" s="18"/>
      <c r="NXR138" s="16"/>
      <c r="NXS138" s="17"/>
      <c r="NXT138" s="16"/>
      <c r="NXU138" s="118"/>
      <c r="NXV138" s="16"/>
      <c r="NXW138" s="101"/>
      <c r="NXX138" s="129"/>
      <c r="NXY138" s="15"/>
      <c r="NXZ138" s="14"/>
      <c r="NYA138" s="14"/>
      <c r="NYB138" s="14"/>
      <c r="NYC138" s="14"/>
      <c r="NYD138" s="13"/>
      <c r="NYE138" s="13"/>
      <c r="NYF138" s="13"/>
      <c r="NYG138" s="18"/>
      <c r="NYH138" s="16"/>
      <c r="NYI138" s="17"/>
      <c r="NYJ138" s="16"/>
      <c r="NYK138" s="118"/>
      <c r="NYL138" s="16"/>
      <c r="NYM138" s="101"/>
      <c r="NYN138" s="129"/>
      <c r="NYO138" s="15"/>
      <c r="NYP138" s="14"/>
      <c r="NYQ138" s="14"/>
      <c r="NYR138" s="14"/>
      <c r="NYS138" s="14"/>
      <c r="NYT138" s="13"/>
      <c r="NYU138" s="13"/>
      <c r="NYV138" s="13"/>
      <c r="NYW138" s="18"/>
      <c r="NYX138" s="16"/>
      <c r="NYY138" s="17"/>
      <c r="NYZ138" s="16"/>
      <c r="NZA138" s="118"/>
      <c r="NZB138" s="16"/>
      <c r="NZC138" s="101"/>
      <c r="NZD138" s="129"/>
      <c r="NZE138" s="15"/>
      <c r="NZF138" s="14"/>
      <c r="NZG138" s="14"/>
      <c r="NZH138" s="14"/>
      <c r="NZI138" s="14"/>
      <c r="NZJ138" s="13"/>
      <c r="NZK138" s="13"/>
      <c r="NZL138" s="13"/>
      <c r="NZM138" s="18"/>
      <c r="NZN138" s="16"/>
      <c r="NZO138" s="17"/>
      <c r="NZP138" s="16"/>
      <c r="NZQ138" s="118"/>
      <c r="NZR138" s="16"/>
      <c r="NZS138" s="101"/>
      <c r="NZT138" s="129"/>
      <c r="NZU138" s="15"/>
      <c r="NZV138" s="14"/>
      <c r="NZW138" s="14"/>
      <c r="NZX138" s="14"/>
      <c r="NZY138" s="14"/>
      <c r="NZZ138" s="13"/>
      <c r="OAA138" s="13"/>
      <c r="OAB138" s="13"/>
      <c r="OAC138" s="18"/>
      <c r="OAD138" s="16"/>
      <c r="OAE138" s="17"/>
      <c r="OAF138" s="16"/>
      <c r="OAG138" s="118"/>
      <c r="OAH138" s="16"/>
      <c r="OAI138" s="101"/>
      <c r="OAJ138" s="129"/>
      <c r="OAK138" s="15"/>
      <c r="OAL138" s="14"/>
      <c r="OAM138" s="14"/>
      <c r="OAN138" s="14"/>
      <c r="OAO138" s="14"/>
      <c r="OAP138" s="13"/>
      <c r="OAQ138" s="13"/>
      <c r="OAR138" s="13"/>
      <c r="OAS138" s="18"/>
      <c r="OAT138" s="16"/>
      <c r="OAU138" s="17"/>
      <c r="OAV138" s="16"/>
      <c r="OAW138" s="118"/>
      <c r="OAX138" s="16"/>
      <c r="OAY138" s="101"/>
      <c r="OAZ138" s="129"/>
      <c r="OBA138" s="15"/>
      <c r="OBB138" s="14"/>
      <c r="OBC138" s="14"/>
      <c r="OBD138" s="14"/>
      <c r="OBE138" s="14"/>
      <c r="OBF138" s="13"/>
      <c r="OBG138" s="13"/>
      <c r="OBH138" s="13"/>
      <c r="OBI138" s="18"/>
      <c r="OBJ138" s="16"/>
      <c r="OBK138" s="17"/>
      <c r="OBL138" s="16"/>
      <c r="OBM138" s="118"/>
      <c r="OBN138" s="16"/>
      <c r="OBO138" s="101"/>
      <c r="OBP138" s="129"/>
      <c r="OBQ138" s="15"/>
      <c r="OBR138" s="14"/>
      <c r="OBS138" s="14"/>
      <c r="OBT138" s="14"/>
      <c r="OBU138" s="14"/>
      <c r="OBV138" s="13"/>
      <c r="OBW138" s="13"/>
      <c r="OBX138" s="13"/>
      <c r="OBY138" s="18"/>
      <c r="OBZ138" s="16"/>
      <c r="OCA138" s="17"/>
      <c r="OCB138" s="16"/>
      <c r="OCC138" s="118"/>
      <c r="OCD138" s="16"/>
      <c r="OCE138" s="101"/>
      <c r="OCF138" s="129"/>
      <c r="OCG138" s="15"/>
      <c r="OCH138" s="14"/>
      <c r="OCI138" s="14"/>
      <c r="OCJ138" s="14"/>
      <c r="OCK138" s="14"/>
      <c r="OCL138" s="13"/>
      <c r="OCM138" s="13"/>
      <c r="OCN138" s="13"/>
      <c r="OCO138" s="18"/>
      <c r="OCP138" s="16"/>
      <c r="OCQ138" s="17"/>
      <c r="OCR138" s="16"/>
      <c r="OCS138" s="118"/>
      <c r="OCT138" s="16"/>
      <c r="OCU138" s="101"/>
      <c r="OCV138" s="129"/>
      <c r="OCW138" s="15"/>
      <c r="OCX138" s="14"/>
      <c r="OCY138" s="14"/>
      <c r="OCZ138" s="14"/>
      <c r="ODA138" s="14"/>
      <c r="ODB138" s="13"/>
      <c r="ODC138" s="13"/>
      <c r="ODD138" s="13"/>
      <c r="ODE138" s="18"/>
      <c r="ODF138" s="16"/>
      <c r="ODG138" s="17"/>
      <c r="ODH138" s="16"/>
      <c r="ODI138" s="118"/>
      <c r="ODJ138" s="16"/>
      <c r="ODK138" s="101"/>
      <c r="ODL138" s="129"/>
      <c r="ODM138" s="15"/>
      <c r="ODN138" s="14"/>
      <c r="ODO138" s="14"/>
      <c r="ODP138" s="14"/>
      <c r="ODQ138" s="14"/>
      <c r="ODR138" s="13"/>
      <c r="ODS138" s="13"/>
      <c r="ODT138" s="13"/>
      <c r="ODU138" s="18"/>
      <c r="ODV138" s="16"/>
      <c r="ODW138" s="17"/>
      <c r="ODX138" s="16"/>
      <c r="ODY138" s="118"/>
      <c r="ODZ138" s="16"/>
      <c r="OEA138" s="101"/>
      <c r="OEB138" s="129"/>
      <c r="OEC138" s="15"/>
      <c r="OED138" s="14"/>
      <c r="OEE138" s="14"/>
      <c r="OEF138" s="14"/>
      <c r="OEG138" s="14"/>
      <c r="OEH138" s="13"/>
      <c r="OEI138" s="13"/>
      <c r="OEJ138" s="13"/>
      <c r="OEK138" s="18"/>
      <c r="OEL138" s="16"/>
      <c r="OEM138" s="17"/>
      <c r="OEN138" s="16"/>
      <c r="OEO138" s="118"/>
      <c r="OEP138" s="16"/>
      <c r="OEQ138" s="101"/>
      <c r="OER138" s="129"/>
      <c r="OES138" s="15"/>
      <c r="OET138" s="14"/>
      <c r="OEU138" s="14"/>
      <c r="OEV138" s="14"/>
      <c r="OEW138" s="14"/>
      <c r="OEX138" s="13"/>
      <c r="OEY138" s="13"/>
      <c r="OEZ138" s="13"/>
      <c r="OFA138" s="18"/>
      <c r="OFB138" s="16"/>
      <c r="OFC138" s="17"/>
      <c r="OFD138" s="16"/>
      <c r="OFE138" s="118"/>
      <c r="OFF138" s="16"/>
      <c r="OFG138" s="101"/>
      <c r="OFH138" s="129"/>
      <c r="OFI138" s="15"/>
      <c r="OFJ138" s="14"/>
      <c r="OFK138" s="14"/>
      <c r="OFL138" s="14"/>
      <c r="OFM138" s="14"/>
      <c r="OFN138" s="13"/>
      <c r="OFO138" s="13"/>
      <c r="OFP138" s="13"/>
      <c r="OFQ138" s="18"/>
      <c r="OFR138" s="16"/>
      <c r="OFS138" s="17"/>
      <c r="OFT138" s="16"/>
      <c r="OFU138" s="118"/>
      <c r="OFV138" s="16"/>
      <c r="OFW138" s="101"/>
      <c r="OFX138" s="129"/>
      <c r="OFY138" s="15"/>
      <c r="OFZ138" s="14"/>
      <c r="OGA138" s="14"/>
      <c r="OGB138" s="14"/>
      <c r="OGC138" s="14"/>
      <c r="OGD138" s="13"/>
      <c r="OGE138" s="13"/>
      <c r="OGF138" s="13"/>
      <c r="OGG138" s="18"/>
      <c r="OGH138" s="16"/>
      <c r="OGI138" s="17"/>
      <c r="OGJ138" s="16"/>
      <c r="OGK138" s="118"/>
      <c r="OGL138" s="16"/>
      <c r="OGM138" s="101"/>
      <c r="OGN138" s="129"/>
      <c r="OGO138" s="15"/>
      <c r="OGP138" s="14"/>
      <c r="OGQ138" s="14"/>
      <c r="OGR138" s="14"/>
      <c r="OGS138" s="14"/>
      <c r="OGT138" s="13"/>
      <c r="OGU138" s="13"/>
      <c r="OGV138" s="13"/>
      <c r="OGW138" s="18"/>
      <c r="OGX138" s="16"/>
      <c r="OGY138" s="17"/>
      <c r="OGZ138" s="16"/>
      <c r="OHA138" s="118"/>
      <c r="OHB138" s="16"/>
      <c r="OHC138" s="101"/>
      <c r="OHD138" s="129"/>
      <c r="OHE138" s="15"/>
      <c r="OHF138" s="14"/>
      <c r="OHG138" s="14"/>
      <c r="OHH138" s="14"/>
      <c r="OHI138" s="14"/>
      <c r="OHJ138" s="13"/>
      <c r="OHK138" s="13"/>
      <c r="OHL138" s="13"/>
      <c r="OHM138" s="18"/>
      <c r="OHN138" s="16"/>
      <c r="OHO138" s="17"/>
      <c r="OHP138" s="16"/>
      <c r="OHQ138" s="118"/>
      <c r="OHR138" s="16"/>
      <c r="OHS138" s="101"/>
      <c r="OHT138" s="129"/>
      <c r="OHU138" s="15"/>
      <c r="OHV138" s="14"/>
      <c r="OHW138" s="14"/>
      <c r="OHX138" s="14"/>
      <c r="OHY138" s="14"/>
      <c r="OHZ138" s="13"/>
      <c r="OIA138" s="13"/>
      <c r="OIB138" s="13"/>
      <c r="OIC138" s="18"/>
      <c r="OID138" s="16"/>
      <c r="OIE138" s="17"/>
      <c r="OIF138" s="16"/>
      <c r="OIG138" s="118"/>
      <c r="OIH138" s="16"/>
      <c r="OII138" s="101"/>
      <c r="OIJ138" s="129"/>
      <c r="OIK138" s="15"/>
      <c r="OIL138" s="14"/>
      <c r="OIM138" s="14"/>
      <c r="OIN138" s="14"/>
      <c r="OIO138" s="14"/>
      <c r="OIP138" s="13"/>
      <c r="OIQ138" s="13"/>
      <c r="OIR138" s="13"/>
      <c r="OIS138" s="18"/>
      <c r="OIT138" s="16"/>
      <c r="OIU138" s="17"/>
      <c r="OIV138" s="16"/>
      <c r="OIW138" s="118"/>
      <c r="OIX138" s="16"/>
      <c r="OIY138" s="101"/>
      <c r="OIZ138" s="129"/>
      <c r="OJA138" s="15"/>
      <c r="OJB138" s="14"/>
      <c r="OJC138" s="14"/>
      <c r="OJD138" s="14"/>
      <c r="OJE138" s="14"/>
      <c r="OJF138" s="13"/>
      <c r="OJG138" s="13"/>
      <c r="OJH138" s="13"/>
      <c r="OJI138" s="18"/>
      <c r="OJJ138" s="16"/>
      <c r="OJK138" s="17"/>
      <c r="OJL138" s="16"/>
      <c r="OJM138" s="118"/>
      <c r="OJN138" s="16"/>
      <c r="OJO138" s="101"/>
      <c r="OJP138" s="129"/>
      <c r="OJQ138" s="15"/>
      <c r="OJR138" s="14"/>
      <c r="OJS138" s="14"/>
      <c r="OJT138" s="14"/>
      <c r="OJU138" s="14"/>
      <c r="OJV138" s="13"/>
      <c r="OJW138" s="13"/>
      <c r="OJX138" s="13"/>
      <c r="OJY138" s="18"/>
      <c r="OJZ138" s="16"/>
      <c r="OKA138" s="17"/>
      <c r="OKB138" s="16"/>
      <c r="OKC138" s="118"/>
      <c r="OKD138" s="16"/>
      <c r="OKE138" s="101"/>
      <c r="OKF138" s="129"/>
      <c r="OKG138" s="15"/>
      <c r="OKH138" s="14"/>
      <c r="OKI138" s="14"/>
      <c r="OKJ138" s="14"/>
      <c r="OKK138" s="14"/>
      <c r="OKL138" s="13"/>
      <c r="OKM138" s="13"/>
      <c r="OKN138" s="13"/>
      <c r="OKO138" s="18"/>
      <c r="OKP138" s="16"/>
      <c r="OKQ138" s="17"/>
      <c r="OKR138" s="16"/>
      <c r="OKS138" s="118"/>
      <c r="OKT138" s="16"/>
      <c r="OKU138" s="101"/>
      <c r="OKV138" s="129"/>
      <c r="OKW138" s="15"/>
      <c r="OKX138" s="14"/>
      <c r="OKY138" s="14"/>
      <c r="OKZ138" s="14"/>
      <c r="OLA138" s="14"/>
      <c r="OLB138" s="13"/>
      <c r="OLC138" s="13"/>
      <c r="OLD138" s="13"/>
      <c r="OLE138" s="18"/>
      <c r="OLF138" s="16"/>
      <c r="OLG138" s="17"/>
      <c r="OLH138" s="16"/>
      <c r="OLI138" s="118"/>
      <c r="OLJ138" s="16"/>
      <c r="OLK138" s="101"/>
      <c r="OLL138" s="129"/>
      <c r="OLM138" s="15"/>
      <c r="OLN138" s="14"/>
      <c r="OLO138" s="14"/>
      <c r="OLP138" s="14"/>
      <c r="OLQ138" s="14"/>
      <c r="OLR138" s="13"/>
      <c r="OLS138" s="13"/>
      <c r="OLT138" s="13"/>
      <c r="OLU138" s="18"/>
      <c r="OLV138" s="16"/>
      <c r="OLW138" s="17"/>
      <c r="OLX138" s="16"/>
      <c r="OLY138" s="118"/>
      <c r="OLZ138" s="16"/>
      <c r="OMA138" s="101"/>
      <c r="OMB138" s="129"/>
      <c r="OMC138" s="15"/>
      <c r="OMD138" s="14"/>
      <c r="OME138" s="14"/>
      <c r="OMF138" s="14"/>
      <c r="OMG138" s="14"/>
      <c r="OMH138" s="13"/>
      <c r="OMI138" s="13"/>
      <c r="OMJ138" s="13"/>
      <c r="OMK138" s="18"/>
      <c r="OML138" s="16"/>
      <c r="OMM138" s="17"/>
      <c r="OMN138" s="16"/>
      <c r="OMO138" s="118"/>
      <c r="OMP138" s="16"/>
      <c r="OMQ138" s="101"/>
      <c r="OMR138" s="129"/>
      <c r="OMS138" s="15"/>
      <c r="OMT138" s="14"/>
      <c r="OMU138" s="14"/>
      <c r="OMV138" s="14"/>
      <c r="OMW138" s="14"/>
      <c r="OMX138" s="13"/>
      <c r="OMY138" s="13"/>
      <c r="OMZ138" s="13"/>
      <c r="ONA138" s="18"/>
      <c r="ONB138" s="16"/>
      <c r="ONC138" s="17"/>
      <c r="OND138" s="16"/>
      <c r="ONE138" s="118"/>
      <c r="ONF138" s="16"/>
      <c r="ONG138" s="101"/>
      <c r="ONH138" s="129"/>
      <c r="ONI138" s="15"/>
      <c r="ONJ138" s="14"/>
      <c r="ONK138" s="14"/>
      <c r="ONL138" s="14"/>
      <c r="ONM138" s="14"/>
      <c r="ONN138" s="13"/>
      <c r="ONO138" s="13"/>
      <c r="ONP138" s="13"/>
      <c r="ONQ138" s="18"/>
      <c r="ONR138" s="16"/>
      <c r="ONS138" s="17"/>
      <c r="ONT138" s="16"/>
      <c r="ONU138" s="118"/>
      <c r="ONV138" s="16"/>
      <c r="ONW138" s="101"/>
      <c r="ONX138" s="129"/>
      <c r="ONY138" s="15"/>
      <c r="ONZ138" s="14"/>
      <c r="OOA138" s="14"/>
      <c r="OOB138" s="14"/>
      <c r="OOC138" s="14"/>
      <c r="OOD138" s="13"/>
      <c r="OOE138" s="13"/>
      <c r="OOF138" s="13"/>
      <c r="OOG138" s="18"/>
      <c r="OOH138" s="16"/>
      <c r="OOI138" s="17"/>
      <c r="OOJ138" s="16"/>
      <c r="OOK138" s="118"/>
      <c r="OOL138" s="16"/>
      <c r="OOM138" s="101"/>
      <c r="OON138" s="129"/>
      <c r="OOO138" s="15"/>
      <c r="OOP138" s="14"/>
      <c r="OOQ138" s="14"/>
      <c r="OOR138" s="14"/>
      <c r="OOS138" s="14"/>
      <c r="OOT138" s="13"/>
      <c r="OOU138" s="13"/>
      <c r="OOV138" s="13"/>
      <c r="OOW138" s="18"/>
      <c r="OOX138" s="16"/>
      <c r="OOY138" s="17"/>
      <c r="OOZ138" s="16"/>
      <c r="OPA138" s="118"/>
      <c r="OPB138" s="16"/>
      <c r="OPC138" s="101"/>
      <c r="OPD138" s="129"/>
      <c r="OPE138" s="15"/>
      <c r="OPF138" s="14"/>
      <c r="OPG138" s="14"/>
      <c r="OPH138" s="14"/>
      <c r="OPI138" s="14"/>
      <c r="OPJ138" s="13"/>
      <c r="OPK138" s="13"/>
      <c r="OPL138" s="13"/>
      <c r="OPM138" s="18"/>
      <c r="OPN138" s="16"/>
      <c r="OPO138" s="17"/>
      <c r="OPP138" s="16"/>
      <c r="OPQ138" s="118"/>
      <c r="OPR138" s="16"/>
      <c r="OPS138" s="101"/>
      <c r="OPT138" s="129"/>
      <c r="OPU138" s="15"/>
      <c r="OPV138" s="14"/>
      <c r="OPW138" s="14"/>
      <c r="OPX138" s="14"/>
      <c r="OPY138" s="14"/>
      <c r="OPZ138" s="13"/>
      <c r="OQA138" s="13"/>
      <c r="OQB138" s="13"/>
      <c r="OQC138" s="18"/>
      <c r="OQD138" s="16"/>
      <c r="OQE138" s="17"/>
      <c r="OQF138" s="16"/>
      <c r="OQG138" s="118"/>
      <c r="OQH138" s="16"/>
      <c r="OQI138" s="101"/>
      <c r="OQJ138" s="129"/>
      <c r="OQK138" s="15"/>
      <c r="OQL138" s="14"/>
      <c r="OQM138" s="14"/>
      <c r="OQN138" s="14"/>
      <c r="OQO138" s="14"/>
      <c r="OQP138" s="13"/>
      <c r="OQQ138" s="13"/>
      <c r="OQR138" s="13"/>
      <c r="OQS138" s="18"/>
      <c r="OQT138" s="16"/>
      <c r="OQU138" s="17"/>
      <c r="OQV138" s="16"/>
      <c r="OQW138" s="118"/>
      <c r="OQX138" s="16"/>
      <c r="OQY138" s="101"/>
      <c r="OQZ138" s="129"/>
      <c r="ORA138" s="15"/>
      <c r="ORB138" s="14"/>
      <c r="ORC138" s="14"/>
      <c r="ORD138" s="14"/>
      <c r="ORE138" s="14"/>
      <c r="ORF138" s="13"/>
      <c r="ORG138" s="13"/>
      <c r="ORH138" s="13"/>
      <c r="ORI138" s="18"/>
      <c r="ORJ138" s="16"/>
      <c r="ORK138" s="17"/>
      <c r="ORL138" s="16"/>
      <c r="ORM138" s="118"/>
      <c r="ORN138" s="16"/>
      <c r="ORO138" s="101"/>
      <c r="ORP138" s="129"/>
      <c r="ORQ138" s="15"/>
      <c r="ORR138" s="14"/>
      <c r="ORS138" s="14"/>
      <c r="ORT138" s="14"/>
      <c r="ORU138" s="14"/>
      <c r="ORV138" s="13"/>
      <c r="ORW138" s="13"/>
      <c r="ORX138" s="13"/>
      <c r="ORY138" s="18"/>
      <c r="ORZ138" s="16"/>
      <c r="OSA138" s="17"/>
      <c r="OSB138" s="16"/>
      <c r="OSC138" s="118"/>
      <c r="OSD138" s="16"/>
      <c r="OSE138" s="101"/>
      <c r="OSF138" s="129"/>
      <c r="OSG138" s="15"/>
      <c r="OSH138" s="14"/>
      <c r="OSI138" s="14"/>
      <c r="OSJ138" s="14"/>
      <c r="OSK138" s="14"/>
      <c r="OSL138" s="13"/>
      <c r="OSM138" s="13"/>
      <c r="OSN138" s="13"/>
      <c r="OSO138" s="18"/>
      <c r="OSP138" s="16"/>
      <c r="OSQ138" s="17"/>
      <c r="OSR138" s="16"/>
      <c r="OSS138" s="118"/>
      <c r="OST138" s="16"/>
      <c r="OSU138" s="101"/>
      <c r="OSV138" s="129"/>
      <c r="OSW138" s="15"/>
      <c r="OSX138" s="14"/>
      <c r="OSY138" s="14"/>
      <c r="OSZ138" s="14"/>
      <c r="OTA138" s="14"/>
      <c r="OTB138" s="13"/>
      <c r="OTC138" s="13"/>
      <c r="OTD138" s="13"/>
      <c r="OTE138" s="18"/>
      <c r="OTF138" s="16"/>
      <c r="OTG138" s="17"/>
      <c r="OTH138" s="16"/>
      <c r="OTI138" s="118"/>
      <c r="OTJ138" s="16"/>
      <c r="OTK138" s="101"/>
      <c r="OTL138" s="129"/>
      <c r="OTM138" s="15"/>
      <c r="OTN138" s="14"/>
      <c r="OTO138" s="14"/>
      <c r="OTP138" s="14"/>
      <c r="OTQ138" s="14"/>
      <c r="OTR138" s="13"/>
      <c r="OTS138" s="13"/>
      <c r="OTT138" s="13"/>
      <c r="OTU138" s="18"/>
      <c r="OTV138" s="16"/>
      <c r="OTW138" s="17"/>
      <c r="OTX138" s="16"/>
      <c r="OTY138" s="118"/>
      <c r="OTZ138" s="16"/>
      <c r="OUA138" s="101"/>
      <c r="OUB138" s="129"/>
      <c r="OUC138" s="15"/>
      <c r="OUD138" s="14"/>
      <c r="OUE138" s="14"/>
      <c r="OUF138" s="14"/>
      <c r="OUG138" s="14"/>
      <c r="OUH138" s="13"/>
      <c r="OUI138" s="13"/>
      <c r="OUJ138" s="13"/>
      <c r="OUK138" s="18"/>
      <c r="OUL138" s="16"/>
      <c r="OUM138" s="17"/>
      <c r="OUN138" s="16"/>
      <c r="OUO138" s="118"/>
      <c r="OUP138" s="16"/>
      <c r="OUQ138" s="101"/>
      <c r="OUR138" s="129"/>
      <c r="OUS138" s="15"/>
      <c r="OUT138" s="14"/>
      <c r="OUU138" s="14"/>
      <c r="OUV138" s="14"/>
      <c r="OUW138" s="14"/>
      <c r="OUX138" s="13"/>
      <c r="OUY138" s="13"/>
      <c r="OUZ138" s="13"/>
      <c r="OVA138" s="18"/>
      <c r="OVB138" s="16"/>
      <c r="OVC138" s="17"/>
      <c r="OVD138" s="16"/>
      <c r="OVE138" s="118"/>
      <c r="OVF138" s="16"/>
      <c r="OVG138" s="101"/>
      <c r="OVH138" s="129"/>
      <c r="OVI138" s="15"/>
      <c r="OVJ138" s="14"/>
      <c r="OVK138" s="14"/>
      <c r="OVL138" s="14"/>
      <c r="OVM138" s="14"/>
      <c r="OVN138" s="13"/>
      <c r="OVO138" s="13"/>
      <c r="OVP138" s="13"/>
      <c r="OVQ138" s="18"/>
      <c r="OVR138" s="16"/>
      <c r="OVS138" s="17"/>
      <c r="OVT138" s="16"/>
      <c r="OVU138" s="118"/>
      <c r="OVV138" s="16"/>
      <c r="OVW138" s="101"/>
      <c r="OVX138" s="129"/>
      <c r="OVY138" s="15"/>
      <c r="OVZ138" s="14"/>
      <c r="OWA138" s="14"/>
      <c r="OWB138" s="14"/>
      <c r="OWC138" s="14"/>
      <c r="OWD138" s="13"/>
      <c r="OWE138" s="13"/>
      <c r="OWF138" s="13"/>
      <c r="OWG138" s="18"/>
      <c r="OWH138" s="16"/>
      <c r="OWI138" s="17"/>
      <c r="OWJ138" s="16"/>
      <c r="OWK138" s="118"/>
      <c r="OWL138" s="16"/>
      <c r="OWM138" s="101"/>
      <c r="OWN138" s="129"/>
      <c r="OWO138" s="15"/>
      <c r="OWP138" s="14"/>
      <c r="OWQ138" s="14"/>
      <c r="OWR138" s="14"/>
      <c r="OWS138" s="14"/>
      <c r="OWT138" s="13"/>
      <c r="OWU138" s="13"/>
      <c r="OWV138" s="13"/>
      <c r="OWW138" s="18"/>
      <c r="OWX138" s="16"/>
      <c r="OWY138" s="17"/>
      <c r="OWZ138" s="16"/>
      <c r="OXA138" s="118"/>
      <c r="OXB138" s="16"/>
      <c r="OXC138" s="101"/>
      <c r="OXD138" s="129"/>
      <c r="OXE138" s="15"/>
      <c r="OXF138" s="14"/>
      <c r="OXG138" s="14"/>
      <c r="OXH138" s="14"/>
      <c r="OXI138" s="14"/>
      <c r="OXJ138" s="13"/>
      <c r="OXK138" s="13"/>
      <c r="OXL138" s="13"/>
      <c r="OXM138" s="18"/>
      <c r="OXN138" s="16"/>
      <c r="OXO138" s="17"/>
      <c r="OXP138" s="16"/>
      <c r="OXQ138" s="118"/>
      <c r="OXR138" s="16"/>
      <c r="OXS138" s="101"/>
      <c r="OXT138" s="129"/>
      <c r="OXU138" s="15"/>
      <c r="OXV138" s="14"/>
      <c r="OXW138" s="14"/>
      <c r="OXX138" s="14"/>
      <c r="OXY138" s="14"/>
      <c r="OXZ138" s="13"/>
      <c r="OYA138" s="13"/>
      <c r="OYB138" s="13"/>
      <c r="OYC138" s="18"/>
      <c r="OYD138" s="16"/>
      <c r="OYE138" s="17"/>
      <c r="OYF138" s="16"/>
      <c r="OYG138" s="118"/>
      <c r="OYH138" s="16"/>
      <c r="OYI138" s="101"/>
      <c r="OYJ138" s="129"/>
      <c r="OYK138" s="15"/>
      <c r="OYL138" s="14"/>
      <c r="OYM138" s="14"/>
      <c r="OYN138" s="14"/>
      <c r="OYO138" s="14"/>
      <c r="OYP138" s="13"/>
      <c r="OYQ138" s="13"/>
      <c r="OYR138" s="13"/>
      <c r="OYS138" s="18"/>
      <c r="OYT138" s="16"/>
      <c r="OYU138" s="17"/>
      <c r="OYV138" s="16"/>
      <c r="OYW138" s="118"/>
      <c r="OYX138" s="16"/>
      <c r="OYY138" s="101"/>
      <c r="OYZ138" s="129"/>
      <c r="OZA138" s="15"/>
      <c r="OZB138" s="14"/>
      <c r="OZC138" s="14"/>
      <c r="OZD138" s="14"/>
      <c r="OZE138" s="14"/>
      <c r="OZF138" s="13"/>
      <c r="OZG138" s="13"/>
      <c r="OZH138" s="13"/>
      <c r="OZI138" s="18"/>
      <c r="OZJ138" s="16"/>
      <c r="OZK138" s="17"/>
      <c r="OZL138" s="16"/>
      <c r="OZM138" s="118"/>
      <c r="OZN138" s="16"/>
      <c r="OZO138" s="101"/>
      <c r="OZP138" s="129"/>
      <c r="OZQ138" s="15"/>
      <c r="OZR138" s="14"/>
      <c r="OZS138" s="14"/>
      <c r="OZT138" s="14"/>
      <c r="OZU138" s="14"/>
      <c r="OZV138" s="13"/>
      <c r="OZW138" s="13"/>
      <c r="OZX138" s="13"/>
      <c r="OZY138" s="18"/>
      <c r="OZZ138" s="16"/>
      <c r="PAA138" s="17"/>
      <c r="PAB138" s="16"/>
      <c r="PAC138" s="118"/>
      <c r="PAD138" s="16"/>
      <c r="PAE138" s="101"/>
      <c r="PAF138" s="129"/>
      <c r="PAG138" s="15"/>
      <c r="PAH138" s="14"/>
      <c r="PAI138" s="14"/>
      <c r="PAJ138" s="14"/>
      <c r="PAK138" s="14"/>
      <c r="PAL138" s="13"/>
      <c r="PAM138" s="13"/>
      <c r="PAN138" s="13"/>
      <c r="PAO138" s="18"/>
      <c r="PAP138" s="16"/>
      <c r="PAQ138" s="17"/>
      <c r="PAR138" s="16"/>
      <c r="PAS138" s="118"/>
      <c r="PAT138" s="16"/>
      <c r="PAU138" s="101"/>
      <c r="PAV138" s="129"/>
      <c r="PAW138" s="15"/>
      <c r="PAX138" s="14"/>
      <c r="PAY138" s="14"/>
      <c r="PAZ138" s="14"/>
      <c r="PBA138" s="14"/>
      <c r="PBB138" s="13"/>
      <c r="PBC138" s="13"/>
      <c r="PBD138" s="13"/>
      <c r="PBE138" s="18"/>
      <c r="PBF138" s="16"/>
      <c r="PBG138" s="17"/>
      <c r="PBH138" s="16"/>
      <c r="PBI138" s="118"/>
      <c r="PBJ138" s="16"/>
      <c r="PBK138" s="101"/>
      <c r="PBL138" s="129"/>
      <c r="PBM138" s="15"/>
      <c r="PBN138" s="14"/>
      <c r="PBO138" s="14"/>
      <c r="PBP138" s="14"/>
      <c r="PBQ138" s="14"/>
      <c r="PBR138" s="13"/>
      <c r="PBS138" s="13"/>
      <c r="PBT138" s="13"/>
      <c r="PBU138" s="18"/>
      <c r="PBV138" s="16"/>
      <c r="PBW138" s="17"/>
      <c r="PBX138" s="16"/>
      <c r="PBY138" s="118"/>
      <c r="PBZ138" s="16"/>
      <c r="PCA138" s="101"/>
      <c r="PCB138" s="129"/>
      <c r="PCC138" s="15"/>
      <c r="PCD138" s="14"/>
      <c r="PCE138" s="14"/>
      <c r="PCF138" s="14"/>
      <c r="PCG138" s="14"/>
      <c r="PCH138" s="13"/>
      <c r="PCI138" s="13"/>
      <c r="PCJ138" s="13"/>
      <c r="PCK138" s="18"/>
      <c r="PCL138" s="16"/>
      <c r="PCM138" s="17"/>
      <c r="PCN138" s="16"/>
      <c r="PCO138" s="118"/>
      <c r="PCP138" s="16"/>
      <c r="PCQ138" s="101"/>
      <c r="PCR138" s="129"/>
      <c r="PCS138" s="15"/>
      <c r="PCT138" s="14"/>
      <c r="PCU138" s="14"/>
      <c r="PCV138" s="14"/>
      <c r="PCW138" s="14"/>
      <c r="PCX138" s="13"/>
      <c r="PCY138" s="13"/>
      <c r="PCZ138" s="13"/>
      <c r="PDA138" s="18"/>
      <c r="PDB138" s="16"/>
      <c r="PDC138" s="17"/>
      <c r="PDD138" s="16"/>
      <c r="PDE138" s="118"/>
      <c r="PDF138" s="16"/>
      <c r="PDG138" s="101"/>
      <c r="PDH138" s="129"/>
      <c r="PDI138" s="15"/>
      <c r="PDJ138" s="14"/>
      <c r="PDK138" s="14"/>
      <c r="PDL138" s="14"/>
      <c r="PDM138" s="14"/>
      <c r="PDN138" s="13"/>
      <c r="PDO138" s="13"/>
      <c r="PDP138" s="13"/>
      <c r="PDQ138" s="18"/>
      <c r="PDR138" s="16"/>
      <c r="PDS138" s="17"/>
      <c r="PDT138" s="16"/>
      <c r="PDU138" s="118"/>
      <c r="PDV138" s="16"/>
      <c r="PDW138" s="101"/>
      <c r="PDX138" s="129"/>
      <c r="PDY138" s="15"/>
      <c r="PDZ138" s="14"/>
      <c r="PEA138" s="14"/>
      <c r="PEB138" s="14"/>
      <c r="PEC138" s="14"/>
      <c r="PED138" s="13"/>
      <c r="PEE138" s="13"/>
      <c r="PEF138" s="13"/>
      <c r="PEG138" s="18"/>
      <c r="PEH138" s="16"/>
      <c r="PEI138" s="17"/>
      <c r="PEJ138" s="16"/>
      <c r="PEK138" s="118"/>
      <c r="PEL138" s="16"/>
      <c r="PEM138" s="101"/>
      <c r="PEN138" s="129"/>
      <c r="PEO138" s="15"/>
      <c r="PEP138" s="14"/>
      <c r="PEQ138" s="14"/>
      <c r="PER138" s="14"/>
      <c r="PES138" s="14"/>
      <c r="PET138" s="13"/>
      <c r="PEU138" s="13"/>
      <c r="PEV138" s="13"/>
      <c r="PEW138" s="18"/>
      <c r="PEX138" s="16"/>
      <c r="PEY138" s="17"/>
      <c r="PEZ138" s="16"/>
      <c r="PFA138" s="118"/>
      <c r="PFB138" s="16"/>
      <c r="PFC138" s="101"/>
      <c r="PFD138" s="129"/>
      <c r="PFE138" s="15"/>
      <c r="PFF138" s="14"/>
      <c r="PFG138" s="14"/>
      <c r="PFH138" s="14"/>
      <c r="PFI138" s="14"/>
      <c r="PFJ138" s="13"/>
      <c r="PFK138" s="13"/>
      <c r="PFL138" s="13"/>
      <c r="PFM138" s="18"/>
      <c r="PFN138" s="16"/>
      <c r="PFO138" s="17"/>
      <c r="PFP138" s="16"/>
      <c r="PFQ138" s="118"/>
      <c r="PFR138" s="16"/>
      <c r="PFS138" s="101"/>
      <c r="PFT138" s="129"/>
      <c r="PFU138" s="15"/>
      <c r="PFV138" s="14"/>
      <c r="PFW138" s="14"/>
      <c r="PFX138" s="14"/>
      <c r="PFY138" s="14"/>
      <c r="PFZ138" s="13"/>
      <c r="PGA138" s="13"/>
      <c r="PGB138" s="13"/>
      <c r="PGC138" s="18"/>
      <c r="PGD138" s="16"/>
      <c r="PGE138" s="17"/>
      <c r="PGF138" s="16"/>
      <c r="PGG138" s="118"/>
      <c r="PGH138" s="16"/>
      <c r="PGI138" s="101"/>
      <c r="PGJ138" s="129"/>
      <c r="PGK138" s="15"/>
      <c r="PGL138" s="14"/>
      <c r="PGM138" s="14"/>
      <c r="PGN138" s="14"/>
      <c r="PGO138" s="14"/>
      <c r="PGP138" s="13"/>
      <c r="PGQ138" s="13"/>
      <c r="PGR138" s="13"/>
      <c r="PGS138" s="18"/>
      <c r="PGT138" s="16"/>
      <c r="PGU138" s="17"/>
      <c r="PGV138" s="16"/>
      <c r="PGW138" s="118"/>
      <c r="PGX138" s="16"/>
      <c r="PGY138" s="101"/>
      <c r="PGZ138" s="129"/>
      <c r="PHA138" s="15"/>
      <c r="PHB138" s="14"/>
      <c r="PHC138" s="14"/>
      <c r="PHD138" s="14"/>
      <c r="PHE138" s="14"/>
      <c r="PHF138" s="13"/>
      <c r="PHG138" s="13"/>
      <c r="PHH138" s="13"/>
      <c r="PHI138" s="18"/>
      <c r="PHJ138" s="16"/>
      <c r="PHK138" s="17"/>
      <c r="PHL138" s="16"/>
      <c r="PHM138" s="118"/>
      <c r="PHN138" s="16"/>
      <c r="PHO138" s="101"/>
      <c r="PHP138" s="129"/>
      <c r="PHQ138" s="15"/>
      <c r="PHR138" s="14"/>
      <c r="PHS138" s="14"/>
      <c r="PHT138" s="14"/>
      <c r="PHU138" s="14"/>
      <c r="PHV138" s="13"/>
      <c r="PHW138" s="13"/>
      <c r="PHX138" s="13"/>
      <c r="PHY138" s="18"/>
      <c r="PHZ138" s="16"/>
      <c r="PIA138" s="17"/>
      <c r="PIB138" s="16"/>
      <c r="PIC138" s="118"/>
      <c r="PID138" s="16"/>
      <c r="PIE138" s="101"/>
      <c r="PIF138" s="129"/>
      <c r="PIG138" s="15"/>
      <c r="PIH138" s="14"/>
      <c r="PII138" s="14"/>
      <c r="PIJ138" s="14"/>
      <c r="PIK138" s="14"/>
      <c r="PIL138" s="13"/>
      <c r="PIM138" s="13"/>
      <c r="PIN138" s="13"/>
      <c r="PIO138" s="18"/>
      <c r="PIP138" s="16"/>
      <c r="PIQ138" s="17"/>
      <c r="PIR138" s="16"/>
      <c r="PIS138" s="118"/>
      <c r="PIT138" s="16"/>
      <c r="PIU138" s="101"/>
      <c r="PIV138" s="129"/>
      <c r="PIW138" s="15"/>
      <c r="PIX138" s="14"/>
      <c r="PIY138" s="14"/>
      <c r="PIZ138" s="14"/>
      <c r="PJA138" s="14"/>
      <c r="PJB138" s="13"/>
      <c r="PJC138" s="13"/>
      <c r="PJD138" s="13"/>
      <c r="PJE138" s="18"/>
      <c r="PJF138" s="16"/>
      <c r="PJG138" s="17"/>
      <c r="PJH138" s="16"/>
      <c r="PJI138" s="118"/>
      <c r="PJJ138" s="16"/>
      <c r="PJK138" s="101"/>
      <c r="PJL138" s="129"/>
      <c r="PJM138" s="15"/>
      <c r="PJN138" s="14"/>
      <c r="PJO138" s="14"/>
      <c r="PJP138" s="14"/>
      <c r="PJQ138" s="14"/>
      <c r="PJR138" s="13"/>
      <c r="PJS138" s="13"/>
      <c r="PJT138" s="13"/>
      <c r="PJU138" s="18"/>
      <c r="PJV138" s="16"/>
      <c r="PJW138" s="17"/>
      <c r="PJX138" s="16"/>
      <c r="PJY138" s="118"/>
      <c r="PJZ138" s="16"/>
      <c r="PKA138" s="101"/>
      <c r="PKB138" s="129"/>
      <c r="PKC138" s="15"/>
      <c r="PKD138" s="14"/>
      <c r="PKE138" s="14"/>
      <c r="PKF138" s="14"/>
      <c r="PKG138" s="14"/>
      <c r="PKH138" s="13"/>
      <c r="PKI138" s="13"/>
      <c r="PKJ138" s="13"/>
      <c r="PKK138" s="18"/>
      <c r="PKL138" s="16"/>
      <c r="PKM138" s="17"/>
      <c r="PKN138" s="16"/>
      <c r="PKO138" s="118"/>
      <c r="PKP138" s="16"/>
      <c r="PKQ138" s="101"/>
      <c r="PKR138" s="129"/>
      <c r="PKS138" s="15"/>
      <c r="PKT138" s="14"/>
      <c r="PKU138" s="14"/>
      <c r="PKV138" s="14"/>
      <c r="PKW138" s="14"/>
      <c r="PKX138" s="13"/>
      <c r="PKY138" s="13"/>
      <c r="PKZ138" s="13"/>
      <c r="PLA138" s="18"/>
      <c r="PLB138" s="16"/>
      <c r="PLC138" s="17"/>
      <c r="PLD138" s="16"/>
      <c r="PLE138" s="118"/>
      <c r="PLF138" s="16"/>
      <c r="PLG138" s="101"/>
      <c r="PLH138" s="129"/>
      <c r="PLI138" s="15"/>
      <c r="PLJ138" s="14"/>
      <c r="PLK138" s="14"/>
      <c r="PLL138" s="14"/>
      <c r="PLM138" s="14"/>
      <c r="PLN138" s="13"/>
      <c r="PLO138" s="13"/>
      <c r="PLP138" s="13"/>
      <c r="PLQ138" s="18"/>
      <c r="PLR138" s="16"/>
      <c r="PLS138" s="17"/>
      <c r="PLT138" s="16"/>
      <c r="PLU138" s="118"/>
      <c r="PLV138" s="16"/>
      <c r="PLW138" s="101"/>
      <c r="PLX138" s="129"/>
      <c r="PLY138" s="15"/>
      <c r="PLZ138" s="14"/>
      <c r="PMA138" s="14"/>
      <c r="PMB138" s="14"/>
      <c r="PMC138" s="14"/>
      <c r="PMD138" s="13"/>
      <c r="PME138" s="13"/>
      <c r="PMF138" s="13"/>
      <c r="PMG138" s="18"/>
      <c r="PMH138" s="16"/>
      <c r="PMI138" s="17"/>
      <c r="PMJ138" s="16"/>
      <c r="PMK138" s="118"/>
      <c r="PML138" s="16"/>
      <c r="PMM138" s="101"/>
      <c r="PMN138" s="129"/>
      <c r="PMO138" s="15"/>
      <c r="PMP138" s="14"/>
      <c r="PMQ138" s="14"/>
      <c r="PMR138" s="14"/>
      <c r="PMS138" s="14"/>
      <c r="PMT138" s="13"/>
      <c r="PMU138" s="13"/>
      <c r="PMV138" s="13"/>
      <c r="PMW138" s="18"/>
      <c r="PMX138" s="16"/>
      <c r="PMY138" s="17"/>
      <c r="PMZ138" s="16"/>
      <c r="PNA138" s="118"/>
      <c r="PNB138" s="16"/>
      <c r="PNC138" s="101"/>
      <c r="PND138" s="129"/>
      <c r="PNE138" s="15"/>
      <c r="PNF138" s="14"/>
      <c r="PNG138" s="14"/>
      <c r="PNH138" s="14"/>
      <c r="PNI138" s="14"/>
      <c r="PNJ138" s="13"/>
      <c r="PNK138" s="13"/>
      <c r="PNL138" s="13"/>
      <c r="PNM138" s="18"/>
      <c r="PNN138" s="16"/>
      <c r="PNO138" s="17"/>
      <c r="PNP138" s="16"/>
      <c r="PNQ138" s="118"/>
      <c r="PNR138" s="16"/>
      <c r="PNS138" s="101"/>
      <c r="PNT138" s="129"/>
      <c r="PNU138" s="15"/>
      <c r="PNV138" s="14"/>
      <c r="PNW138" s="14"/>
      <c r="PNX138" s="14"/>
      <c r="PNY138" s="14"/>
      <c r="PNZ138" s="13"/>
      <c r="POA138" s="13"/>
      <c r="POB138" s="13"/>
      <c r="POC138" s="18"/>
      <c r="POD138" s="16"/>
      <c r="POE138" s="17"/>
      <c r="POF138" s="16"/>
      <c r="POG138" s="118"/>
      <c r="POH138" s="16"/>
      <c r="POI138" s="101"/>
      <c r="POJ138" s="129"/>
      <c r="POK138" s="15"/>
      <c r="POL138" s="14"/>
      <c r="POM138" s="14"/>
      <c r="PON138" s="14"/>
      <c r="POO138" s="14"/>
      <c r="POP138" s="13"/>
      <c r="POQ138" s="13"/>
      <c r="POR138" s="13"/>
      <c r="POS138" s="18"/>
      <c r="POT138" s="16"/>
      <c r="POU138" s="17"/>
      <c r="POV138" s="16"/>
      <c r="POW138" s="118"/>
      <c r="POX138" s="16"/>
      <c r="POY138" s="101"/>
      <c r="POZ138" s="129"/>
      <c r="PPA138" s="15"/>
      <c r="PPB138" s="14"/>
      <c r="PPC138" s="14"/>
      <c r="PPD138" s="14"/>
      <c r="PPE138" s="14"/>
      <c r="PPF138" s="13"/>
      <c r="PPG138" s="13"/>
      <c r="PPH138" s="13"/>
      <c r="PPI138" s="18"/>
      <c r="PPJ138" s="16"/>
      <c r="PPK138" s="17"/>
      <c r="PPL138" s="16"/>
      <c r="PPM138" s="118"/>
      <c r="PPN138" s="16"/>
      <c r="PPO138" s="101"/>
      <c r="PPP138" s="129"/>
      <c r="PPQ138" s="15"/>
      <c r="PPR138" s="14"/>
      <c r="PPS138" s="14"/>
      <c r="PPT138" s="14"/>
      <c r="PPU138" s="14"/>
      <c r="PPV138" s="13"/>
      <c r="PPW138" s="13"/>
      <c r="PPX138" s="13"/>
      <c r="PPY138" s="18"/>
      <c r="PPZ138" s="16"/>
      <c r="PQA138" s="17"/>
      <c r="PQB138" s="16"/>
      <c r="PQC138" s="118"/>
      <c r="PQD138" s="16"/>
      <c r="PQE138" s="101"/>
      <c r="PQF138" s="129"/>
      <c r="PQG138" s="15"/>
      <c r="PQH138" s="14"/>
      <c r="PQI138" s="14"/>
      <c r="PQJ138" s="14"/>
      <c r="PQK138" s="14"/>
      <c r="PQL138" s="13"/>
      <c r="PQM138" s="13"/>
      <c r="PQN138" s="13"/>
      <c r="PQO138" s="18"/>
      <c r="PQP138" s="16"/>
      <c r="PQQ138" s="17"/>
      <c r="PQR138" s="16"/>
      <c r="PQS138" s="118"/>
      <c r="PQT138" s="16"/>
      <c r="PQU138" s="101"/>
      <c r="PQV138" s="129"/>
      <c r="PQW138" s="15"/>
      <c r="PQX138" s="14"/>
      <c r="PQY138" s="14"/>
      <c r="PQZ138" s="14"/>
      <c r="PRA138" s="14"/>
      <c r="PRB138" s="13"/>
      <c r="PRC138" s="13"/>
      <c r="PRD138" s="13"/>
      <c r="PRE138" s="18"/>
      <c r="PRF138" s="16"/>
      <c r="PRG138" s="17"/>
      <c r="PRH138" s="16"/>
      <c r="PRI138" s="118"/>
      <c r="PRJ138" s="16"/>
      <c r="PRK138" s="101"/>
      <c r="PRL138" s="129"/>
      <c r="PRM138" s="15"/>
      <c r="PRN138" s="14"/>
      <c r="PRO138" s="14"/>
      <c r="PRP138" s="14"/>
      <c r="PRQ138" s="14"/>
      <c r="PRR138" s="13"/>
      <c r="PRS138" s="13"/>
      <c r="PRT138" s="13"/>
      <c r="PRU138" s="18"/>
      <c r="PRV138" s="16"/>
      <c r="PRW138" s="17"/>
      <c r="PRX138" s="16"/>
      <c r="PRY138" s="118"/>
      <c r="PRZ138" s="16"/>
      <c r="PSA138" s="101"/>
      <c r="PSB138" s="129"/>
      <c r="PSC138" s="15"/>
      <c r="PSD138" s="14"/>
      <c r="PSE138" s="14"/>
      <c r="PSF138" s="14"/>
      <c r="PSG138" s="14"/>
      <c r="PSH138" s="13"/>
      <c r="PSI138" s="13"/>
      <c r="PSJ138" s="13"/>
      <c r="PSK138" s="18"/>
      <c r="PSL138" s="16"/>
      <c r="PSM138" s="17"/>
      <c r="PSN138" s="16"/>
      <c r="PSO138" s="118"/>
      <c r="PSP138" s="16"/>
      <c r="PSQ138" s="101"/>
      <c r="PSR138" s="129"/>
      <c r="PSS138" s="15"/>
      <c r="PST138" s="14"/>
      <c r="PSU138" s="14"/>
      <c r="PSV138" s="14"/>
      <c r="PSW138" s="14"/>
      <c r="PSX138" s="13"/>
      <c r="PSY138" s="13"/>
      <c r="PSZ138" s="13"/>
      <c r="PTA138" s="18"/>
      <c r="PTB138" s="16"/>
      <c r="PTC138" s="17"/>
      <c r="PTD138" s="16"/>
      <c r="PTE138" s="118"/>
      <c r="PTF138" s="16"/>
      <c r="PTG138" s="101"/>
      <c r="PTH138" s="129"/>
      <c r="PTI138" s="15"/>
      <c r="PTJ138" s="14"/>
      <c r="PTK138" s="14"/>
      <c r="PTL138" s="14"/>
      <c r="PTM138" s="14"/>
      <c r="PTN138" s="13"/>
      <c r="PTO138" s="13"/>
      <c r="PTP138" s="13"/>
      <c r="PTQ138" s="18"/>
      <c r="PTR138" s="16"/>
      <c r="PTS138" s="17"/>
      <c r="PTT138" s="16"/>
      <c r="PTU138" s="118"/>
      <c r="PTV138" s="16"/>
      <c r="PTW138" s="101"/>
      <c r="PTX138" s="129"/>
      <c r="PTY138" s="15"/>
      <c r="PTZ138" s="14"/>
      <c r="PUA138" s="14"/>
      <c r="PUB138" s="14"/>
      <c r="PUC138" s="14"/>
      <c r="PUD138" s="13"/>
      <c r="PUE138" s="13"/>
      <c r="PUF138" s="13"/>
      <c r="PUG138" s="18"/>
      <c r="PUH138" s="16"/>
      <c r="PUI138" s="17"/>
      <c r="PUJ138" s="16"/>
      <c r="PUK138" s="118"/>
      <c r="PUL138" s="16"/>
      <c r="PUM138" s="101"/>
      <c r="PUN138" s="129"/>
      <c r="PUO138" s="15"/>
      <c r="PUP138" s="14"/>
      <c r="PUQ138" s="14"/>
      <c r="PUR138" s="14"/>
      <c r="PUS138" s="14"/>
      <c r="PUT138" s="13"/>
      <c r="PUU138" s="13"/>
      <c r="PUV138" s="13"/>
      <c r="PUW138" s="18"/>
      <c r="PUX138" s="16"/>
      <c r="PUY138" s="17"/>
      <c r="PUZ138" s="16"/>
      <c r="PVA138" s="118"/>
      <c r="PVB138" s="16"/>
      <c r="PVC138" s="101"/>
      <c r="PVD138" s="129"/>
      <c r="PVE138" s="15"/>
      <c r="PVF138" s="14"/>
      <c r="PVG138" s="14"/>
      <c r="PVH138" s="14"/>
      <c r="PVI138" s="14"/>
      <c r="PVJ138" s="13"/>
      <c r="PVK138" s="13"/>
      <c r="PVL138" s="13"/>
      <c r="PVM138" s="18"/>
      <c r="PVN138" s="16"/>
      <c r="PVO138" s="17"/>
      <c r="PVP138" s="16"/>
      <c r="PVQ138" s="118"/>
      <c r="PVR138" s="16"/>
      <c r="PVS138" s="101"/>
      <c r="PVT138" s="129"/>
      <c r="PVU138" s="15"/>
      <c r="PVV138" s="14"/>
      <c r="PVW138" s="14"/>
      <c r="PVX138" s="14"/>
      <c r="PVY138" s="14"/>
      <c r="PVZ138" s="13"/>
      <c r="PWA138" s="13"/>
      <c r="PWB138" s="13"/>
      <c r="PWC138" s="18"/>
      <c r="PWD138" s="16"/>
      <c r="PWE138" s="17"/>
      <c r="PWF138" s="16"/>
      <c r="PWG138" s="118"/>
      <c r="PWH138" s="16"/>
      <c r="PWI138" s="101"/>
      <c r="PWJ138" s="129"/>
      <c r="PWK138" s="15"/>
      <c r="PWL138" s="14"/>
      <c r="PWM138" s="14"/>
      <c r="PWN138" s="14"/>
      <c r="PWO138" s="14"/>
      <c r="PWP138" s="13"/>
      <c r="PWQ138" s="13"/>
      <c r="PWR138" s="13"/>
      <c r="PWS138" s="18"/>
      <c r="PWT138" s="16"/>
      <c r="PWU138" s="17"/>
      <c r="PWV138" s="16"/>
      <c r="PWW138" s="118"/>
      <c r="PWX138" s="16"/>
      <c r="PWY138" s="101"/>
      <c r="PWZ138" s="129"/>
      <c r="PXA138" s="15"/>
      <c r="PXB138" s="14"/>
      <c r="PXC138" s="14"/>
      <c r="PXD138" s="14"/>
      <c r="PXE138" s="14"/>
      <c r="PXF138" s="13"/>
      <c r="PXG138" s="13"/>
      <c r="PXH138" s="13"/>
      <c r="PXI138" s="18"/>
      <c r="PXJ138" s="16"/>
      <c r="PXK138" s="17"/>
      <c r="PXL138" s="16"/>
      <c r="PXM138" s="118"/>
      <c r="PXN138" s="16"/>
      <c r="PXO138" s="101"/>
      <c r="PXP138" s="129"/>
      <c r="PXQ138" s="15"/>
      <c r="PXR138" s="14"/>
      <c r="PXS138" s="14"/>
      <c r="PXT138" s="14"/>
      <c r="PXU138" s="14"/>
      <c r="PXV138" s="13"/>
      <c r="PXW138" s="13"/>
      <c r="PXX138" s="13"/>
      <c r="PXY138" s="18"/>
      <c r="PXZ138" s="16"/>
      <c r="PYA138" s="17"/>
      <c r="PYB138" s="16"/>
      <c r="PYC138" s="118"/>
      <c r="PYD138" s="16"/>
      <c r="PYE138" s="101"/>
      <c r="PYF138" s="129"/>
      <c r="PYG138" s="15"/>
      <c r="PYH138" s="14"/>
      <c r="PYI138" s="14"/>
      <c r="PYJ138" s="14"/>
      <c r="PYK138" s="14"/>
      <c r="PYL138" s="13"/>
      <c r="PYM138" s="13"/>
      <c r="PYN138" s="13"/>
      <c r="PYO138" s="18"/>
      <c r="PYP138" s="16"/>
      <c r="PYQ138" s="17"/>
      <c r="PYR138" s="16"/>
      <c r="PYS138" s="118"/>
      <c r="PYT138" s="16"/>
      <c r="PYU138" s="101"/>
      <c r="PYV138" s="129"/>
      <c r="PYW138" s="15"/>
      <c r="PYX138" s="14"/>
      <c r="PYY138" s="14"/>
      <c r="PYZ138" s="14"/>
      <c r="PZA138" s="14"/>
      <c r="PZB138" s="13"/>
      <c r="PZC138" s="13"/>
      <c r="PZD138" s="13"/>
      <c r="PZE138" s="18"/>
      <c r="PZF138" s="16"/>
      <c r="PZG138" s="17"/>
      <c r="PZH138" s="16"/>
      <c r="PZI138" s="118"/>
      <c r="PZJ138" s="16"/>
      <c r="PZK138" s="101"/>
      <c r="PZL138" s="129"/>
      <c r="PZM138" s="15"/>
      <c r="PZN138" s="14"/>
      <c r="PZO138" s="14"/>
      <c r="PZP138" s="14"/>
      <c r="PZQ138" s="14"/>
      <c r="PZR138" s="13"/>
      <c r="PZS138" s="13"/>
      <c r="PZT138" s="13"/>
      <c r="PZU138" s="18"/>
      <c r="PZV138" s="16"/>
      <c r="PZW138" s="17"/>
      <c r="PZX138" s="16"/>
      <c r="PZY138" s="118"/>
      <c r="PZZ138" s="16"/>
      <c r="QAA138" s="101"/>
      <c r="QAB138" s="129"/>
      <c r="QAC138" s="15"/>
      <c r="QAD138" s="14"/>
      <c r="QAE138" s="14"/>
      <c r="QAF138" s="14"/>
      <c r="QAG138" s="14"/>
      <c r="QAH138" s="13"/>
      <c r="QAI138" s="13"/>
      <c r="QAJ138" s="13"/>
      <c r="QAK138" s="18"/>
      <c r="QAL138" s="16"/>
      <c r="QAM138" s="17"/>
      <c r="QAN138" s="16"/>
      <c r="QAO138" s="118"/>
      <c r="QAP138" s="16"/>
      <c r="QAQ138" s="101"/>
      <c r="QAR138" s="129"/>
      <c r="QAS138" s="15"/>
      <c r="QAT138" s="14"/>
      <c r="QAU138" s="14"/>
      <c r="QAV138" s="14"/>
      <c r="QAW138" s="14"/>
      <c r="QAX138" s="13"/>
      <c r="QAY138" s="13"/>
      <c r="QAZ138" s="13"/>
      <c r="QBA138" s="18"/>
      <c r="QBB138" s="16"/>
      <c r="QBC138" s="17"/>
      <c r="QBD138" s="16"/>
      <c r="QBE138" s="118"/>
      <c r="QBF138" s="16"/>
      <c r="QBG138" s="101"/>
      <c r="QBH138" s="129"/>
      <c r="QBI138" s="15"/>
      <c r="QBJ138" s="14"/>
      <c r="QBK138" s="14"/>
      <c r="QBL138" s="14"/>
      <c r="QBM138" s="14"/>
      <c r="QBN138" s="13"/>
      <c r="QBO138" s="13"/>
      <c r="QBP138" s="13"/>
      <c r="QBQ138" s="18"/>
      <c r="QBR138" s="16"/>
      <c r="QBS138" s="17"/>
      <c r="QBT138" s="16"/>
      <c r="QBU138" s="118"/>
      <c r="QBV138" s="16"/>
      <c r="QBW138" s="101"/>
      <c r="QBX138" s="129"/>
      <c r="QBY138" s="15"/>
      <c r="QBZ138" s="14"/>
      <c r="QCA138" s="14"/>
      <c r="QCB138" s="14"/>
      <c r="QCC138" s="14"/>
      <c r="QCD138" s="13"/>
      <c r="QCE138" s="13"/>
      <c r="QCF138" s="13"/>
      <c r="QCG138" s="18"/>
      <c r="QCH138" s="16"/>
      <c r="QCI138" s="17"/>
      <c r="QCJ138" s="16"/>
      <c r="QCK138" s="118"/>
      <c r="QCL138" s="16"/>
      <c r="QCM138" s="101"/>
      <c r="QCN138" s="129"/>
      <c r="QCO138" s="15"/>
      <c r="QCP138" s="14"/>
      <c r="QCQ138" s="14"/>
      <c r="QCR138" s="14"/>
      <c r="QCS138" s="14"/>
      <c r="QCT138" s="13"/>
      <c r="QCU138" s="13"/>
      <c r="QCV138" s="13"/>
      <c r="QCW138" s="18"/>
      <c r="QCX138" s="16"/>
      <c r="QCY138" s="17"/>
      <c r="QCZ138" s="16"/>
      <c r="QDA138" s="118"/>
      <c r="QDB138" s="16"/>
      <c r="QDC138" s="101"/>
      <c r="QDD138" s="129"/>
      <c r="QDE138" s="15"/>
      <c r="QDF138" s="14"/>
      <c r="QDG138" s="14"/>
      <c r="QDH138" s="14"/>
      <c r="QDI138" s="14"/>
      <c r="QDJ138" s="13"/>
      <c r="QDK138" s="13"/>
      <c r="QDL138" s="13"/>
      <c r="QDM138" s="18"/>
      <c r="QDN138" s="16"/>
      <c r="QDO138" s="17"/>
      <c r="QDP138" s="16"/>
      <c r="QDQ138" s="118"/>
      <c r="QDR138" s="16"/>
      <c r="QDS138" s="101"/>
      <c r="QDT138" s="129"/>
      <c r="QDU138" s="15"/>
      <c r="QDV138" s="14"/>
      <c r="QDW138" s="14"/>
      <c r="QDX138" s="14"/>
      <c r="QDY138" s="14"/>
      <c r="QDZ138" s="13"/>
      <c r="QEA138" s="13"/>
      <c r="QEB138" s="13"/>
      <c r="QEC138" s="18"/>
      <c r="QED138" s="16"/>
      <c r="QEE138" s="17"/>
      <c r="QEF138" s="16"/>
      <c r="QEG138" s="118"/>
      <c r="QEH138" s="16"/>
      <c r="QEI138" s="101"/>
      <c r="QEJ138" s="129"/>
      <c r="QEK138" s="15"/>
      <c r="QEL138" s="14"/>
      <c r="QEM138" s="14"/>
      <c r="QEN138" s="14"/>
      <c r="QEO138" s="14"/>
      <c r="QEP138" s="13"/>
      <c r="QEQ138" s="13"/>
      <c r="QER138" s="13"/>
      <c r="QES138" s="18"/>
      <c r="QET138" s="16"/>
      <c r="QEU138" s="17"/>
      <c r="QEV138" s="16"/>
      <c r="QEW138" s="118"/>
      <c r="QEX138" s="16"/>
      <c r="QEY138" s="101"/>
      <c r="QEZ138" s="129"/>
      <c r="QFA138" s="15"/>
      <c r="QFB138" s="14"/>
      <c r="QFC138" s="14"/>
      <c r="QFD138" s="14"/>
      <c r="QFE138" s="14"/>
      <c r="QFF138" s="13"/>
      <c r="QFG138" s="13"/>
      <c r="QFH138" s="13"/>
      <c r="QFI138" s="18"/>
      <c r="QFJ138" s="16"/>
      <c r="QFK138" s="17"/>
      <c r="QFL138" s="16"/>
      <c r="QFM138" s="118"/>
      <c r="QFN138" s="16"/>
      <c r="QFO138" s="101"/>
      <c r="QFP138" s="129"/>
      <c r="QFQ138" s="15"/>
      <c r="QFR138" s="14"/>
      <c r="QFS138" s="14"/>
      <c r="QFT138" s="14"/>
      <c r="QFU138" s="14"/>
      <c r="QFV138" s="13"/>
      <c r="QFW138" s="13"/>
      <c r="QFX138" s="13"/>
      <c r="QFY138" s="18"/>
      <c r="QFZ138" s="16"/>
      <c r="QGA138" s="17"/>
      <c r="QGB138" s="16"/>
      <c r="QGC138" s="118"/>
      <c r="QGD138" s="16"/>
      <c r="QGE138" s="101"/>
      <c r="QGF138" s="129"/>
      <c r="QGG138" s="15"/>
      <c r="QGH138" s="14"/>
      <c r="QGI138" s="14"/>
      <c r="QGJ138" s="14"/>
      <c r="QGK138" s="14"/>
      <c r="QGL138" s="13"/>
      <c r="QGM138" s="13"/>
      <c r="QGN138" s="13"/>
      <c r="QGO138" s="18"/>
      <c r="QGP138" s="16"/>
      <c r="QGQ138" s="17"/>
      <c r="QGR138" s="16"/>
      <c r="QGS138" s="118"/>
      <c r="QGT138" s="16"/>
      <c r="QGU138" s="101"/>
      <c r="QGV138" s="129"/>
      <c r="QGW138" s="15"/>
      <c r="QGX138" s="14"/>
      <c r="QGY138" s="14"/>
      <c r="QGZ138" s="14"/>
      <c r="QHA138" s="14"/>
      <c r="QHB138" s="13"/>
      <c r="QHC138" s="13"/>
      <c r="QHD138" s="13"/>
      <c r="QHE138" s="18"/>
      <c r="QHF138" s="16"/>
      <c r="QHG138" s="17"/>
      <c r="QHH138" s="16"/>
      <c r="QHI138" s="118"/>
      <c r="QHJ138" s="16"/>
      <c r="QHK138" s="101"/>
      <c r="QHL138" s="129"/>
      <c r="QHM138" s="15"/>
      <c r="QHN138" s="14"/>
      <c r="QHO138" s="14"/>
      <c r="QHP138" s="14"/>
      <c r="QHQ138" s="14"/>
      <c r="QHR138" s="13"/>
      <c r="QHS138" s="13"/>
      <c r="QHT138" s="13"/>
      <c r="QHU138" s="18"/>
      <c r="QHV138" s="16"/>
      <c r="QHW138" s="17"/>
      <c r="QHX138" s="16"/>
      <c r="QHY138" s="118"/>
      <c r="QHZ138" s="16"/>
      <c r="QIA138" s="101"/>
      <c r="QIB138" s="129"/>
      <c r="QIC138" s="15"/>
      <c r="QID138" s="14"/>
      <c r="QIE138" s="14"/>
      <c r="QIF138" s="14"/>
      <c r="QIG138" s="14"/>
      <c r="QIH138" s="13"/>
      <c r="QII138" s="13"/>
      <c r="QIJ138" s="13"/>
      <c r="QIK138" s="18"/>
      <c r="QIL138" s="16"/>
      <c r="QIM138" s="17"/>
      <c r="QIN138" s="16"/>
      <c r="QIO138" s="118"/>
      <c r="QIP138" s="16"/>
      <c r="QIQ138" s="101"/>
      <c r="QIR138" s="129"/>
      <c r="QIS138" s="15"/>
      <c r="QIT138" s="14"/>
      <c r="QIU138" s="14"/>
      <c r="QIV138" s="14"/>
      <c r="QIW138" s="14"/>
      <c r="QIX138" s="13"/>
      <c r="QIY138" s="13"/>
      <c r="QIZ138" s="13"/>
      <c r="QJA138" s="18"/>
      <c r="QJB138" s="16"/>
      <c r="QJC138" s="17"/>
      <c r="QJD138" s="16"/>
      <c r="QJE138" s="118"/>
      <c r="QJF138" s="16"/>
      <c r="QJG138" s="101"/>
      <c r="QJH138" s="129"/>
      <c r="QJI138" s="15"/>
      <c r="QJJ138" s="14"/>
      <c r="QJK138" s="14"/>
      <c r="QJL138" s="14"/>
      <c r="QJM138" s="14"/>
      <c r="QJN138" s="13"/>
      <c r="QJO138" s="13"/>
      <c r="QJP138" s="13"/>
      <c r="QJQ138" s="18"/>
      <c r="QJR138" s="16"/>
      <c r="QJS138" s="17"/>
      <c r="QJT138" s="16"/>
      <c r="QJU138" s="118"/>
      <c r="QJV138" s="16"/>
      <c r="QJW138" s="101"/>
      <c r="QJX138" s="129"/>
      <c r="QJY138" s="15"/>
      <c r="QJZ138" s="14"/>
      <c r="QKA138" s="14"/>
      <c r="QKB138" s="14"/>
      <c r="QKC138" s="14"/>
      <c r="QKD138" s="13"/>
      <c r="QKE138" s="13"/>
      <c r="QKF138" s="13"/>
      <c r="QKG138" s="18"/>
      <c r="QKH138" s="16"/>
      <c r="QKI138" s="17"/>
      <c r="QKJ138" s="16"/>
      <c r="QKK138" s="118"/>
      <c r="QKL138" s="16"/>
      <c r="QKM138" s="101"/>
      <c r="QKN138" s="129"/>
      <c r="QKO138" s="15"/>
      <c r="QKP138" s="14"/>
      <c r="QKQ138" s="14"/>
      <c r="QKR138" s="14"/>
      <c r="QKS138" s="14"/>
      <c r="QKT138" s="13"/>
      <c r="QKU138" s="13"/>
      <c r="QKV138" s="13"/>
      <c r="QKW138" s="18"/>
      <c r="QKX138" s="16"/>
      <c r="QKY138" s="17"/>
      <c r="QKZ138" s="16"/>
      <c r="QLA138" s="118"/>
      <c r="QLB138" s="16"/>
      <c r="QLC138" s="101"/>
      <c r="QLD138" s="129"/>
      <c r="QLE138" s="15"/>
      <c r="QLF138" s="14"/>
      <c r="QLG138" s="14"/>
      <c r="QLH138" s="14"/>
      <c r="QLI138" s="14"/>
      <c r="QLJ138" s="13"/>
      <c r="QLK138" s="13"/>
      <c r="QLL138" s="13"/>
      <c r="QLM138" s="18"/>
      <c r="QLN138" s="16"/>
      <c r="QLO138" s="17"/>
      <c r="QLP138" s="16"/>
      <c r="QLQ138" s="118"/>
      <c r="QLR138" s="16"/>
      <c r="QLS138" s="101"/>
      <c r="QLT138" s="129"/>
      <c r="QLU138" s="15"/>
      <c r="QLV138" s="14"/>
      <c r="QLW138" s="14"/>
      <c r="QLX138" s="14"/>
      <c r="QLY138" s="14"/>
      <c r="QLZ138" s="13"/>
      <c r="QMA138" s="13"/>
      <c r="QMB138" s="13"/>
      <c r="QMC138" s="18"/>
      <c r="QMD138" s="16"/>
      <c r="QME138" s="17"/>
      <c r="QMF138" s="16"/>
      <c r="QMG138" s="118"/>
      <c r="QMH138" s="16"/>
      <c r="QMI138" s="101"/>
      <c r="QMJ138" s="129"/>
      <c r="QMK138" s="15"/>
      <c r="QML138" s="14"/>
      <c r="QMM138" s="14"/>
      <c r="QMN138" s="14"/>
      <c r="QMO138" s="14"/>
      <c r="QMP138" s="13"/>
      <c r="QMQ138" s="13"/>
      <c r="QMR138" s="13"/>
      <c r="QMS138" s="18"/>
      <c r="QMT138" s="16"/>
      <c r="QMU138" s="17"/>
      <c r="QMV138" s="16"/>
      <c r="QMW138" s="118"/>
      <c r="QMX138" s="16"/>
      <c r="QMY138" s="101"/>
      <c r="QMZ138" s="129"/>
      <c r="QNA138" s="15"/>
      <c r="QNB138" s="14"/>
      <c r="QNC138" s="14"/>
      <c r="QND138" s="14"/>
      <c r="QNE138" s="14"/>
      <c r="QNF138" s="13"/>
      <c r="QNG138" s="13"/>
      <c r="QNH138" s="13"/>
      <c r="QNI138" s="18"/>
      <c r="QNJ138" s="16"/>
      <c r="QNK138" s="17"/>
      <c r="QNL138" s="16"/>
      <c r="QNM138" s="118"/>
      <c r="QNN138" s="16"/>
      <c r="QNO138" s="101"/>
      <c r="QNP138" s="129"/>
      <c r="QNQ138" s="15"/>
      <c r="QNR138" s="14"/>
      <c r="QNS138" s="14"/>
      <c r="QNT138" s="14"/>
      <c r="QNU138" s="14"/>
      <c r="QNV138" s="13"/>
      <c r="QNW138" s="13"/>
      <c r="QNX138" s="13"/>
      <c r="QNY138" s="18"/>
      <c r="QNZ138" s="16"/>
      <c r="QOA138" s="17"/>
      <c r="QOB138" s="16"/>
      <c r="QOC138" s="118"/>
      <c r="QOD138" s="16"/>
      <c r="QOE138" s="101"/>
      <c r="QOF138" s="129"/>
      <c r="QOG138" s="15"/>
      <c r="QOH138" s="14"/>
      <c r="QOI138" s="14"/>
      <c r="QOJ138" s="14"/>
      <c r="QOK138" s="14"/>
      <c r="QOL138" s="13"/>
      <c r="QOM138" s="13"/>
      <c r="QON138" s="13"/>
      <c r="QOO138" s="18"/>
      <c r="QOP138" s="16"/>
      <c r="QOQ138" s="17"/>
      <c r="QOR138" s="16"/>
      <c r="QOS138" s="118"/>
      <c r="QOT138" s="16"/>
      <c r="QOU138" s="101"/>
      <c r="QOV138" s="129"/>
      <c r="QOW138" s="15"/>
      <c r="QOX138" s="14"/>
      <c r="QOY138" s="14"/>
      <c r="QOZ138" s="14"/>
      <c r="QPA138" s="14"/>
      <c r="QPB138" s="13"/>
      <c r="QPC138" s="13"/>
      <c r="QPD138" s="13"/>
      <c r="QPE138" s="18"/>
      <c r="QPF138" s="16"/>
      <c r="QPG138" s="17"/>
      <c r="QPH138" s="16"/>
      <c r="QPI138" s="118"/>
      <c r="QPJ138" s="16"/>
      <c r="QPK138" s="101"/>
      <c r="QPL138" s="129"/>
      <c r="QPM138" s="15"/>
      <c r="QPN138" s="14"/>
      <c r="QPO138" s="14"/>
      <c r="QPP138" s="14"/>
      <c r="QPQ138" s="14"/>
      <c r="QPR138" s="13"/>
      <c r="QPS138" s="13"/>
      <c r="QPT138" s="13"/>
      <c r="QPU138" s="18"/>
      <c r="QPV138" s="16"/>
      <c r="QPW138" s="17"/>
      <c r="QPX138" s="16"/>
      <c r="QPY138" s="118"/>
      <c r="QPZ138" s="16"/>
      <c r="QQA138" s="101"/>
      <c r="QQB138" s="129"/>
      <c r="QQC138" s="15"/>
      <c r="QQD138" s="14"/>
      <c r="QQE138" s="14"/>
      <c r="QQF138" s="14"/>
      <c r="QQG138" s="14"/>
      <c r="QQH138" s="13"/>
      <c r="QQI138" s="13"/>
      <c r="QQJ138" s="13"/>
      <c r="QQK138" s="18"/>
      <c r="QQL138" s="16"/>
      <c r="QQM138" s="17"/>
      <c r="QQN138" s="16"/>
      <c r="QQO138" s="118"/>
      <c r="QQP138" s="16"/>
      <c r="QQQ138" s="101"/>
      <c r="QQR138" s="129"/>
      <c r="QQS138" s="15"/>
      <c r="QQT138" s="14"/>
      <c r="QQU138" s="14"/>
      <c r="QQV138" s="14"/>
      <c r="QQW138" s="14"/>
      <c r="QQX138" s="13"/>
      <c r="QQY138" s="13"/>
      <c r="QQZ138" s="13"/>
      <c r="QRA138" s="18"/>
      <c r="QRB138" s="16"/>
      <c r="QRC138" s="17"/>
      <c r="QRD138" s="16"/>
      <c r="QRE138" s="118"/>
      <c r="QRF138" s="16"/>
      <c r="QRG138" s="101"/>
      <c r="QRH138" s="129"/>
      <c r="QRI138" s="15"/>
      <c r="QRJ138" s="14"/>
      <c r="QRK138" s="14"/>
      <c r="QRL138" s="14"/>
      <c r="QRM138" s="14"/>
      <c r="QRN138" s="13"/>
      <c r="QRO138" s="13"/>
      <c r="QRP138" s="13"/>
      <c r="QRQ138" s="18"/>
      <c r="QRR138" s="16"/>
      <c r="QRS138" s="17"/>
      <c r="QRT138" s="16"/>
      <c r="QRU138" s="118"/>
      <c r="QRV138" s="16"/>
      <c r="QRW138" s="101"/>
      <c r="QRX138" s="129"/>
      <c r="QRY138" s="15"/>
      <c r="QRZ138" s="14"/>
      <c r="QSA138" s="14"/>
      <c r="QSB138" s="14"/>
      <c r="QSC138" s="14"/>
      <c r="QSD138" s="13"/>
      <c r="QSE138" s="13"/>
      <c r="QSF138" s="13"/>
      <c r="QSG138" s="18"/>
      <c r="QSH138" s="16"/>
      <c r="QSI138" s="17"/>
      <c r="QSJ138" s="16"/>
      <c r="QSK138" s="118"/>
      <c r="QSL138" s="16"/>
      <c r="QSM138" s="101"/>
      <c r="QSN138" s="129"/>
      <c r="QSO138" s="15"/>
      <c r="QSP138" s="14"/>
      <c r="QSQ138" s="14"/>
      <c r="QSR138" s="14"/>
      <c r="QSS138" s="14"/>
      <c r="QST138" s="13"/>
      <c r="QSU138" s="13"/>
      <c r="QSV138" s="13"/>
      <c r="QSW138" s="18"/>
      <c r="QSX138" s="16"/>
      <c r="QSY138" s="17"/>
      <c r="QSZ138" s="16"/>
      <c r="QTA138" s="118"/>
      <c r="QTB138" s="16"/>
      <c r="QTC138" s="101"/>
      <c r="QTD138" s="129"/>
      <c r="QTE138" s="15"/>
      <c r="QTF138" s="14"/>
      <c r="QTG138" s="14"/>
      <c r="QTH138" s="14"/>
      <c r="QTI138" s="14"/>
      <c r="QTJ138" s="13"/>
      <c r="QTK138" s="13"/>
      <c r="QTL138" s="13"/>
      <c r="QTM138" s="18"/>
      <c r="QTN138" s="16"/>
      <c r="QTO138" s="17"/>
      <c r="QTP138" s="16"/>
      <c r="QTQ138" s="118"/>
      <c r="QTR138" s="16"/>
      <c r="QTS138" s="101"/>
      <c r="QTT138" s="129"/>
      <c r="QTU138" s="15"/>
      <c r="QTV138" s="14"/>
      <c r="QTW138" s="14"/>
      <c r="QTX138" s="14"/>
      <c r="QTY138" s="14"/>
      <c r="QTZ138" s="13"/>
      <c r="QUA138" s="13"/>
      <c r="QUB138" s="13"/>
      <c r="QUC138" s="18"/>
      <c r="QUD138" s="16"/>
      <c r="QUE138" s="17"/>
      <c r="QUF138" s="16"/>
      <c r="QUG138" s="118"/>
      <c r="QUH138" s="16"/>
      <c r="QUI138" s="101"/>
      <c r="QUJ138" s="129"/>
      <c r="QUK138" s="15"/>
      <c r="QUL138" s="14"/>
      <c r="QUM138" s="14"/>
      <c r="QUN138" s="14"/>
      <c r="QUO138" s="14"/>
      <c r="QUP138" s="13"/>
      <c r="QUQ138" s="13"/>
      <c r="QUR138" s="13"/>
      <c r="QUS138" s="18"/>
      <c r="QUT138" s="16"/>
      <c r="QUU138" s="17"/>
      <c r="QUV138" s="16"/>
      <c r="QUW138" s="118"/>
      <c r="QUX138" s="16"/>
      <c r="QUY138" s="101"/>
      <c r="QUZ138" s="129"/>
      <c r="QVA138" s="15"/>
      <c r="QVB138" s="14"/>
      <c r="QVC138" s="14"/>
      <c r="QVD138" s="14"/>
      <c r="QVE138" s="14"/>
      <c r="QVF138" s="13"/>
      <c r="QVG138" s="13"/>
      <c r="QVH138" s="13"/>
      <c r="QVI138" s="18"/>
      <c r="QVJ138" s="16"/>
      <c r="QVK138" s="17"/>
      <c r="QVL138" s="16"/>
      <c r="QVM138" s="118"/>
      <c r="QVN138" s="16"/>
      <c r="QVO138" s="101"/>
      <c r="QVP138" s="129"/>
      <c r="QVQ138" s="15"/>
      <c r="QVR138" s="14"/>
      <c r="QVS138" s="14"/>
      <c r="QVT138" s="14"/>
      <c r="QVU138" s="14"/>
      <c r="QVV138" s="13"/>
      <c r="QVW138" s="13"/>
      <c r="QVX138" s="13"/>
      <c r="QVY138" s="18"/>
      <c r="QVZ138" s="16"/>
      <c r="QWA138" s="17"/>
      <c r="QWB138" s="16"/>
      <c r="QWC138" s="118"/>
      <c r="QWD138" s="16"/>
      <c r="QWE138" s="101"/>
      <c r="QWF138" s="129"/>
      <c r="QWG138" s="15"/>
      <c r="QWH138" s="14"/>
      <c r="QWI138" s="14"/>
      <c r="QWJ138" s="14"/>
      <c r="QWK138" s="14"/>
      <c r="QWL138" s="13"/>
      <c r="QWM138" s="13"/>
      <c r="QWN138" s="13"/>
      <c r="QWO138" s="18"/>
      <c r="QWP138" s="16"/>
      <c r="QWQ138" s="17"/>
      <c r="QWR138" s="16"/>
      <c r="QWS138" s="118"/>
      <c r="QWT138" s="16"/>
      <c r="QWU138" s="101"/>
      <c r="QWV138" s="129"/>
      <c r="QWW138" s="15"/>
      <c r="QWX138" s="14"/>
      <c r="QWY138" s="14"/>
      <c r="QWZ138" s="14"/>
      <c r="QXA138" s="14"/>
      <c r="QXB138" s="13"/>
      <c r="QXC138" s="13"/>
      <c r="QXD138" s="13"/>
      <c r="QXE138" s="18"/>
      <c r="QXF138" s="16"/>
      <c r="QXG138" s="17"/>
      <c r="QXH138" s="16"/>
      <c r="QXI138" s="118"/>
      <c r="QXJ138" s="16"/>
      <c r="QXK138" s="101"/>
      <c r="QXL138" s="129"/>
      <c r="QXM138" s="15"/>
      <c r="QXN138" s="14"/>
      <c r="QXO138" s="14"/>
      <c r="QXP138" s="14"/>
      <c r="QXQ138" s="14"/>
      <c r="QXR138" s="13"/>
      <c r="QXS138" s="13"/>
      <c r="QXT138" s="13"/>
      <c r="QXU138" s="18"/>
      <c r="QXV138" s="16"/>
      <c r="QXW138" s="17"/>
      <c r="QXX138" s="16"/>
      <c r="QXY138" s="118"/>
      <c r="QXZ138" s="16"/>
      <c r="QYA138" s="101"/>
      <c r="QYB138" s="129"/>
      <c r="QYC138" s="15"/>
      <c r="QYD138" s="14"/>
      <c r="QYE138" s="14"/>
      <c r="QYF138" s="14"/>
      <c r="QYG138" s="14"/>
      <c r="QYH138" s="13"/>
      <c r="QYI138" s="13"/>
      <c r="QYJ138" s="13"/>
      <c r="QYK138" s="18"/>
      <c r="QYL138" s="16"/>
      <c r="QYM138" s="17"/>
      <c r="QYN138" s="16"/>
      <c r="QYO138" s="118"/>
      <c r="QYP138" s="16"/>
      <c r="QYQ138" s="101"/>
      <c r="QYR138" s="129"/>
      <c r="QYS138" s="15"/>
      <c r="QYT138" s="14"/>
      <c r="QYU138" s="14"/>
      <c r="QYV138" s="14"/>
      <c r="QYW138" s="14"/>
      <c r="QYX138" s="13"/>
      <c r="QYY138" s="13"/>
      <c r="QYZ138" s="13"/>
      <c r="QZA138" s="18"/>
      <c r="QZB138" s="16"/>
      <c r="QZC138" s="17"/>
      <c r="QZD138" s="16"/>
      <c r="QZE138" s="118"/>
      <c r="QZF138" s="16"/>
      <c r="QZG138" s="101"/>
      <c r="QZH138" s="129"/>
      <c r="QZI138" s="15"/>
      <c r="QZJ138" s="14"/>
      <c r="QZK138" s="14"/>
      <c r="QZL138" s="14"/>
      <c r="QZM138" s="14"/>
      <c r="QZN138" s="13"/>
      <c r="QZO138" s="13"/>
      <c r="QZP138" s="13"/>
      <c r="QZQ138" s="18"/>
      <c r="QZR138" s="16"/>
      <c r="QZS138" s="17"/>
      <c r="QZT138" s="16"/>
      <c r="QZU138" s="118"/>
      <c r="QZV138" s="16"/>
      <c r="QZW138" s="101"/>
      <c r="QZX138" s="129"/>
      <c r="QZY138" s="15"/>
      <c r="QZZ138" s="14"/>
      <c r="RAA138" s="14"/>
      <c r="RAB138" s="14"/>
      <c r="RAC138" s="14"/>
      <c r="RAD138" s="13"/>
      <c r="RAE138" s="13"/>
      <c r="RAF138" s="13"/>
      <c r="RAG138" s="18"/>
      <c r="RAH138" s="16"/>
      <c r="RAI138" s="17"/>
      <c r="RAJ138" s="16"/>
      <c r="RAK138" s="118"/>
      <c r="RAL138" s="16"/>
      <c r="RAM138" s="101"/>
      <c r="RAN138" s="129"/>
      <c r="RAO138" s="15"/>
      <c r="RAP138" s="14"/>
      <c r="RAQ138" s="14"/>
      <c r="RAR138" s="14"/>
      <c r="RAS138" s="14"/>
      <c r="RAT138" s="13"/>
      <c r="RAU138" s="13"/>
      <c r="RAV138" s="13"/>
      <c r="RAW138" s="18"/>
      <c r="RAX138" s="16"/>
      <c r="RAY138" s="17"/>
      <c r="RAZ138" s="16"/>
      <c r="RBA138" s="118"/>
      <c r="RBB138" s="16"/>
      <c r="RBC138" s="101"/>
      <c r="RBD138" s="129"/>
      <c r="RBE138" s="15"/>
      <c r="RBF138" s="14"/>
      <c r="RBG138" s="14"/>
      <c r="RBH138" s="14"/>
      <c r="RBI138" s="14"/>
      <c r="RBJ138" s="13"/>
      <c r="RBK138" s="13"/>
      <c r="RBL138" s="13"/>
      <c r="RBM138" s="18"/>
      <c r="RBN138" s="16"/>
      <c r="RBO138" s="17"/>
      <c r="RBP138" s="16"/>
      <c r="RBQ138" s="118"/>
      <c r="RBR138" s="16"/>
      <c r="RBS138" s="101"/>
      <c r="RBT138" s="129"/>
      <c r="RBU138" s="15"/>
      <c r="RBV138" s="14"/>
      <c r="RBW138" s="14"/>
      <c r="RBX138" s="14"/>
      <c r="RBY138" s="14"/>
      <c r="RBZ138" s="13"/>
      <c r="RCA138" s="13"/>
      <c r="RCB138" s="13"/>
      <c r="RCC138" s="18"/>
      <c r="RCD138" s="16"/>
      <c r="RCE138" s="17"/>
      <c r="RCF138" s="16"/>
      <c r="RCG138" s="118"/>
      <c r="RCH138" s="16"/>
      <c r="RCI138" s="101"/>
      <c r="RCJ138" s="129"/>
      <c r="RCK138" s="15"/>
      <c r="RCL138" s="14"/>
      <c r="RCM138" s="14"/>
      <c r="RCN138" s="14"/>
      <c r="RCO138" s="14"/>
      <c r="RCP138" s="13"/>
      <c r="RCQ138" s="13"/>
      <c r="RCR138" s="13"/>
      <c r="RCS138" s="18"/>
      <c r="RCT138" s="16"/>
      <c r="RCU138" s="17"/>
      <c r="RCV138" s="16"/>
      <c r="RCW138" s="118"/>
      <c r="RCX138" s="16"/>
      <c r="RCY138" s="101"/>
      <c r="RCZ138" s="129"/>
      <c r="RDA138" s="15"/>
      <c r="RDB138" s="14"/>
      <c r="RDC138" s="14"/>
      <c r="RDD138" s="14"/>
      <c r="RDE138" s="14"/>
      <c r="RDF138" s="13"/>
      <c r="RDG138" s="13"/>
      <c r="RDH138" s="13"/>
      <c r="RDI138" s="18"/>
      <c r="RDJ138" s="16"/>
      <c r="RDK138" s="17"/>
      <c r="RDL138" s="16"/>
      <c r="RDM138" s="118"/>
      <c r="RDN138" s="16"/>
      <c r="RDO138" s="101"/>
      <c r="RDP138" s="129"/>
      <c r="RDQ138" s="15"/>
      <c r="RDR138" s="14"/>
      <c r="RDS138" s="14"/>
      <c r="RDT138" s="14"/>
      <c r="RDU138" s="14"/>
      <c r="RDV138" s="13"/>
      <c r="RDW138" s="13"/>
      <c r="RDX138" s="13"/>
      <c r="RDY138" s="18"/>
      <c r="RDZ138" s="16"/>
      <c r="REA138" s="17"/>
      <c r="REB138" s="16"/>
      <c r="REC138" s="118"/>
      <c r="RED138" s="16"/>
      <c r="REE138" s="101"/>
      <c r="REF138" s="129"/>
      <c r="REG138" s="15"/>
      <c r="REH138" s="14"/>
      <c r="REI138" s="14"/>
      <c r="REJ138" s="14"/>
      <c r="REK138" s="14"/>
      <c r="REL138" s="13"/>
      <c r="REM138" s="13"/>
      <c r="REN138" s="13"/>
      <c r="REO138" s="18"/>
      <c r="REP138" s="16"/>
      <c r="REQ138" s="17"/>
      <c r="RER138" s="16"/>
      <c r="RES138" s="118"/>
      <c r="RET138" s="16"/>
      <c r="REU138" s="101"/>
      <c r="REV138" s="129"/>
      <c r="REW138" s="15"/>
      <c r="REX138" s="14"/>
      <c r="REY138" s="14"/>
      <c r="REZ138" s="14"/>
      <c r="RFA138" s="14"/>
      <c r="RFB138" s="13"/>
      <c r="RFC138" s="13"/>
      <c r="RFD138" s="13"/>
      <c r="RFE138" s="18"/>
      <c r="RFF138" s="16"/>
      <c r="RFG138" s="17"/>
      <c r="RFH138" s="16"/>
      <c r="RFI138" s="118"/>
      <c r="RFJ138" s="16"/>
      <c r="RFK138" s="101"/>
      <c r="RFL138" s="129"/>
      <c r="RFM138" s="15"/>
      <c r="RFN138" s="14"/>
      <c r="RFO138" s="14"/>
      <c r="RFP138" s="14"/>
      <c r="RFQ138" s="14"/>
      <c r="RFR138" s="13"/>
      <c r="RFS138" s="13"/>
      <c r="RFT138" s="13"/>
      <c r="RFU138" s="18"/>
      <c r="RFV138" s="16"/>
      <c r="RFW138" s="17"/>
      <c r="RFX138" s="16"/>
      <c r="RFY138" s="118"/>
      <c r="RFZ138" s="16"/>
      <c r="RGA138" s="101"/>
      <c r="RGB138" s="129"/>
      <c r="RGC138" s="15"/>
      <c r="RGD138" s="14"/>
      <c r="RGE138" s="14"/>
      <c r="RGF138" s="14"/>
      <c r="RGG138" s="14"/>
      <c r="RGH138" s="13"/>
      <c r="RGI138" s="13"/>
      <c r="RGJ138" s="13"/>
      <c r="RGK138" s="18"/>
      <c r="RGL138" s="16"/>
      <c r="RGM138" s="17"/>
      <c r="RGN138" s="16"/>
      <c r="RGO138" s="118"/>
      <c r="RGP138" s="16"/>
      <c r="RGQ138" s="101"/>
      <c r="RGR138" s="129"/>
      <c r="RGS138" s="15"/>
      <c r="RGT138" s="14"/>
      <c r="RGU138" s="14"/>
      <c r="RGV138" s="14"/>
      <c r="RGW138" s="14"/>
      <c r="RGX138" s="13"/>
      <c r="RGY138" s="13"/>
      <c r="RGZ138" s="13"/>
      <c r="RHA138" s="18"/>
      <c r="RHB138" s="16"/>
      <c r="RHC138" s="17"/>
      <c r="RHD138" s="16"/>
      <c r="RHE138" s="118"/>
      <c r="RHF138" s="16"/>
      <c r="RHG138" s="101"/>
      <c r="RHH138" s="129"/>
      <c r="RHI138" s="15"/>
      <c r="RHJ138" s="14"/>
      <c r="RHK138" s="14"/>
      <c r="RHL138" s="14"/>
      <c r="RHM138" s="14"/>
      <c r="RHN138" s="13"/>
      <c r="RHO138" s="13"/>
      <c r="RHP138" s="13"/>
      <c r="RHQ138" s="18"/>
      <c r="RHR138" s="16"/>
      <c r="RHS138" s="17"/>
      <c r="RHT138" s="16"/>
      <c r="RHU138" s="118"/>
      <c r="RHV138" s="16"/>
      <c r="RHW138" s="101"/>
      <c r="RHX138" s="129"/>
      <c r="RHY138" s="15"/>
      <c r="RHZ138" s="14"/>
      <c r="RIA138" s="14"/>
      <c r="RIB138" s="14"/>
      <c r="RIC138" s="14"/>
      <c r="RID138" s="13"/>
      <c r="RIE138" s="13"/>
      <c r="RIF138" s="13"/>
      <c r="RIG138" s="18"/>
      <c r="RIH138" s="16"/>
      <c r="RII138" s="17"/>
      <c r="RIJ138" s="16"/>
      <c r="RIK138" s="118"/>
      <c r="RIL138" s="16"/>
      <c r="RIM138" s="101"/>
      <c r="RIN138" s="129"/>
      <c r="RIO138" s="15"/>
      <c r="RIP138" s="14"/>
      <c r="RIQ138" s="14"/>
      <c r="RIR138" s="14"/>
      <c r="RIS138" s="14"/>
      <c r="RIT138" s="13"/>
      <c r="RIU138" s="13"/>
      <c r="RIV138" s="13"/>
      <c r="RIW138" s="18"/>
      <c r="RIX138" s="16"/>
      <c r="RIY138" s="17"/>
      <c r="RIZ138" s="16"/>
      <c r="RJA138" s="118"/>
      <c r="RJB138" s="16"/>
      <c r="RJC138" s="101"/>
      <c r="RJD138" s="129"/>
      <c r="RJE138" s="15"/>
      <c r="RJF138" s="14"/>
      <c r="RJG138" s="14"/>
      <c r="RJH138" s="14"/>
      <c r="RJI138" s="14"/>
      <c r="RJJ138" s="13"/>
      <c r="RJK138" s="13"/>
      <c r="RJL138" s="13"/>
      <c r="RJM138" s="18"/>
      <c r="RJN138" s="16"/>
      <c r="RJO138" s="17"/>
      <c r="RJP138" s="16"/>
      <c r="RJQ138" s="118"/>
      <c r="RJR138" s="16"/>
      <c r="RJS138" s="101"/>
      <c r="RJT138" s="129"/>
      <c r="RJU138" s="15"/>
      <c r="RJV138" s="14"/>
      <c r="RJW138" s="14"/>
      <c r="RJX138" s="14"/>
      <c r="RJY138" s="14"/>
      <c r="RJZ138" s="13"/>
      <c r="RKA138" s="13"/>
      <c r="RKB138" s="13"/>
      <c r="RKC138" s="18"/>
      <c r="RKD138" s="16"/>
      <c r="RKE138" s="17"/>
      <c r="RKF138" s="16"/>
      <c r="RKG138" s="118"/>
      <c r="RKH138" s="16"/>
      <c r="RKI138" s="101"/>
      <c r="RKJ138" s="129"/>
      <c r="RKK138" s="15"/>
      <c r="RKL138" s="14"/>
      <c r="RKM138" s="14"/>
      <c r="RKN138" s="14"/>
      <c r="RKO138" s="14"/>
      <c r="RKP138" s="13"/>
      <c r="RKQ138" s="13"/>
      <c r="RKR138" s="13"/>
      <c r="RKS138" s="18"/>
      <c r="RKT138" s="16"/>
      <c r="RKU138" s="17"/>
      <c r="RKV138" s="16"/>
      <c r="RKW138" s="118"/>
      <c r="RKX138" s="16"/>
      <c r="RKY138" s="101"/>
      <c r="RKZ138" s="129"/>
      <c r="RLA138" s="15"/>
      <c r="RLB138" s="14"/>
      <c r="RLC138" s="14"/>
      <c r="RLD138" s="14"/>
      <c r="RLE138" s="14"/>
      <c r="RLF138" s="13"/>
      <c r="RLG138" s="13"/>
      <c r="RLH138" s="13"/>
      <c r="RLI138" s="18"/>
      <c r="RLJ138" s="16"/>
      <c r="RLK138" s="17"/>
      <c r="RLL138" s="16"/>
      <c r="RLM138" s="118"/>
      <c r="RLN138" s="16"/>
      <c r="RLO138" s="101"/>
      <c r="RLP138" s="129"/>
      <c r="RLQ138" s="15"/>
      <c r="RLR138" s="14"/>
      <c r="RLS138" s="14"/>
      <c r="RLT138" s="14"/>
      <c r="RLU138" s="14"/>
      <c r="RLV138" s="13"/>
      <c r="RLW138" s="13"/>
      <c r="RLX138" s="13"/>
      <c r="RLY138" s="18"/>
      <c r="RLZ138" s="16"/>
      <c r="RMA138" s="17"/>
      <c r="RMB138" s="16"/>
      <c r="RMC138" s="118"/>
      <c r="RMD138" s="16"/>
      <c r="RME138" s="101"/>
      <c r="RMF138" s="129"/>
      <c r="RMG138" s="15"/>
      <c r="RMH138" s="14"/>
      <c r="RMI138" s="14"/>
      <c r="RMJ138" s="14"/>
      <c r="RMK138" s="14"/>
      <c r="RML138" s="13"/>
      <c r="RMM138" s="13"/>
      <c r="RMN138" s="13"/>
      <c r="RMO138" s="18"/>
      <c r="RMP138" s="16"/>
      <c r="RMQ138" s="17"/>
      <c r="RMR138" s="16"/>
      <c r="RMS138" s="118"/>
      <c r="RMT138" s="16"/>
      <c r="RMU138" s="101"/>
      <c r="RMV138" s="129"/>
      <c r="RMW138" s="15"/>
      <c r="RMX138" s="14"/>
      <c r="RMY138" s="14"/>
      <c r="RMZ138" s="14"/>
      <c r="RNA138" s="14"/>
      <c r="RNB138" s="13"/>
      <c r="RNC138" s="13"/>
      <c r="RND138" s="13"/>
      <c r="RNE138" s="18"/>
      <c r="RNF138" s="16"/>
      <c r="RNG138" s="17"/>
      <c r="RNH138" s="16"/>
      <c r="RNI138" s="118"/>
      <c r="RNJ138" s="16"/>
      <c r="RNK138" s="101"/>
      <c r="RNL138" s="129"/>
      <c r="RNM138" s="15"/>
      <c r="RNN138" s="14"/>
      <c r="RNO138" s="14"/>
      <c r="RNP138" s="14"/>
      <c r="RNQ138" s="14"/>
      <c r="RNR138" s="13"/>
      <c r="RNS138" s="13"/>
      <c r="RNT138" s="13"/>
      <c r="RNU138" s="18"/>
      <c r="RNV138" s="16"/>
      <c r="RNW138" s="17"/>
      <c r="RNX138" s="16"/>
      <c r="RNY138" s="118"/>
      <c r="RNZ138" s="16"/>
      <c r="ROA138" s="101"/>
      <c r="ROB138" s="129"/>
      <c r="ROC138" s="15"/>
      <c r="ROD138" s="14"/>
      <c r="ROE138" s="14"/>
      <c r="ROF138" s="14"/>
      <c r="ROG138" s="14"/>
      <c r="ROH138" s="13"/>
      <c r="ROI138" s="13"/>
      <c r="ROJ138" s="13"/>
      <c r="ROK138" s="18"/>
      <c r="ROL138" s="16"/>
      <c r="ROM138" s="17"/>
      <c r="RON138" s="16"/>
      <c r="ROO138" s="118"/>
      <c r="ROP138" s="16"/>
      <c r="ROQ138" s="101"/>
      <c r="ROR138" s="129"/>
      <c r="ROS138" s="15"/>
      <c r="ROT138" s="14"/>
      <c r="ROU138" s="14"/>
      <c r="ROV138" s="14"/>
      <c r="ROW138" s="14"/>
      <c r="ROX138" s="13"/>
      <c r="ROY138" s="13"/>
      <c r="ROZ138" s="13"/>
      <c r="RPA138" s="18"/>
      <c r="RPB138" s="16"/>
      <c r="RPC138" s="17"/>
      <c r="RPD138" s="16"/>
      <c r="RPE138" s="118"/>
      <c r="RPF138" s="16"/>
      <c r="RPG138" s="101"/>
      <c r="RPH138" s="129"/>
      <c r="RPI138" s="15"/>
      <c r="RPJ138" s="14"/>
      <c r="RPK138" s="14"/>
      <c r="RPL138" s="14"/>
      <c r="RPM138" s="14"/>
      <c r="RPN138" s="13"/>
      <c r="RPO138" s="13"/>
      <c r="RPP138" s="13"/>
      <c r="RPQ138" s="18"/>
      <c r="RPR138" s="16"/>
      <c r="RPS138" s="17"/>
      <c r="RPT138" s="16"/>
      <c r="RPU138" s="118"/>
      <c r="RPV138" s="16"/>
      <c r="RPW138" s="101"/>
      <c r="RPX138" s="129"/>
      <c r="RPY138" s="15"/>
      <c r="RPZ138" s="14"/>
      <c r="RQA138" s="14"/>
      <c r="RQB138" s="14"/>
      <c r="RQC138" s="14"/>
      <c r="RQD138" s="13"/>
      <c r="RQE138" s="13"/>
      <c r="RQF138" s="13"/>
      <c r="RQG138" s="18"/>
      <c r="RQH138" s="16"/>
      <c r="RQI138" s="17"/>
      <c r="RQJ138" s="16"/>
      <c r="RQK138" s="118"/>
      <c r="RQL138" s="16"/>
      <c r="RQM138" s="101"/>
      <c r="RQN138" s="129"/>
      <c r="RQO138" s="15"/>
      <c r="RQP138" s="14"/>
      <c r="RQQ138" s="14"/>
      <c r="RQR138" s="14"/>
      <c r="RQS138" s="14"/>
      <c r="RQT138" s="13"/>
      <c r="RQU138" s="13"/>
      <c r="RQV138" s="13"/>
      <c r="RQW138" s="18"/>
      <c r="RQX138" s="16"/>
      <c r="RQY138" s="17"/>
      <c r="RQZ138" s="16"/>
      <c r="RRA138" s="118"/>
      <c r="RRB138" s="16"/>
      <c r="RRC138" s="101"/>
      <c r="RRD138" s="129"/>
      <c r="RRE138" s="15"/>
      <c r="RRF138" s="14"/>
      <c r="RRG138" s="14"/>
      <c r="RRH138" s="14"/>
      <c r="RRI138" s="14"/>
      <c r="RRJ138" s="13"/>
      <c r="RRK138" s="13"/>
      <c r="RRL138" s="13"/>
      <c r="RRM138" s="18"/>
      <c r="RRN138" s="16"/>
      <c r="RRO138" s="17"/>
      <c r="RRP138" s="16"/>
      <c r="RRQ138" s="118"/>
      <c r="RRR138" s="16"/>
      <c r="RRS138" s="101"/>
      <c r="RRT138" s="129"/>
      <c r="RRU138" s="15"/>
      <c r="RRV138" s="14"/>
      <c r="RRW138" s="14"/>
      <c r="RRX138" s="14"/>
      <c r="RRY138" s="14"/>
      <c r="RRZ138" s="13"/>
      <c r="RSA138" s="13"/>
      <c r="RSB138" s="13"/>
      <c r="RSC138" s="18"/>
      <c r="RSD138" s="16"/>
      <c r="RSE138" s="17"/>
      <c r="RSF138" s="16"/>
      <c r="RSG138" s="118"/>
      <c r="RSH138" s="16"/>
      <c r="RSI138" s="101"/>
      <c r="RSJ138" s="129"/>
      <c r="RSK138" s="15"/>
      <c r="RSL138" s="14"/>
      <c r="RSM138" s="14"/>
      <c r="RSN138" s="14"/>
      <c r="RSO138" s="14"/>
      <c r="RSP138" s="13"/>
      <c r="RSQ138" s="13"/>
      <c r="RSR138" s="13"/>
      <c r="RSS138" s="18"/>
      <c r="RST138" s="16"/>
      <c r="RSU138" s="17"/>
      <c r="RSV138" s="16"/>
      <c r="RSW138" s="118"/>
      <c r="RSX138" s="16"/>
      <c r="RSY138" s="101"/>
      <c r="RSZ138" s="129"/>
      <c r="RTA138" s="15"/>
      <c r="RTB138" s="14"/>
      <c r="RTC138" s="14"/>
      <c r="RTD138" s="14"/>
      <c r="RTE138" s="14"/>
      <c r="RTF138" s="13"/>
      <c r="RTG138" s="13"/>
      <c r="RTH138" s="13"/>
      <c r="RTI138" s="18"/>
      <c r="RTJ138" s="16"/>
      <c r="RTK138" s="17"/>
      <c r="RTL138" s="16"/>
      <c r="RTM138" s="118"/>
      <c r="RTN138" s="16"/>
      <c r="RTO138" s="101"/>
      <c r="RTP138" s="129"/>
      <c r="RTQ138" s="15"/>
      <c r="RTR138" s="14"/>
      <c r="RTS138" s="14"/>
      <c r="RTT138" s="14"/>
      <c r="RTU138" s="14"/>
      <c r="RTV138" s="13"/>
      <c r="RTW138" s="13"/>
      <c r="RTX138" s="13"/>
      <c r="RTY138" s="18"/>
      <c r="RTZ138" s="16"/>
      <c r="RUA138" s="17"/>
      <c r="RUB138" s="16"/>
      <c r="RUC138" s="118"/>
      <c r="RUD138" s="16"/>
      <c r="RUE138" s="101"/>
      <c r="RUF138" s="129"/>
      <c r="RUG138" s="15"/>
      <c r="RUH138" s="14"/>
      <c r="RUI138" s="14"/>
      <c r="RUJ138" s="14"/>
      <c r="RUK138" s="14"/>
      <c r="RUL138" s="13"/>
      <c r="RUM138" s="13"/>
      <c r="RUN138" s="13"/>
      <c r="RUO138" s="18"/>
      <c r="RUP138" s="16"/>
      <c r="RUQ138" s="17"/>
      <c r="RUR138" s="16"/>
      <c r="RUS138" s="118"/>
      <c r="RUT138" s="16"/>
      <c r="RUU138" s="101"/>
      <c r="RUV138" s="129"/>
      <c r="RUW138" s="15"/>
      <c r="RUX138" s="14"/>
      <c r="RUY138" s="14"/>
      <c r="RUZ138" s="14"/>
      <c r="RVA138" s="14"/>
      <c r="RVB138" s="13"/>
      <c r="RVC138" s="13"/>
      <c r="RVD138" s="13"/>
      <c r="RVE138" s="18"/>
      <c r="RVF138" s="16"/>
      <c r="RVG138" s="17"/>
      <c r="RVH138" s="16"/>
      <c r="RVI138" s="118"/>
      <c r="RVJ138" s="16"/>
      <c r="RVK138" s="101"/>
      <c r="RVL138" s="129"/>
      <c r="RVM138" s="15"/>
      <c r="RVN138" s="14"/>
      <c r="RVO138" s="14"/>
      <c r="RVP138" s="14"/>
      <c r="RVQ138" s="14"/>
      <c r="RVR138" s="13"/>
      <c r="RVS138" s="13"/>
      <c r="RVT138" s="13"/>
      <c r="RVU138" s="18"/>
      <c r="RVV138" s="16"/>
      <c r="RVW138" s="17"/>
      <c r="RVX138" s="16"/>
      <c r="RVY138" s="118"/>
      <c r="RVZ138" s="16"/>
      <c r="RWA138" s="101"/>
      <c r="RWB138" s="129"/>
      <c r="RWC138" s="15"/>
      <c r="RWD138" s="14"/>
      <c r="RWE138" s="14"/>
      <c r="RWF138" s="14"/>
      <c r="RWG138" s="14"/>
      <c r="RWH138" s="13"/>
      <c r="RWI138" s="13"/>
      <c r="RWJ138" s="13"/>
      <c r="RWK138" s="18"/>
      <c r="RWL138" s="16"/>
      <c r="RWM138" s="17"/>
      <c r="RWN138" s="16"/>
      <c r="RWO138" s="118"/>
      <c r="RWP138" s="16"/>
      <c r="RWQ138" s="101"/>
      <c r="RWR138" s="129"/>
      <c r="RWS138" s="15"/>
      <c r="RWT138" s="14"/>
      <c r="RWU138" s="14"/>
      <c r="RWV138" s="14"/>
      <c r="RWW138" s="14"/>
      <c r="RWX138" s="13"/>
      <c r="RWY138" s="13"/>
      <c r="RWZ138" s="13"/>
      <c r="RXA138" s="18"/>
      <c r="RXB138" s="16"/>
      <c r="RXC138" s="17"/>
      <c r="RXD138" s="16"/>
      <c r="RXE138" s="118"/>
      <c r="RXF138" s="16"/>
      <c r="RXG138" s="101"/>
      <c r="RXH138" s="129"/>
      <c r="RXI138" s="15"/>
      <c r="RXJ138" s="14"/>
      <c r="RXK138" s="14"/>
      <c r="RXL138" s="14"/>
      <c r="RXM138" s="14"/>
      <c r="RXN138" s="13"/>
      <c r="RXO138" s="13"/>
      <c r="RXP138" s="13"/>
      <c r="RXQ138" s="18"/>
      <c r="RXR138" s="16"/>
      <c r="RXS138" s="17"/>
      <c r="RXT138" s="16"/>
      <c r="RXU138" s="118"/>
      <c r="RXV138" s="16"/>
      <c r="RXW138" s="101"/>
      <c r="RXX138" s="129"/>
      <c r="RXY138" s="15"/>
      <c r="RXZ138" s="14"/>
      <c r="RYA138" s="14"/>
      <c r="RYB138" s="14"/>
      <c r="RYC138" s="14"/>
      <c r="RYD138" s="13"/>
      <c r="RYE138" s="13"/>
      <c r="RYF138" s="13"/>
      <c r="RYG138" s="18"/>
      <c r="RYH138" s="16"/>
      <c r="RYI138" s="17"/>
      <c r="RYJ138" s="16"/>
      <c r="RYK138" s="118"/>
      <c r="RYL138" s="16"/>
      <c r="RYM138" s="101"/>
      <c r="RYN138" s="129"/>
      <c r="RYO138" s="15"/>
      <c r="RYP138" s="14"/>
      <c r="RYQ138" s="14"/>
      <c r="RYR138" s="14"/>
      <c r="RYS138" s="14"/>
      <c r="RYT138" s="13"/>
      <c r="RYU138" s="13"/>
      <c r="RYV138" s="13"/>
      <c r="RYW138" s="18"/>
      <c r="RYX138" s="16"/>
      <c r="RYY138" s="17"/>
      <c r="RYZ138" s="16"/>
      <c r="RZA138" s="118"/>
      <c r="RZB138" s="16"/>
      <c r="RZC138" s="101"/>
      <c r="RZD138" s="129"/>
      <c r="RZE138" s="15"/>
      <c r="RZF138" s="14"/>
      <c r="RZG138" s="14"/>
      <c r="RZH138" s="14"/>
      <c r="RZI138" s="14"/>
      <c r="RZJ138" s="13"/>
      <c r="RZK138" s="13"/>
      <c r="RZL138" s="13"/>
      <c r="RZM138" s="18"/>
      <c r="RZN138" s="16"/>
      <c r="RZO138" s="17"/>
      <c r="RZP138" s="16"/>
      <c r="RZQ138" s="118"/>
      <c r="RZR138" s="16"/>
      <c r="RZS138" s="101"/>
      <c r="RZT138" s="129"/>
      <c r="RZU138" s="15"/>
      <c r="RZV138" s="14"/>
      <c r="RZW138" s="14"/>
      <c r="RZX138" s="14"/>
      <c r="RZY138" s="14"/>
      <c r="RZZ138" s="13"/>
      <c r="SAA138" s="13"/>
      <c r="SAB138" s="13"/>
      <c r="SAC138" s="18"/>
      <c r="SAD138" s="16"/>
      <c r="SAE138" s="17"/>
      <c r="SAF138" s="16"/>
      <c r="SAG138" s="118"/>
      <c r="SAH138" s="16"/>
      <c r="SAI138" s="101"/>
      <c r="SAJ138" s="129"/>
      <c r="SAK138" s="15"/>
      <c r="SAL138" s="14"/>
      <c r="SAM138" s="14"/>
      <c r="SAN138" s="14"/>
      <c r="SAO138" s="14"/>
      <c r="SAP138" s="13"/>
      <c r="SAQ138" s="13"/>
      <c r="SAR138" s="13"/>
      <c r="SAS138" s="18"/>
      <c r="SAT138" s="16"/>
      <c r="SAU138" s="17"/>
      <c r="SAV138" s="16"/>
      <c r="SAW138" s="118"/>
      <c r="SAX138" s="16"/>
      <c r="SAY138" s="101"/>
      <c r="SAZ138" s="129"/>
      <c r="SBA138" s="15"/>
      <c r="SBB138" s="14"/>
      <c r="SBC138" s="14"/>
      <c r="SBD138" s="14"/>
      <c r="SBE138" s="14"/>
      <c r="SBF138" s="13"/>
      <c r="SBG138" s="13"/>
      <c r="SBH138" s="13"/>
      <c r="SBI138" s="18"/>
      <c r="SBJ138" s="16"/>
      <c r="SBK138" s="17"/>
      <c r="SBL138" s="16"/>
      <c r="SBM138" s="118"/>
      <c r="SBN138" s="16"/>
      <c r="SBO138" s="101"/>
      <c r="SBP138" s="129"/>
      <c r="SBQ138" s="15"/>
      <c r="SBR138" s="14"/>
      <c r="SBS138" s="14"/>
      <c r="SBT138" s="14"/>
      <c r="SBU138" s="14"/>
      <c r="SBV138" s="13"/>
      <c r="SBW138" s="13"/>
      <c r="SBX138" s="13"/>
      <c r="SBY138" s="18"/>
      <c r="SBZ138" s="16"/>
      <c r="SCA138" s="17"/>
      <c r="SCB138" s="16"/>
      <c r="SCC138" s="118"/>
      <c r="SCD138" s="16"/>
      <c r="SCE138" s="101"/>
      <c r="SCF138" s="129"/>
      <c r="SCG138" s="15"/>
      <c r="SCH138" s="14"/>
      <c r="SCI138" s="14"/>
      <c r="SCJ138" s="14"/>
      <c r="SCK138" s="14"/>
      <c r="SCL138" s="13"/>
      <c r="SCM138" s="13"/>
      <c r="SCN138" s="13"/>
      <c r="SCO138" s="18"/>
      <c r="SCP138" s="16"/>
      <c r="SCQ138" s="17"/>
      <c r="SCR138" s="16"/>
      <c r="SCS138" s="118"/>
      <c r="SCT138" s="16"/>
      <c r="SCU138" s="101"/>
      <c r="SCV138" s="129"/>
      <c r="SCW138" s="15"/>
      <c r="SCX138" s="14"/>
      <c r="SCY138" s="14"/>
      <c r="SCZ138" s="14"/>
      <c r="SDA138" s="14"/>
      <c r="SDB138" s="13"/>
      <c r="SDC138" s="13"/>
      <c r="SDD138" s="13"/>
      <c r="SDE138" s="18"/>
      <c r="SDF138" s="16"/>
      <c r="SDG138" s="17"/>
      <c r="SDH138" s="16"/>
      <c r="SDI138" s="118"/>
      <c r="SDJ138" s="16"/>
      <c r="SDK138" s="101"/>
      <c r="SDL138" s="129"/>
      <c r="SDM138" s="15"/>
      <c r="SDN138" s="14"/>
      <c r="SDO138" s="14"/>
      <c r="SDP138" s="14"/>
      <c r="SDQ138" s="14"/>
      <c r="SDR138" s="13"/>
      <c r="SDS138" s="13"/>
      <c r="SDT138" s="13"/>
      <c r="SDU138" s="18"/>
      <c r="SDV138" s="16"/>
      <c r="SDW138" s="17"/>
      <c r="SDX138" s="16"/>
      <c r="SDY138" s="118"/>
      <c r="SDZ138" s="16"/>
      <c r="SEA138" s="101"/>
      <c r="SEB138" s="129"/>
      <c r="SEC138" s="15"/>
      <c r="SED138" s="14"/>
      <c r="SEE138" s="14"/>
      <c r="SEF138" s="14"/>
      <c r="SEG138" s="14"/>
      <c r="SEH138" s="13"/>
      <c r="SEI138" s="13"/>
      <c r="SEJ138" s="13"/>
      <c r="SEK138" s="18"/>
      <c r="SEL138" s="16"/>
      <c r="SEM138" s="17"/>
      <c r="SEN138" s="16"/>
      <c r="SEO138" s="118"/>
      <c r="SEP138" s="16"/>
      <c r="SEQ138" s="101"/>
      <c r="SER138" s="129"/>
      <c r="SES138" s="15"/>
      <c r="SET138" s="14"/>
      <c r="SEU138" s="14"/>
      <c r="SEV138" s="14"/>
      <c r="SEW138" s="14"/>
      <c r="SEX138" s="13"/>
      <c r="SEY138" s="13"/>
      <c r="SEZ138" s="13"/>
      <c r="SFA138" s="18"/>
      <c r="SFB138" s="16"/>
      <c r="SFC138" s="17"/>
      <c r="SFD138" s="16"/>
      <c r="SFE138" s="118"/>
      <c r="SFF138" s="16"/>
      <c r="SFG138" s="101"/>
      <c r="SFH138" s="129"/>
      <c r="SFI138" s="15"/>
      <c r="SFJ138" s="14"/>
      <c r="SFK138" s="14"/>
      <c r="SFL138" s="14"/>
      <c r="SFM138" s="14"/>
      <c r="SFN138" s="13"/>
      <c r="SFO138" s="13"/>
      <c r="SFP138" s="13"/>
      <c r="SFQ138" s="18"/>
      <c r="SFR138" s="16"/>
      <c r="SFS138" s="17"/>
      <c r="SFT138" s="16"/>
      <c r="SFU138" s="118"/>
      <c r="SFV138" s="16"/>
      <c r="SFW138" s="101"/>
      <c r="SFX138" s="129"/>
      <c r="SFY138" s="15"/>
      <c r="SFZ138" s="14"/>
      <c r="SGA138" s="14"/>
      <c r="SGB138" s="14"/>
      <c r="SGC138" s="14"/>
      <c r="SGD138" s="13"/>
      <c r="SGE138" s="13"/>
      <c r="SGF138" s="13"/>
      <c r="SGG138" s="18"/>
      <c r="SGH138" s="16"/>
      <c r="SGI138" s="17"/>
      <c r="SGJ138" s="16"/>
      <c r="SGK138" s="118"/>
      <c r="SGL138" s="16"/>
      <c r="SGM138" s="101"/>
      <c r="SGN138" s="129"/>
      <c r="SGO138" s="15"/>
      <c r="SGP138" s="14"/>
      <c r="SGQ138" s="14"/>
      <c r="SGR138" s="14"/>
      <c r="SGS138" s="14"/>
      <c r="SGT138" s="13"/>
      <c r="SGU138" s="13"/>
      <c r="SGV138" s="13"/>
      <c r="SGW138" s="18"/>
      <c r="SGX138" s="16"/>
      <c r="SGY138" s="17"/>
      <c r="SGZ138" s="16"/>
      <c r="SHA138" s="118"/>
      <c r="SHB138" s="16"/>
      <c r="SHC138" s="101"/>
      <c r="SHD138" s="129"/>
      <c r="SHE138" s="15"/>
      <c r="SHF138" s="14"/>
      <c r="SHG138" s="14"/>
      <c r="SHH138" s="14"/>
      <c r="SHI138" s="14"/>
      <c r="SHJ138" s="13"/>
      <c r="SHK138" s="13"/>
      <c r="SHL138" s="13"/>
      <c r="SHM138" s="18"/>
      <c r="SHN138" s="16"/>
      <c r="SHO138" s="17"/>
      <c r="SHP138" s="16"/>
      <c r="SHQ138" s="118"/>
      <c r="SHR138" s="16"/>
      <c r="SHS138" s="101"/>
      <c r="SHT138" s="129"/>
      <c r="SHU138" s="15"/>
      <c r="SHV138" s="14"/>
      <c r="SHW138" s="14"/>
      <c r="SHX138" s="14"/>
      <c r="SHY138" s="14"/>
      <c r="SHZ138" s="13"/>
      <c r="SIA138" s="13"/>
      <c r="SIB138" s="13"/>
      <c r="SIC138" s="18"/>
      <c r="SID138" s="16"/>
      <c r="SIE138" s="17"/>
      <c r="SIF138" s="16"/>
      <c r="SIG138" s="118"/>
      <c r="SIH138" s="16"/>
      <c r="SII138" s="101"/>
      <c r="SIJ138" s="129"/>
      <c r="SIK138" s="15"/>
      <c r="SIL138" s="14"/>
      <c r="SIM138" s="14"/>
      <c r="SIN138" s="14"/>
      <c r="SIO138" s="14"/>
      <c r="SIP138" s="13"/>
      <c r="SIQ138" s="13"/>
      <c r="SIR138" s="13"/>
      <c r="SIS138" s="18"/>
      <c r="SIT138" s="16"/>
      <c r="SIU138" s="17"/>
      <c r="SIV138" s="16"/>
      <c r="SIW138" s="118"/>
      <c r="SIX138" s="16"/>
      <c r="SIY138" s="101"/>
      <c r="SIZ138" s="129"/>
      <c r="SJA138" s="15"/>
      <c r="SJB138" s="14"/>
      <c r="SJC138" s="14"/>
      <c r="SJD138" s="14"/>
      <c r="SJE138" s="14"/>
      <c r="SJF138" s="13"/>
      <c r="SJG138" s="13"/>
      <c r="SJH138" s="13"/>
      <c r="SJI138" s="18"/>
      <c r="SJJ138" s="16"/>
      <c r="SJK138" s="17"/>
      <c r="SJL138" s="16"/>
      <c r="SJM138" s="118"/>
      <c r="SJN138" s="16"/>
      <c r="SJO138" s="101"/>
      <c r="SJP138" s="129"/>
      <c r="SJQ138" s="15"/>
      <c r="SJR138" s="14"/>
      <c r="SJS138" s="14"/>
      <c r="SJT138" s="14"/>
      <c r="SJU138" s="14"/>
      <c r="SJV138" s="13"/>
      <c r="SJW138" s="13"/>
      <c r="SJX138" s="13"/>
      <c r="SJY138" s="18"/>
      <c r="SJZ138" s="16"/>
      <c r="SKA138" s="17"/>
      <c r="SKB138" s="16"/>
      <c r="SKC138" s="118"/>
      <c r="SKD138" s="16"/>
      <c r="SKE138" s="101"/>
      <c r="SKF138" s="129"/>
      <c r="SKG138" s="15"/>
      <c r="SKH138" s="14"/>
      <c r="SKI138" s="14"/>
      <c r="SKJ138" s="14"/>
      <c r="SKK138" s="14"/>
      <c r="SKL138" s="13"/>
      <c r="SKM138" s="13"/>
      <c r="SKN138" s="13"/>
      <c r="SKO138" s="18"/>
      <c r="SKP138" s="16"/>
      <c r="SKQ138" s="17"/>
      <c r="SKR138" s="16"/>
      <c r="SKS138" s="118"/>
      <c r="SKT138" s="16"/>
      <c r="SKU138" s="101"/>
      <c r="SKV138" s="129"/>
      <c r="SKW138" s="15"/>
      <c r="SKX138" s="14"/>
      <c r="SKY138" s="14"/>
      <c r="SKZ138" s="14"/>
      <c r="SLA138" s="14"/>
      <c r="SLB138" s="13"/>
      <c r="SLC138" s="13"/>
      <c r="SLD138" s="13"/>
      <c r="SLE138" s="18"/>
      <c r="SLF138" s="16"/>
      <c r="SLG138" s="17"/>
      <c r="SLH138" s="16"/>
      <c r="SLI138" s="118"/>
      <c r="SLJ138" s="16"/>
      <c r="SLK138" s="101"/>
      <c r="SLL138" s="129"/>
      <c r="SLM138" s="15"/>
      <c r="SLN138" s="14"/>
      <c r="SLO138" s="14"/>
      <c r="SLP138" s="14"/>
      <c r="SLQ138" s="14"/>
      <c r="SLR138" s="13"/>
      <c r="SLS138" s="13"/>
      <c r="SLT138" s="13"/>
      <c r="SLU138" s="18"/>
      <c r="SLV138" s="16"/>
      <c r="SLW138" s="17"/>
      <c r="SLX138" s="16"/>
      <c r="SLY138" s="118"/>
      <c r="SLZ138" s="16"/>
      <c r="SMA138" s="101"/>
      <c r="SMB138" s="129"/>
      <c r="SMC138" s="15"/>
      <c r="SMD138" s="14"/>
      <c r="SME138" s="14"/>
      <c r="SMF138" s="14"/>
      <c r="SMG138" s="14"/>
      <c r="SMH138" s="13"/>
      <c r="SMI138" s="13"/>
      <c r="SMJ138" s="13"/>
      <c r="SMK138" s="18"/>
      <c r="SML138" s="16"/>
      <c r="SMM138" s="17"/>
      <c r="SMN138" s="16"/>
      <c r="SMO138" s="118"/>
      <c r="SMP138" s="16"/>
      <c r="SMQ138" s="101"/>
      <c r="SMR138" s="129"/>
      <c r="SMS138" s="15"/>
      <c r="SMT138" s="14"/>
      <c r="SMU138" s="14"/>
      <c r="SMV138" s="14"/>
      <c r="SMW138" s="14"/>
      <c r="SMX138" s="13"/>
      <c r="SMY138" s="13"/>
      <c r="SMZ138" s="13"/>
      <c r="SNA138" s="18"/>
      <c r="SNB138" s="16"/>
      <c r="SNC138" s="17"/>
      <c r="SND138" s="16"/>
      <c r="SNE138" s="118"/>
      <c r="SNF138" s="16"/>
      <c r="SNG138" s="101"/>
      <c r="SNH138" s="129"/>
      <c r="SNI138" s="15"/>
      <c r="SNJ138" s="14"/>
      <c r="SNK138" s="14"/>
      <c r="SNL138" s="14"/>
      <c r="SNM138" s="14"/>
      <c r="SNN138" s="13"/>
      <c r="SNO138" s="13"/>
      <c r="SNP138" s="13"/>
      <c r="SNQ138" s="18"/>
      <c r="SNR138" s="16"/>
      <c r="SNS138" s="17"/>
      <c r="SNT138" s="16"/>
      <c r="SNU138" s="118"/>
      <c r="SNV138" s="16"/>
      <c r="SNW138" s="101"/>
      <c r="SNX138" s="129"/>
      <c r="SNY138" s="15"/>
      <c r="SNZ138" s="14"/>
      <c r="SOA138" s="14"/>
      <c r="SOB138" s="14"/>
      <c r="SOC138" s="14"/>
      <c r="SOD138" s="13"/>
      <c r="SOE138" s="13"/>
      <c r="SOF138" s="13"/>
      <c r="SOG138" s="18"/>
      <c r="SOH138" s="16"/>
      <c r="SOI138" s="17"/>
      <c r="SOJ138" s="16"/>
      <c r="SOK138" s="118"/>
      <c r="SOL138" s="16"/>
      <c r="SOM138" s="101"/>
      <c r="SON138" s="129"/>
      <c r="SOO138" s="15"/>
      <c r="SOP138" s="14"/>
      <c r="SOQ138" s="14"/>
      <c r="SOR138" s="14"/>
      <c r="SOS138" s="14"/>
      <c r="SOT138" s="13"/>
      <c r="SOU138" s="13"/>
      <c r="SOV138" s="13"/>
      <c r="SOW138" s="18"/>
      <c r="SOX138" s="16"/>
      <c r="SOY138" s="17"/>
      <c r="SOZ138" s="16"/>
      <c r="SPA138" s="118"/>
      <c r="SPB138" s="16"/>
      <c r="SPC138" s="101"/>
      <c r="SPD138" s="129"/>
      <c r="SPE138" s="15"/>
      <c r="SPF138" s="14"/>
      <c r="SPG138" s="14"/>
      <c r="SPH138" s="14"/>
      <c r="SPI138" s="14"/>
      <c r="SPJ138" s="13"/>
      <c r="SPK138" s="13"/>
      <c r="SPL138" s="13"/>
      <c r="SPM138" s="18"/>
      <c r="SPN138" s="16"/>
      <c r="SPO138" s="17"/>
      <c r="SPP138" s="16"/>
      <c r="SPQ138" s="118"/>
      <c r="SPR138" s="16"/>
      <c r="SPS138" s="101"/>
      <c r="SPT138" s="129"/>
      <c r="SPU138" s="15"/>
      <c r="SPV138" s="14"/>
      <c r="SPW138" s="14"/>
      <c r="SPX138" s="14"/>
      <c r="SPY138" s="14"/>
      <c r="SPZ138" s="13"/>
      <c r="SQA138" s="13"/>
      <c r="SQB138" s="13"/>
      <c r="SQC138" s="18"/>
      <c r="SQD138" s="16"/>
      <c r="SQE138" s="17"/>
      <c r="SQF138" s="16"/>
      <c r="SQG138" s="118"/>
      <c r="SQH138" s="16"/>
      <c r="SQI138" s="101"/>
      <c r="SQJ138" s="129"/>
      <c r="SQK138" s="15"/>
      <c r="SQL138" s="14"/>
      <c r="SQM138" s="14"/>
      <c r="SQN138" s="14"/>
      <c r="SQO138" s="14"/>
      <c r="SQP138" s="13"/>
      <c r="SQQ138" s="13"/>
      <c r="SQR138" s="13"/>
      <c r="SQS138" s="18"/>
      <c r="SQT138" s="16"/>
      <c r="SQU138" s="17"/>
      <c r="SQV138" s="16"/>
      <c r="SQW138" s="118"/>
      <c r="SQX138" s="16"/>
      <c r="SQY138" s="101"/>
      <c r="SQZ138" s="129"/>
      <c r="SRA138" s="15"/>
      <c r="SRB138" s="14"/>
      <c r="SRC138" s="14"/>
      <c r="SRD138" s="14"/>
      <c r="SRE138" s="14"/>
      <c r="SRF138" s="13"/>
      <c r="SRG138" s="13"/>
      <c r="SRH138" s="13"/>
      <c r="SRI138" s="18"/>
      <c r="SRJ138" s="16"/>
      <c r="SRK138" s="17"/>
      <c r="SRL138" s="16"/>
      <c r="SRM138" s="118"/>
      <c r="SRN138" s="16"/>
      <c r="SRO138" s="101"/>
      <c r="SRP138" s="129"/>
      <c r="SRQ138" s="15"/>
      <c r="SRR138" s="14"/>
      <c r="SRS138" s="14"/>
      <c r="SRT138" s="14"/>
      <c r="SRU138" s="14"/>
      <c r="SRV138" s="13"/>
      <c r="SRW138" s="13"/>
      <c r="SRX138" s="13"/>
      <c r="SRY138" s="18"/>
      <c r="SRZ138" s="16"/>
      <c r="SSA138" s="17"/>
      <c r="SSB138" s="16"/>
      <c r="SSC138" s="118"/>
      <c r="SSD138" s="16"/>
      <c r="SSE138" s="101"/>
      <c r="SSF138" s="129"/>
      <c r="SSG138" s="15"/>
      <c r="SSH138" s="14"/>
      <c r="SSI138" s="14"/>
      <c r="SSJ138" s="14"/>
      <c r="SSK138" s="14"/>
      <c r="SSL138" s="13"/>
      <c r="SSM138" s="13"/>
      <c r="SSN138" s="13"/>
      <c r="SSO138" s="18"/>
      <c r="SSP138" s="16"/>
      <c r="SSQ138" s="17"/>
      <c r="SSR138" s="16"/>
      <c r="SSS138" s="118"/>
      <c r="SST138" s="16"/>
      <c r="SSU138" s="101"/>
      <c r="SSV138" s="129"/>
      <c r="SSW138" s="15"/>
      <c r="SSX138" s="14"/>
      <c r="SSY138" s="14"/>
      <c r="SSZ138" s="14"/>
      <c r="STA138" s="14"/>
      <c r="STB138" s="13"/>
      <c r="STC138" s="13"/>
      <c r="STD138" s="13"/>
      <c r="STE138" s="18"/>
      <c r="STF138" s="16"/>
      <c r="STG138" s="17"/>
      <c r="STH138" s="16"/>
      <c r="STI138" s="118"/>
      <c r="STJ138" s="16"/>
      <c r="STK138" s="101"/>
      <c r="STL138" s="129"/>
      <c r="STM138" s="15"/>
      <c r="STN138" s="14"/>
      <c r="STO138" s="14"/>
      <c r="STP138" s="14"/>
      <c r="STQ138" s="14"/>
      <c r="STR138" s="13"/>
      <c r="STS138" s="13"/>
      <c r="STT138" s="13"/>
      <c r="STU138" s="18"/>
      <c r="STV138" s="16"/>
      <c r="STW138" s="17"/>
      <c r="STX138" s="16"/>
      <c r="STY138" s="118"/>
      <c r="STZ138" s="16"/>
      <c r="SUA138" s="101"/>
      <c r="SUB138" s="129"/>
      <c r="SUC138" s="15"/>
      <c r="SUD138" s="14"/>
      <c r="SUE138" s="14"/>
      <c r="SUF138" s="14"/>
      <c r="SUG138" s="14"/>
      <c r="SUH138" s="13"/>
      <c r="SUI138" s="13"/>
      <c r="SUJ138" s="13"/>
      <c r="SUK138" s="18"/>
      <c r="SUL138" s="16"/>
      <c r="SUM138" s="17"/>
      <c r="SUN138" s="16"/>
      <c r="SUO138" s="118"/>
      <c r="SUP138" s="16"/>
      <c r="SUQ138" s="101"/>
      <c r="SUR138" s="129"/>
      <c r="SUS138" s="15"/>
      <c r="SUT138" s="14"/>
      <c r="SUU138" s="14"/>
      <c r="SUV138" s="14"/>
      <c r="SUW138" s="14"/>
      <c r="SUX138" s="13"/>
      <c r="SUY138" s="13"/>
      <c r="SUZ138" s="13"/>
      <c r="SVA138" s="18"/>
      <c r="SVB138" s="16"/>
      <c r="SVC138" s="17"/>
      <c r="SVD138" s="16"/>
      <c r="SVE138" s="118"/>
      <c r="SVF138" s="16"/>
      <c r="SVG138" s="101"/>
      <c r="SVH138" s="129"/>
      <c r="SVI138" s="15"/>
      <c r="SVJ138" s="14"/>
      <c r="SVK138" s="14"/>
      <c r="SVL138" s="14"/>
      <c r="SVM138" s="14"/>
      <c r="SVN138" s="13"/>
      <c r="SVO138" s="13"/>
      <c r="SVP138" s="13"/>
      <c r="SVQ138" s="18"/>
      <c r="SVR138" s="16"/>
      <c r="SVS138" s="17"/>
      <c r="SVT138" s="16"/>
      <c r="SVU138" s="118"/>
      <c r="SVV138" s="16"/>
      <c r="SVW138" s="101"/>
      <c r="SVX138" s="129"/>
      <c r="SVY138" s="15"/>
      <c r="SVZ138" s="14"/>
      <c r="SWA138" s="14"/>
      <c r="SWB138" s="14"/>
      <c r="SWC138" s="14"/>
      <c r="SWD138" s="13"/>
      <c r="SWE138" s="13"/>
      <c r="SWF138" s="13"/>
      <c r="SWG138" s="18"/>
      <c r="SWH138" s="16"/>
      <c r="SWI138" s="17"/>
      <c r="SWJ138" s="16"/>
      <c r="SWK138" s="118"/>
      <c r="SWL138" s="16"/>
      <c r="SWM138" s="101"/>
      <c r="SWN138" s="129"/>
      <c r="SWO138" s="15"/>
      <c r="SWP138" s="14"/>
      <c r="SWQ138" s="14"/>
      <c r="SWR138" s="14"/>
      <c r="SWS138" s="14"/>
      <c r="SWT138" s="13"/>
      <c r="SWU138" s="13"/>
      <c r="SWV138" s="13"/>
      <c r="SWW138" s="18"/>
      <c r="SWX138" s="16"/>
      <c r="SWY138" s="17"/>
      <c r="SWZ138" s="16"/>
      <c r="SXA138" s="118"/>
      <c r="SXB138" s="16"/>
      <c r="SXC138" s="101"/>
      <c r="SXD138" s="129"/>
      <c r="SXE138" s="15"/>
      <c r="SXF138" s="14"/>
      <c r="SXG138" s="14"/>
      <c r="SXH138" s="14"/>
      <c r="SXI138" s="14"/>
      <c r="SXJ138" s="13"/>
      <c r="SXK138" s="13"/>
      <c r="SXL138" s="13"/>
      <c r="SXM138" s="18"/>
      <c r="SXN138" s="16"/>
      <c r="SXO138" s="17"/>
      <c r="SXP138" s="16"/>
      <c r="SXQ138" s="118"/>
      <c r="SXR138" s="16"/>
      <c r="SXS138" s="101"/>
      <c r="SXT138" s="129"/>
      <c r="SXU138" s="15"/>
      <c r="SXV138" s="14"/>
      <c r="SXW138" s="14"/>
      <c r="SXX138" s="14"/>
      <c r="SXY138" s="14"/>
      <c r="SXZ138" s="13"/>
      <c r="SYA138" s="13"/>
      <c r="SYB138" s="13"/>
      <c r="SYC138" s="18"/>
      <c r="SYD138" s="16"/>
      <c r="SYE138" s="17"/>
      <c r="SYF138" s="16"/>
      <c r="SYG138" s="118"/>
      <c r="SYH138" s="16"/>
      <c r="SYI138" s="101"/>
      <c r="SYJ138" s="129"/>
      <c r="SYK138" s="15"/>
      <c r="SYL138" s="14"/>
      <c r="SYM138" s="14"/>
      <c r="SYN138" s="14"/>
      <c r="SYO138" s="14"/>
      <c r="SYP138" s="13"/>
      <c r="SYQ138" s="13"/>
      <c r="SYR138" s="13"/>
      <c r="SYS138" s="18"/>
      <c r="SYT138" s="16"/>
      <c r="SYU138" s="17"/>
      <c r="SYV138" s="16"/>
      <c r="SYW138" s="118"/>
      <c r="SYX138" s="16"/>
      <c r="SYY138" s="101"/>
      <c r="SYZ138" s="129"/>
      <c r="SZA138" s="15"/>
      <c r="SZB138" s="14"/>
      <c r="SZC138" s="14"/>
      <c r="SZD138" s="14"/>
      <c r="SZE138" s="14"/>
      <c r="SZF138" s="13"/>
      <c r="SZG138" s="13"/>
      <c r="SZH138" s="13"/>
      <c r="SZI138" s="18"/>
      <c r="SZJ138" s="16"/>
      <c r="SZK138" s="17"/>
      <c r="SZL138" s="16"/>
      <c r="SZM138" s="118"/>
      <c r="SZN138" s="16"/>
      <c r="SZO138" s="101"/>
      <c r="SZP138" s="129"/>
      <c r="SZQ138" s="15"/>
      <c r="SZR138" s="14"/>
      <c r="SZS138" s="14"/>
      <c r="SZT138" s="14"/>
      <c r="SZU138" s="14"/>
      <c r="SZV138" s="13"/>
      <c r="SZW138" s="13"/>
      <c r="SZX138" s="13"/>
      <c r="SZY138" s="18"/>
      <c r="SZZ138" s="16"/>
      <c r="TAA138" s="17"/>
      <c r="TAB138" s="16"/>
      <c r="TAC138" s="118"/>
      <c r="TAD138" s="16"/>
      <c r="TAE138" s="101"/>
      <c r="TAF138" s="129"/>
      <c r="TAG138" s="15"/>
      <c r="TAH138" s="14"/>
      <c r="TAI138" s="14"/>
      <c r="TAJ138" s="14"/>
      <c r="TAK138" s="14"/>
      <c r="TAL138" s="13"/>
      <c r="TAM138" s="13"/>
      <c r="TAN138" s="13"/>
      <c r="TAO138" s="18"/>
      <c r="TAP138" s="16"/>
      <c r="TAQ138" s="17"/>
      <c r="TAR138" s="16"/>
      <c r="TAS138" s="118"/>
      <c r="TAT138" s="16"/>
      <c r="TAU138" s="101"/>
      <c r="TAV138" s="129"/>
      <c r="TAW138" s="15"/>
      <c r="TAX138" s="14"/>
      <c r="TAY138" s="14"/>
      <c r="TAZ138" s="14"/>
      <c r="TBA138" s="14"/>
      <c r="TBB138" s="13"/>
      <c r="TBC138" s="13"/>
      <c r="TBD138" s="13"/>
      <c r="TBE138" s="18"/>
      <c r="TBF138" s="16"/>
      <c r="TBG138" s="17"/>
      <c r="TBH138" s="16"/>
      <c r="TBI138" s="118"/>
      <c r="TBJ138" s="16"/>
      <c r="TBK138" s="101"/>
      <c r="TBL138" s="129"/>
      <c r="TBM138" s="15"/>
      <c r="TBN138" s="14"/>
      <c r="TBO138" s="14"/>
      <c r="TBP138" s="14"/>
      <c r="TBQ138" s="14"/>
      <c r="TBR138" s="13"/>
      <c r="TBS138" s="13"/>
      <c r="TBT138" s="13"/>
      <c r="TBU138" s="18"/>
      <c r="TBV138" s="16"/>
      <c r="TBW138" s="17"/>
      <c r="TBX138" s="16"/>
      <c r="TBY138" s="118"/>
      <c r="TBZ138" s="16"/>
      <c r="TCA138" s="101"/>
      <c r="TCB138" s="129"/>
      <c r="TCC138" s="15"/>
      <c r="TCD138" s="14"/>
      <c r="TCE138" s="14"/>
      <c r="TCF138" s="14"/>
      <c r="TCG138" s="14"/>
      <c r="TCH138" s="13"/>
      <c r="TCI138" s="13"/>
      <c r="TCJ138" s="13"/>
      <c r="TCK138" s="18"/>
      <c r="TCL138" s="16"/>
      <c r="TCM138" s="17"/>
      <c r="TCN138" s="16"/>
      <c r="TCO138" s="118"/>
      <c r="TCP138" s="16"/>
      <c r="TCQ138" s="101"/>
      <c r="TCR138" s="129"/>
      <c r="TCS138" s="15"/>
      <c r="TCT138" s="14"/>
      <c r="TCU138" s="14"/>
      <c r="TCV138" s="14"/>
      <c r="TCW138" s="14"/>
      <c r="TCX138" s="13"/>
      <c r="TCY138" s="13"/>
      <c r="TCZ138" s="13"/>
      <c r="TDA138" s="18"/>
      <c r="TDB138" s="16"/>
      <c r="TDC138" s="17"/>
      <c r="TDD138" s="16"/>
      <c r="TDE138" s="118"/>
      <c r="TDF138" s="16"/>
      <c r="TDG138" s="101"/>
      <c r="TDH138" s="129"/>
      <c r="TDI138" s="15"/>
      <c r="TDJ138" s="14"/>
      <c r="TDK138" s="14"/>
      <c r="TDL138" s="14"/>
      <c r="TDM138" s="14"/>
      <c r="TDN138" s="13"/>
      <c r="TDO138" s="13"/>
      <c r="TDP138" s="13"/>
      <c r="TDQ138" s="18"/>
      <c r="TDR138" s="16"/>
      <c r="TDS138" s="17"/>
      <c r="TDT138" s="16"/>
      <c r="TDU138" s="118"/>
      <c r="TDV138" s="16"/>
      <c r="TDW138" s="101"/>
      <c r="TDX138" s="129"/>
      <c r="TDY138" s="15"/>
      <c r="TDZ138" s="14"/>
      <c r="TEA138" s="14"/>
      <c r="TEB138" s="14"/>
      <c r="TEC138" s="14"/>
      <c r="TED138" s="13"/>
      <c r="TEE138" s="13"/>
      <c r="TEF138" s="13"/>
      <c r="TEG138" s="18"/>
      <c r="TEH138" s="16"/>
      <c r="TEI138" s="17"/>
      <c r="TEJ138" s="16"/>
      <c r="TEK138" s="118"/>
      <c r="TEL138" s="16"/>
      <c r="TEM138" s="101"/>
      <c r="TEN138" s="129"/>
      <c r="TEO138" s="15"/>
      <c r="TEP138" s="14"/>
      <c r="TEQ138" s="14"/>
      <c r="TER138" s="14"/>
      <c r="TES138" s="14"/>
      <c r="TET138" s="13"/>
      <c r="TEU138" s="13"/>
      <c r="TEV138" s="13"/>
      <c r="TEW138" s="18"/>
      <c r="TEX138" s="16"/>
      <c r="TEY138" s="17"/>
      <c r="TEZ138" s="16"/>
      <c r="TFA138" s="118"/>
      <c r="TFB138" s="16"/>
      <c r="TFC138" s="101"/>
      <c r="TFD138" s="129"/>
      <c r="TFE138" s="15"/>
      <c r="TFF138" s="14"/>
      <c r="TFG138" s="14"/>
      <c r="TFH138" s="14"/>
      <c r="TFI138" s="14"/>
      <c r="TFJ138" s="13"/>
      <c r="TFK138" s="13"/>
      <c r="TFL138" s="13"/>
      <c r="TFM138" s="18"/>
      <c r="TFN138" s="16"/>
      <c r="TFO138" s="17"/>
      <c r="TFP138" s="16"/>
      <c r="TFQ138" s="118"/>
      <c r="TFR138" s="16"/>
      <c r="TFS138" s="101"/>
      <c r="TFT138" s="129"/>
      <c r="TFU138" s="15"/>
      <c r="TFV138" s="14"/>
      <c r="TFW138" s="14"/>
      <c r="TFX138" s="14"/>
      <c r="TFY138" s="14"/>
      <c r="TFZ138" s="13"/>
      <c r="TGA138" s="13"/>
      <c r="TGB138" s="13"/>
      <c r="TGC138" s="18"/>
      <c r="TGD138" s="16"/>
      <c r="TGE138" s="17"/>
      <c r="TGF138" s="16"/>
      <c r="TGG138" s="118"/>
      <c r="TGH138" s="16"/>
      <c r="TGI138" s="101"/>
      <c r="TGJ138" s="129"/>
      <c r="TGK138" s="15"/>
      <c r="TGL138" s="14"/>
      <c r="TGM138" s="14"/>
      <c r="TGN138" s="14"/>
      <c r="TGO138" s="14"/>
      <c r="TGP138" s="13"/>
      <c r="TGQ138" s="13"/>
      <c r="TGR138" s="13"/>
      <c r="TGS138" s="18"/>
      <c r="TGT138" s="16"/>
      <c r="TGU138" s="17"/>
      <c r="TGV138" s="16"/>
      <c r="TGW138" s="118"/>
      <c r="TGX138" s="16"/>
      <c r="TGY138" s="101"/>
      <c r="TGZ138" s="129"/>
      <c r="THA138" s="15"/>
      <c r="THB138" s="14"/>
      <c r="THC138" s="14"/>
      <c r="THD138" s="14"/>
      <c r="THE138" s="14"/>
      <c r="THF138" s="13"/>
      <c r="THG138" s="13"/>
      <c r="THH138" s="13"/>
      <c r="THI138" s="18"/>
      <c r="THJ138" s="16"/>
      <c r="THK138" s="17"/>
      <c r="THL138" s="16"/>
      <c r="THM138" s="118"/>
      <c r="THN138" s="16"/>
      <c r="THO138" s="101"/>
      <c r="THP138" s="129"/>
      <c r="THQ138" s="15"/>
      <c r="THR138" s="14"/>
      <c r="THS138" s="14"/>
      <c r="THT138" s="14"/>
      <c r="THU138" s="14"/>
      <c r="THV138" s="13"/>
      <c r="THW138" s="13"/>
      <c r="THX138" s="13"/>
      <c r="THY138" s="18"/>
      <c r="THZ138" s="16"/>
      <c r="TIA138" s="17"/>
      <c r="TIB138" s="16"/>
      <c r="TIC138" s="118"/>
      <c r="TID138" s="16"/>
      <c r="TIE138" s="101"/>
      <c r="TIF138" s="129"/>
      <c r="TIG138" s="15"/>
      <c r="TIH138" s="14"/>
      <c r="TII138" s="14"/>
      <c r="TIJ138" s="14"/>
      <c r="TIK138" s="14"/>
      <c r="TIL138" s="13"/>
      <c r="TIM138" s="13"/>
      <c r="TIN138" s="13"/>
      <c r="TIO138" s="18"/>
      <c r="TIP138" s="16"/>
      <c r="TIQ138" s="17"/>
      <c r="TIR138" s="16"/>
      <c r="TIS138" s="118"/>
      <c r="TIT138" s="16"/>
      <c r="TIU138" s="101"/>
      <c r="TIV138" s="129"/>
      <c r="TIW138" s="15"/>
      <c r="TIX138" s="14"/>
      <c r="TIY138" s="14"/>
      <c r="TIZ138" s="14"/>
      <c r="TJA138" s="14"/>
      <c r="TJB138" s="13"/>
      <c r="TJC138" s="13"/>
      <c r="TJD138" s="13"/>
      <c r="TJE138" s="18"/>
      <c r="TJF138" s="16"/>
      <c r="TJG138" s="17"/>
      <c r="TJH138" s="16"/>
      <c r="TJI138" s="118"/>
      <c r="TJJ138" s="16"/>
      <c r="TJK138" s="101"/>
      <c r="TJL138" s="129"/>
      <c r="TJM138" s="15"/>
      <c r="TJN138" s="14"/>
      <c r="TJO138" s="14"/>
      <c r="TJP138" s="14"/>
      <c r="TJQ138" s="14"/>
      <c r="TJR138" s="13"/>
      <c r="TJS138" s="13"/>
      <c r="TJT138" s="13"/>
      <c r="TJU138" s="18"/>
      <c r="TJV138" s="16"/>
      <c r="TJW138" s="17"/>
      <c r="TJX138" s="16"/>
      <c r="TJY138" s="118"/>
      <c r="TJZ138" s="16"/>
      <c r="TKA138" s="101"/>
      <c r="TKB138" s="129"/>
      <c r="TKC138" s="15"/>
      <c r="TKD138" s="14"/>
      <c r="TKE138" s="14"/>
      <c r="TKF138" s="14"/>
      <c r="TKG138" s="14"/>
      <c r="TKH138" s="13"/>
      <c r="TKI138" s="13"/>
      <c r="TKJ138" s="13"/>
      <c r="TKK138" s="18"/>
      <c r="TKL138" s="16"/>
      <c r="TKM138" s="17"/>
      <c r="TKN138" s="16"/>
      <c r="TKO138" s="118"/>
      <c r="TKP138" s="16"/>
      <c r="TKQ138" s="101"/>
      <c r="TKR138" s="129"/>
      <c r="TKS138" s="15"/>
      <c r="TKT138" s="14"/>
      <c r="TKU138" s="14"/>
      <c r="TKV138" s="14"/>
      <c r="TKW138" s="14"/>
      <c r="TKX138" s="13"/>
      <c r="TKY138" s="13"/>
      <c r="TKZ138" s="13"/>
      <c r="TLA138" s="18"/>
      <c r="TLB138" s="16"/>
      <c r="TLC138" s="17"/>
      <c r="TLD138" s="16"/>
      <c r="TLE138" s="118"/>
      <c r="TLF138" s="16"/>
      <c r="TLG138" s="101"/>
      <c r="TLH138" s="129"/>
      <c r="TLI138" s="15"/>
      <c r="TLJ138" s="14"/>
      <c r="TLK138" s="14"/>
      <c r="TLL138" s="14"/>
      <c r="TLM138" s="14"/>
      <c r="TLN138" s="13"/>
      <c r="TLO138" s="13"/>
      <c r="TLP138" s="13"/>
      <c r="TLQ138" s="18"/>
      <c r="TLR138" s="16"/>
      <c r="TLS138" s="17"/>
      <c r="TLT138" s="16"/>
      <c r="TLU138" s="118"/>
      <c r="TLV138" s="16"/>
      <c r="TLW138" s="101"/>
      <c r="TLX138" s="129"/>
      <c r="TLY138" s="15"/>
      <c r="TLZ138" s="14"/>
      <c r="TMA138" s="14"/>
      <c r="TMB138" s="14"/>
      <c r="TMC138" s="14"/>
      <c r="TMD138" s="13"/>
      <c r="TME138" s="13"/>
      <c r="TMF138" s="13"/>
      <c r="TMG138" s="18"/>
      <c r="TMH138" s="16"/>
      <c r="TMI138" s="17"/>
      <c r="TMJ138" s="16"/>
      <c r="TMK138" s="118"/>
      <c r="TML138" s="16"/>
      <c r="TMM138" s="101"/>
      <c r="TMN138" s="129"/>
      <c r="TMO138" s="15"/>
      <c r="TMP138" s="14"/>
      <c r="TMQ138" s="14"/>
      <c r="TMR138" s="14"/>
      <c r="TMS138" s="14"/>
      <c r="TMT138" s="13"/>
      <c r="TMU138" s="13"/>
      <c r="TMV138" s="13"/>
      <c r="TMW138" s="18"/>
      <c r="TMX138" s="16"/>
      <c r="TMY138" s="17"/>
      <c r="TMZ138" s="16"/>
      <c r="TNA138" s="118"/>
      <c r="TNB138" s="16"/>
      <c r="TNC138" s="101"/>
      <c r="TND138" s="129"/>
      <c r="TNE138" s="15"/>
      <c r="TNF138" s="14"/>
      <c r="TNG138" s="14"/>
      <c r="TNH138" s="14"/>
      <c r="TNI138" s="14"/>
      <c r="TNJ138" s="13"/>
      <c r="TNK138" s="13"/>
      <c r="TNL138" s="13"/>
      <c r="TNM138" s="18"/>
      <c r="TNN138" s="16"/>
      <c r="TNO138" s="17"/>
      <c r="TNP138" s="16"/>
      <c r="TNQ138" s="118"/>
      <c r="TNR138" s="16"/>
      <c r="TNS138" s="101"/>
      <c r="TNT138" s="129"/>
      <c r="TNU138" s="15"/>
      <c r="TNV138" s="14"/>
      <c r="TNW138" s="14"/>
      <c r="TNX138" s="14"/>
      <c r="TNY138" s="14"/>
      <c r="TNZ138" s="13"/>
      <c r="TOA138" s="13"/>
      <c r="TOB138" s="13"/>
      <c r="TOC138" s="18"/>
      <c r="TOD138" s="16"/>
      <c r="TOE138" s="17"/>
      <c r="TOF138" s="16"/>
      <c r="TOG138" s="118"/>
      <c r="TOH138" s="16"/>
      <c r="TOI138" s="101"/>
      <c r="TOJ138" s="129"/>
      <c r="TOK138" s="15"/>
      <c r="TOL138" s="14"/>
      <c r="TOM138" s="14"/>
      <c r="TON138" s="14"/>
      <c r="TOO138" s="14"/>
      <c r="TOP138" s="13"/>
      <c r="TOQ138" s="13"/>
      <c r="TOR138" s="13"/>
      <c r="TOS138" s="18"/>
      <c r="TOT138" s="16"/>
      <c r="TOU138" s="17"/>
      <c r="TOV138" s="16"/>
      <c r="TOW138" s="118"/>
      <c r="TOX138" s="16"/>
      <c r="TOY138" s="101"/>
      <c r="TOZ138" s="129"/>
      <c r="TPA138" s="15"/>
      <c r="TPB138" s="14"/>
      <c r="TPC138" s="14"/>
      <c r="TPD138" s="14"/>
      <c r="TPE138" s="14"/>
      <c r="TPF138" s="13"/>
      <c r="TPG138" s="13"/>
      <c r="TPH138" s="13"/>
      <c r="TPI138" s="18"/>
      <c r="TPJ138" s="16"/>
      <c r="TPK138" s="17"/>
      <c r="TPL138" s="16"/>
      <c r="TPM138" s="118"/>
      <c r="TPN138" s="16"/>
      <c r="TPO138" s="101"/>
      <c r="TPP138" s="129"/>
      <c r="TPQ138" s="15"/>
      <c r="TPR138" s="14"/>
      <c r="TPS138" s="14"/>
      <c r="TPT138" s="14"/>
      <c r="TPU138" s="14"/>
      <c r="TPV138" s="13"/>
      <c r="TPW138" s="13"/>
      <c r="TPX138" s="13"/>
      <c r="TPY138" s="18"/>
      <c r="TPZ138" s="16"/>
      <c r="TQA138" s="17"/>
      <c r="TQB138" s="16"/>
      <c r="TQC138" s="118"/>
      <c r="TQD138" s="16"/>
      <c r="TQE138" s="101"/>
      <c r="TQF138" s="129"/>
      <c r="TQG138" s="15"/>
      <c r="TQH138" s="14"/>
      <c r="TQI138" s="14"/>
      <c r="TQJ138" s="14"/>
      <c r="TQK138" s="14"/>
      <c r="TQL138" s="13"/>
      <c r="TQM138" s="13"/>
      <c r="TQN138" s="13"/>
      <c r="TQO138" s="18"/>
      <c r="TQP138" s="16"/>
      <c r="TQQ138" s="17"/>
      <c r="TQR138" s="16"/>
      <c r="TQS138" s="118"/>
      <c r="TQT138" s="16"/>
      <c r="TQU138" s="101"/>
      <c r="TQV138" s="129"/>
      <c r="TQW138" s="15"/>
      <c r="TQX138" s="14"/>
      <c r="TQY138" s="14"/>
      <c r="TQZ138" s="14"/>
      <c r="TRA138" s="14"/>
      <c r="TRB138" s="13"/>
      <c r="TRC138" s="13"/>
      <c r="TRD138" s="13"/>
      <c r="TRE138" s="18"/>
      <c r="TRF138" s="16"/>
      <c r="TRG138" s="17"/>
      <c r="TRH138" s="16"/>
      <c r="TRI138" s="118"/>
      <c r="TRJ138" s="16"/>
      <c r="TRK138" s="101"/>
      <c r="TRL138" s="129"/>
      <c r="TRM138" s="15"/>
      <c r="TRN138" s="14"/>
      <c r="TRO138" s="14"/>
      <c r="TRP138" s="14"/>
      <c r="TRQ138" s="14"/>
      <c r="TRR138" s="13"/>
      <c r="TRS138" s="13"/>
      <c r="TRT138" s="13"/>
      <c r="TRU138" s="18"/>
      <c r="TRV138" s="16"/>
      <c r="TRW138" s="17"/>
      <c r="TRX138" s="16"/>
      <c r="TRY138" s="118"/>
      <c r="TRZ138" s="16"/>
      <c r="TSA138" s="101"/>
      <c r="TSB138" s="129"/>
      <c r="TSC138" s="15"/>
      <c r="TSD138" s="14"/>
      <c r="TSE138" s="14"/>
      <c r="TSF138" s="14"/>
      <c r="TSG138" s="14"/>
      <c r="TSH138" s="13"/>
      <c r="TSI138" s="13"/>
      <c r="TSJ138" s="13"/>
      <c r="TSK138" s="18"/>
      <c r="TSL138" s="16"/>
      <c r="TSM138" s="17"/>
      <c r="TSN138" s="16"/>
      <c r="TSO138" s="118"/>
      <c r="TSP138" s="16"/>
      <c r="TSQ138" s="101"/>
      <c r="TSR138" s="129"/>
      <c r="TSS138" s="15"/>
      <c r="TST138" s="14"/>
      <c r="TSU138" s="14"/>
      <c r="TSV138" s="14"/>
      <c r="TSW138" s="14"/>
      <c r="TSX138" s="13"/>
      <c r="TSY138" s="13"/>
      <c r="TSZ138" s="13"/>
      <c r="TTA138" s="18"/>
      <c r="TTB138" s="16"/>
      <c r="TTC138" s="17"/>
      <c r="TTD138" s="16"/>
      <c r="TTE138" s="118"/>
      <c r="TTF138" s="16"/>
      <c r="TTG138" s="101"/>
      <c r="TTH138" s="129"/>
      <c r="TTI138" s="15"/>
      <c r="TTJ138" s="14"/>
      <c r="TTK138" s="14"/>
      <c r="TTL138" s="14"/>
      <c r="TTM138" s="14"/>
      <c r="TTN138" s="13"/>
      <c r="TTO138" s="13"/>
      <c r="TTP138" s="13"/>
      <c r="TTQ138" s="18"/>
      <c r="TTR138" s="16"/>
      <c r="TTS138" s="17"/>
      <c r="TTT138" s="16"/>
      <c r="TTU138" s="118"/>
      <c r="TTV138" s="16"/>
      <c r="TTW138" s="101"/>
      <c r="TTX138" s="129"/>
      <c r="TTY138" s="15"/>
      <c r="TTZ138" s="14"/>
      <c r="TUA138" s="14"/>
      <c r="TUB138" s="14"/>
      <c r="TUC138" s="14"/>
      <c r="TUD138" s="13"/>
      <c r="TUE138" s="13"/>
      <c r="TUF138" s="13"/>
      <c r="TUG138" s="18"/>
      <c r="TUH138" s="16"/>
      <c r="TUI138" s="17"/>
      <c r="TUJ138" s="16"/>
      <c r="TUK138" s="118"/>
      <c r="TUL138" s="16"/>
      <c r="TUM138" s="101"/>
      <c r="TUN138" s="129"/>
      <c r="TUO138" s="15"/>
      <c r="TUP138" s="14"/>
      <c r="TUQ138" s="14"/>
      <c r="TUR138" s="14"/>
      <c r="TUS138" s="14"/>
      <c r="TUT138" s="13"/>
      <c r="TUU138" s="13"/>
      <c r="TUV138" s="13"/>
      <c r="TUW138" s="18"/>
      <c r="TUX138" s="16"/>
      <c r="TUY138" s="17"/>
      <c r="TUZ138" s="16"/>
      <c r="TVA138" s="118"/>
      <c r="TVB138" s="16"/>
      <c r="TVC138" s="101"/>
      <c r="TVD138" s="129"/>
      <c r="TVE138" s="15"/>
      <c r="TVF138" s="14"/>
      <c r="TVG138" s="14"/>
      <c r="TVH138" s="14"/>
      <c r="TVI138" s="14"/>
      <c r="TVJ138" s="13"/>
      <c r="TVK138" s="13"/>
      <c r="TVL138" s="13"/>
      <c r="TVM138" s="18"/>
      <c r="TVN138" s="16"/>
      <c r="TVO138" s="17"/>
      <c r="TVP138" s="16"/>
      <c r="TVQ138" s="118"/>
      <c r="TVR138" s="16"/>
      <c r="TVS138" s="101"/>
      <c r="TVT138" s="129"/>
      <c r="TVU138" s="15"/>
      <c r="TVV138" s="14"/>
      <c r="TVW138" s="14"/>
      <c r="TVX138" s="14"/>
      <c r="TVY138" s="14"/>
      <c r="TVZ138" s="13"/>
      <c r="TWA138" s="13"/>
      <c r="TWB138" s="13"/>
      <c r="TWC138" s="18"/>
      <c r="TWD138" s="16"/>
      <c r="TWE138" s="17"/>
      <c r="TWF138" s="16"/>
      <c r="TWG138" s="118"/>
      <c r="TWH138" s="16"/>
      <c r="TWI138" s="101"/>
      <c r="TWJ138" s="129"/>
      <c r="TWK138" s="15"/>
      <c r="TWL138" s="14"/>
      <c r="TWM138" s="14"/>
      <c r="TWN138" s="14"/>
      <c r="TWO138" s="14"/>
      <c r="TWP138" s="13"/>
      <c r="TWQ138" s="13"/>
      <c r="TWR138" s="13"/>
      <c r="TWS138" s="18"/>
      <c r="TWT138" s="16"/>
      <c r="TWU138" s="17"/>
      <c r="TWV138" s="16"/>
      <c r="TWW138" s="118"/>
      <c r="TWX138" s="16"/>
      <c r="TWY138" s="101"/>
      <c r="TWZ138" s="129"/>
      <c r="TXA138" s="15"/>
      <c r="TXB138" s="14"/>
      <c r="TXC138" s="14"/>
      <c r="TXD138" s="14"/>
      <c r="TXE138" s="14"/>
      <c r="TXF138" s="13"/>
      <c r="TXG138" s="13"/>
      <c r="TXH138" s="13"/>
      <c r="TXI138" s="18"/>
      <c r="TXJ138" s="16"/>
      <c r="TXK138" s="17"/>
      <c r="TXL138" s="16"/>
      <c r="TXM138" s="118"/>
      <c r="TXN138" s="16"/>
      <c r="TXO138" s="101"/>
      <c r="TXP138" s="129"/>
      <c r="TXQ138" s="15"/>
      <c r="TXR138" s="14"/>
      <c r="TXS138" s="14"/>
      <c r="TXT138" s="14"/>
      <c r="TXU138" s="14"/>
      <c r="TXV138" s="13"/>
      <c r="TXW138" s="13"/>
      <c r="TXX138" s="13"/>
      <c r="TXY138" s="18"/>
      <c r="TXZ138" s="16"/>
      <c r="TYA138" s="17"/>
      <c r="TYB138" s="16"/>
      <c r="TYC138" s="118"/>
      <c r="TYD138" s="16"/>
      <c r="TYE138" s="101"/>
      <c r="TYF138" s="129"/>
      <c r="TYG138" s="15"/>
      <c r="TYH138" s="14"/>
      <c r="TYI138" s="14"/>
      <c r="TYJ138" s="14"/>
      <c r="TYK138" s="14"/>
      <c r="TYL138" s="13"/>
      <c r="TYM138" s="13"/>
      <c r="TYN138" s="13"/>
      <c r="TYO138" s="18"/>
      <c r="TYP138" s="16"/>
      <c r="TYQ138" s="17"/>
      <c r="TYR138" s="16"/>
      <c r="TYS138" s="118"/>
      <c r="TYT138" s="16"/>
      <c r="TYU138" s="101"/>
      <c r="TYV138" s="129"/>
      <c r="TYW138" s="15"/>
      <c r="TYX138" s="14"/>
      <c r="TYY138" s="14"/>
      <c r="TYZ138" s="14"/>
      <c r="TZA138" s="14"/>
      <c r="TZB138" s="13"/>
      <c r="TZC138" s="13"/>
      <c r="TZD138" s="13"/>
      <c r="TZE138" s="18"/>
      <c r="TZF138" s="16"/>
      <c r="TZG138" s="17"/>
      <c r="TZH138" s="16"/>
      <c r="TZI138" s="118"/>
      <c r="TZJ138" s="16"/>
      <c r="TZK138" s="101"/>
      <c r="TZL138" s="129"/>
      <c r="TZM138" s="15"/>
      <c r="TZN138" s="14"/>
      <c r="TZO138" s="14"/>
      <c r="TZP138" s="14"/>
      <c r="TZQ138" s="14"/>
      <c r="TZR138" s="13"/>
      <c r="TZS138" s="13"/>
      <c r="TZT138" s="13"/>
      <c r="TZU138" s="18"/>
      <c r="TZV138" s="16"/>
      <c r="TZW138" s="17"/>
      <c r="TZX138" s="16"/>
      <c r="TZY138" s="118"/>
      <c r="TZZ138" s="16"/>
      <c r="UAA138" s="101"/>
      <c r="UAB138" s="129"/>
      <c r="UAC138" s="15"/>
      <c r="UAD138" s="14"/>
      <c r="UAE138" s="14"/>
      <c r="UAF138" s="14"/>
      <c r="UAG138" s="14"/>
      <c r="UAH138" s="13"/>
      <c r="UAI138" s="13"/>
      <c r="UAJ138" s="13"/>
      <c r="UAK138" s="18"/>
      <c r="UAL138" s="16"/>
      <c r="UAM138" s="17"/>
      <c r="UAN138" s="16"/>
      <c r="UAO138" s="118"/>
      <c r="UAP138" s="16"/>
      <c r="UAQ138" s="101"/>
      <c r="UAR138" s="129"/>
      <c r="UAS138" s="15"/>
      <c r="UAT138" s="14"/>
      <c r="UAU138" s="14"/>
      <c r="UAV138" s="14"/>
      <c r="UAW138" s="14"/>
      <c r="UAX138" s="13"/>
      <c r="UAY138" s="13"/>
      <c r="UAZ138" s="13"/>
      <c r="UBA138" s="18"/>
      <c r="UBB138" s="16"/>
      <c r="UBC138" s="17"/>
      <c r="UBD138" s="16"/>
      <c r="UBE138" s="118"/>
      <c r="UBF138" s="16"/>
      <c r="UBG138" s="101"/>
      <c r="UBH138" s="129"/>
      <c r="UBI138" s="15"/>
      <c r="UBJ138" s="14"/>
      <c r="UBK138" s="14"/>
      <c r="UBL138" s="14"/>
      <c r="UBM138" s="14"/>
      <c r="UBN138" s="13"/>
      <c r="UBO138" s="13"/>
      <c r="UBP138" s="13"/>
      <c r="UBQ138" s="18"/>
      <c r="UBR138" s="16"/>
      <c r="UBS138" s="17"/>
      <c r="UBT138" s="16"/>
      <c r="UBU138" s="118"/>
      <c r="UBV138" s="16"/>
      <c r="UBW138" s="101"/>
      <c r="UBX138" s="129"/>
      <c r="UBY138" s="15"/>
      <c r="UBZ138" s="14"/>
      <c r="UCA138" s="14"/>
      <c r="UCB138" s="14"/>
      <c r="UCC138" s="14"/>
      <c r="UCD138" s="13"/>
      <c r="UCE138" s="13"/>
      <c r="UCF138" s="13"/>
      <c r="UCG138" s="18"/>
      <c r="UCH138" s="16"/>
      <c r="UCI138" s="17"/>
      <c r="UCJ138" s="16"/>
      <c r="UCK138" s="118"/>
      <c r="UCL138" s="16"/>
      <c r="UCM138" s="101"/>
      <c r="UCN138" s="129"/>
      <c r="UCO138" s="15"/>
      <c r="UCP138" s="14"/>
      <c r="UCQ138" s="14"/>
      <c r="UCR138" s="14"/>
      <c r="UCS138" s="14"/>
      <c r="UCT138" s="13"/>
      <c r="UCU138" s="13"/>
      <c r="UCV138" s="13"/>
      <c r="UCW138" s="18"/>
      <c r="UCX138" s="16"/>
      <c r="UCY138" s="17"/>
      <c r="UCZ138" s="16"/>
      <c r="UDA138" s="118"/>
      <c r="UDB138" s="16"/>
      <c r="UDC138" s="101"/>
      <c r="UDD138" s="129"/>
      <c r="UDE138" s="15"/>
      <c r="UDF138" s="14"/>
      <c r="UDG138" s="14"/>
      <c r="UDH138" s="14"/>
      <c r="UDI138" s="14"/>
      <c r="UDJ138" s="13"/>
      <c r="UDK138" s="13"/>
      <c r="UDL138" s="13"/>
      <c r="UDM138" s="18"/>
      <c r="UDN138" s="16"/>
      <c r="UDO138" s="17"/>
      <c r="UDP138" s="16"/>
      <c r="UDQ138" s="118"/>
      <c r="UDR138" s="16"/>
      <c r="UDS138" s="101"/>
      <c r="UDT138" s="129"/>
      <c r="UDU138" s="15"/>
      <c r="UDV138" s="14"/>
      <c r="UDW138" s="14"/>
      <c r="UDX138" s="14"/>
      <c r="UDY138" s="14"/>
      <c r="UDZ138" s="13"/>
      <c r="UEA138" s="13"/>
      <c r="UEB138" s="13"/>
      <c r="UEC138" s="18"/>
      <c r="UED138" s="16"/>
      <c r="UEE138" s="17"/>
      <c r="UEF138" s="16"/>
      <c r="UEG138" s="118"/>
      <c r="UEH138" s="16"/>
      <c r="UEI138" s="101"/>
      <c r="UEJ138" s="129"/>
      <c r="UEK138" s="15"/>
      <c r="UEL138" s="14"/>
      <c r="UEM138" s="14"/>
      <c r="UEN138" s="14"/>
      <c r="UEO138" s="14"/>
      <c r="UEP138" s="13"/>
      <c r="UEQ138" s="13"/>
      <c r="UER138" s="13"/>
      <c r="UES138" s="18"/>
      <c r="UET138" s="16"/>
      <c r="UEU138" s="17"/>
      <c r="UEV138" s="16"/>
      <c r="UEW138" s="118"/>
      <c r="UEX138" s="16"/>
      <c r="UEY138" s="101"/>
      <c r="UEZ138" s="129"/>
      <c r="UFA138" s="15"/>
      <c r="UFB138" s="14"/>
      <c r="UFC138" s="14"/>
      <c r="UFD138" s="14"/>
      <c r="UFE138" s="14"/>
      <c r="UFF138" s="13"/>
      <c r="UFG138" s="13"/>
      <c r="UFH138" s="13"/>
      <c r="UFI138" s="18"/>
      <c r="UFJ138" s="16"/>
      <c r="UFK138" s="17"/>
      <c r="UFL138" s="16"/>
      <c r="UFM138" s="118"/>
      <c r="UFN138" s="16"/>
      <c r="UFO138" s="101"/>
      <c r="UFP138" s="129"/>
      <c r="UFQ138" s="15"/>
      <c r="UFR138" s="14"/>
      <c r="UFS138" s="14"/>
      <c r="UFT138" s="14"/>
      <c r="UFU138" s="14"/>
      <c r="UFV138" s="13"/>
      <c r="UFW138" s="13"/>
      <c r="UFX138" s="13"/>
      <c r="UFY138" s="18"/>
      <c r="UFZ138" s="16"/>
      <c r="UGA138" s="17"/>
      <c r="UGB138" s="16"/>
      <c r="UGC138" s="118"/>
      <c r="UGD138" s="16"/>
      <c r="UGE138" s="101"/>
      <c r="UGF138" s="129"/>
      <c r="UGG138" s="15"/>
      <c r="UGH138" s="14"/>
      <c r="UGI138" s="14"/>
      <c r="UGJ138" s="14"/>
      <c r="UGK138" s="14"/>
      <c r="UGL138" s="13"/>
      <c r="UGM138" s="13"/>
      <c r="UGN138" s="13"/>
      <c r="UGO138" s="18"/>
      <c r="UGP138" s="16"/>
      <c r="UGQ138" s="17"/>
      <c r="UGR138" s="16"/>
      <c r="UGS138" s="118"/>
      <c r="UGT138" s="16"/>
      <c r="UGU138" s="101"/>
      <c r="UGV138" s="129"/>
      <c r="UGW138" s="15"/>
      <c r="UGX138" s="14"/>
      <c r="UGY138" s="14"/>
      <c r="UGZ138" s="14"/>
      <c r="UHA138" s="14"/>
      <c r="UHB138" s="13"/>
      <c r="UHC138" s="13"/>
      <c r="UHD138" s="13"/>
      <c r="UHE138" s="18"/>
      <c r="UHF138" s="16"/>
      <c r="UHG138" s="17"/>
      <c r="UHH138" s="16"/>
      <c r="UHI138" s="118"/>
      <c r="UHJ138" s="16"/>
      <c r="UHK138" s="101"/>
      <c r="UHL138" s="129"/>
      <c r="UHM138" s="15"/>
      <c r="UHN138" s="14"/>
      <c r="UHO138" s="14"/>
      <c r="UHP138" s="14"/>
      <c r="UHQ138" s="14"/>
      <c r="UHR138" s="13"/>
      <c r="UHS138" s="13"/>
      <c r="UHT138" s="13"/>
      <c r="UHU138" s="18"/>
      <c r="UHV138" s="16"/>
      <c r="UHW138" s="17"/>
      <c r="UHX138" s="16"/>
      <c r="UHY138" s="118"/>
      <c r="UHZ138" s="16"/>
      <c r="UIA138" s="101"/>
      <c r="UIB138" s="129"/>
      <c r="UIC138" s="15"/>
      <c r="UID138" s="14"/>
      <c r="UIE138" s="14"/>
      <c r="UIF138" s="14"/>
      <c r="UIG138" s="14"/>
      <c r="UIH138" s="13"/>
      <c r="UII138" s="13"/>
      <c r="UIJ138" s="13"/>
      <c r="UIK138" s="18"/>
      <c r="UIL138" s="16"/>
      <c r="UIM138" s="17"/>
      <c r="UIN138" s="16"/>
      <c r="UIO138" s="118"/>
      <c r="UIP138" s="16"/>
      <c r="UIQ138" s="101"/>
      <c r="UIR138" s="129"/>
      <c r="UIS138" s="15"/>
      <c r="UIT138" s="14"/>
      <c r="UIU138" s="14"/>
      <c r="UIV138" s="14"/>
      <c r="UIW138" s="14"/>
      <c r="UIX138" s="13"/>
      <c r="UIY138" s="13"/>
      <c r="UIZ138" s="13"/>
      <c r="UJA138" s="18"/>
      <c r="UJB138" s="16"/>
      <c r="UJC138" s="17"/>
      <c r="UJD138" s="16"/>
      <c r="UJE138" s="118"/>
      <c r="UJF138" s="16"/>
      <c r="UJG138" s="101"/>
      <c r="UJH138" s="129"/>
      <c r="UJI138" s="15"/>
      <c r="UJJ138" s="14"/>
      <c r="UJK138" s="14"/>
      <c r="UJL138" s="14"/>
      <c r="UJM138" s="14"/>
      <c r="UJN138" s="13"/>
      <c r="UJO138" s="13"/>
      <c r="UJP138" s="13"/>
      <c r="UJQ138" s="18"/>
      <c r="UJR138" s="16"/>
      <c r="UJS138" s="17"/>
      <c r="UJT138" s="16"/>
      <c r="UJU138" s="118"/>
      <c r="UJV138" s="16"/>
      <c r="UJW138" s="101"/>
      <c r="UJX138" s="129"/>
      <c r="UJY138" s="15"/>
      <c r="UJZ138" s="14"/>
      <c r="UKA138" s="14"/>
      <c r="UKB138" s="14"/>
      <c r="UKC138" s="14"/>
      <c r="UKD138" s="13"/>
      <c r="UKE138" s="13"/>
      <c r="UKF138" s="13"/>
      <c r="UKG138" s="18"/>
      <c r="UKH138" s="16"/>
      <c r="UKI138" s="17"/>
      <c r="UKJ138" s="16"/>
      <c r="UKK138" s="118"/>
      <c r="UKL138" s="16"/>
      <c r="UKM138" s="101"/>
      <c r="UKN138" s="129"/>
      <c r="UKO138" s="15"/>
      <c r="UKP138" s="14"/>
      <c r="UKQ138" s="14"/>
      <c r="UKR138" s="14"/>
      <c r="UKS138" s="14"/>
      <c r="UKT138" s="13"/>
      <c r="UKU138" s="13"/>
      <c r="UKV138" s="13"/>
      <c r="UKW138" s="18"/>
      <c r="UKX138" s="16"/>
      <c r="UKY138" s="17"/>
      <c r="UKZ138" s="16"/>
      <c r="ULA138" s="118"/>
      <c r="ULB138" s="16"/>
      <c r="ULC138" s="101"/>
      <c r="ULD138" s="129"/>
      <c r="ULE138" s="15"/>
      <c r="ULF138" s="14"/>
      <c r="ULG138" s="14"/>
      <c r="ULH138" s="14"/>
      <c r="ULI138" s="14"/>
      <c r="ULJ138" s="13"/>
      <c r="ULK138" s="13"/>
      <c r="ULL138" s="13"/>
      <c r="ULM138" s="18"/>
      <c r="ULN138" s="16"/>
      <c r="ULO138" s="17"/>
      <c r="ULP138" s="16"/>
      <c r="ULQ138" s="118"/>
      <c r="ULR138" s="16"/>
      <c r="ULS138" s="101"/>
      <c r="ULT138" s="129"/>
      <c r="ULU138" s="15"/>
      <c r="ULV138" s="14"/>
      <c r="ULW138" s="14"/>
      <c r="ULX138" s="14"/>
      <c r="ULY138" s="14"/>
      <c r="ULZ138" s="13"/>
      <c r="UMA138" s="13"/>
      <c r="UMB138" s="13"/>
      <c r="UMC138" s="18"/>
      <c r="UMD138" s="16"/>
      <c r="UME138" s="17"/>
      <c r="UMF138" s="16"/>
      <c r="UMG138" s="118"/>
      <c r="UMH138" s="16"/>
      <c r="UMI138" s="101"/>
      <c r="UMJ138" s="129"/>
      <c r="UMK138" s="15"/>
      <c r="UML138" s="14"/>
      <c r="UMM138" s="14"/>
      <c r="UMN138" s="14"/>
      <c r="UMO138" s="14"/>
      <c r="UMP138" s="13"/>
      <c r="UMQ138" s="13"/>
      <c r="UMR138" s="13"/>
      <c r="UMS138" s="18"/>
      <c r="UMT138" s="16"/>
      <c r="UMU138" s="17"/>
      <c r="UMV138" s="16"/>
      <c r="UMW138" s="118"/>
      <c r="UMX138" s="16"/>
      <c r="UMY138" s="101"/>
      <c r="UMZ138" s="129"/>
      <c r="UNA138" s="15"/>
      <c r="UNB138" s="14"/>
      <c r="UNC138" s="14"/>
      <c r="UND138" s="14"/>
      <c r="UNE138" s="14"/>
      <c r="UNF138" s="13"/>
      <c r="UNG138" s="13"/>
      <c r="UNH138" s="13"/>
      <c r="UNI138" s="18"/>
      <c r="UNJ138" s="16"/>
      <c r="UNK138" s="17"/>
      <c r="UNL138" s="16"/>
      <c r="UNM138" s="118"/>
      <c r="UNN138" s="16"/>
      <c r="UNO138" s="101"/>
      <c r="UNP138" s="129"/>
      <c r="UNQ138" s="15"/>
      <c r="UNR138" s="14"/>
      <c r="UNS138" s="14"/>
      <c r="UNT138" s="14"/>
      <c r="UNU138" s="14"/>
      <c r="UNV138" s="13"/>
      <c r="UNW138" s="13"/>
      <c r="UNX138" s="13"/>
      <c r="UNY138" s="18"/>
      <c r="UNZ138" s="16"/>
      <c r="UOA138" s="17"/>
      <c r="UOB138" s="16"/>
      <c r="UOC138" s="118"/>
      <c r="UOD138" s="16"/>
      <c r="UOE138" s="101"/>
      <c r="UOF138" s="129"/>
      <c r="UOG138" s="15"/>
      <c r="UOH138" s="14"/>
      <c r="UOI138" s="14"/>
      <c r="UOJ138" s="14"/>
      <c r="UOK138" s="14"/>
      <c r="UOL138" s="13"/>
      <c r="UOM138" s="13"/>
      <c r="UON138" s="13"/>
      <c r="UOO138" s="18"/>
      <c r="UOP138" s="16"/>
      <c r="UOQ138" s="17"/>
      <c r="UOR138" s="16"/>
      <c r="UOS138" s="118"/>
      <c r="UOT138" s="16"/>
      <c r="UOU138" s="101"/>
      <c r="UOV138" s="129"/>
      <c r="UOW138" s="15"/>
      <c r="UOX138" s="14"/>
      <c r="UOY138" s="14"/>
      <c r="UOZ138" s="14"/>
      <c r="UPA138" s="14"/>
      <c r="UPB138" s="13"/>
      <c r="UPC138" s="13"/>
      <c r="UPD138" s="13"/>
      <c r="UPE138" s="18"/>
      <c r="UPF138" s="16"/>
      <c r="UPG138" s="17"/>
      <c r="UPH138" s="16"/>
      <c r="UPI138" s="118"/>
      <c r="UPJ138" s="16"/>
      <c r="UPK138" s="101"/>
      <c r="UPL138" s="129"/>
      <c r="UPM138" s="15"/>
      <c r="UPN138" s="14"/>
      <c r="UPO138" s="14"/>
      <c r="UPP138" s="14"/>
      <c r="UPQ138" s="14"/>
      <c r="UPR138" s="13"/>
      <c r="UPS138" s="13"/>
      <c r="UPT138" s="13"/>
      <c r="UPU138" s="18"/>
      <c r="UPV138" s="16"/>
      <c r="UPW138" s="17"/>
      <c r="UPX138" s="16"/>
      <c r="UPY138" s="118"/>
      <c r="UPZ138" s="16"/>
      <c r="UQA138" s="101"/>
      <c r="UQB138" s="129"/>
      <c r="UQC138" s="15"/>
      <c r="UQD138" s="14"/>
      <c r="UQE138" s="14"/>
      <c r="UQF138" s="14"/>
      <c r="UQG138" s="14"/>
      <c r="UQH138" s="13"/>
      <c r="UQI138" s="13"/>
      <c r="UQJ138" s="13"/>
      <c r="UQK138" s="18"/>
      <c r="UQL138" s="16"/>
      <c r="UQM138" s="17"/>
      <c r="UQN138" s="16"/>
      <c r="UQO138" s="118"/>
      <c r="UQP138" s="16"/>
      <c r="UQQ138" s="101"/>
      <c r="UQR138" s="129"/>
      <c r="UQS138" s="15"/>
      <c r="UQT138" s="14"/>
      <c r="UQU138" s="14"/>
      <c r="UQV138" s="14"/>
      <c r="UQW138" s="14"/>
      <c r="UQX138" s="13"/>
      <c r="UQY138" s="13"/>
      <c r="UQZ138" s="13"/>
      <c r="URA138" s="18"/>
      <c r="URB138" s="16"/>
      <c r="URC138" s="17"/>
      <c r="URD138" s="16"/>
      <c r="URE138" s="118"/>
      <c r="URF138" s="16"/>
      <c r="URG138" s="101"/>
      <c r="URH138" s="129"/>
      <c r="URI138" s="15"/>
      <c r="URJ138" s="14"/>
      <c r="URK138" s="14"/>
      <c r="URL138" s="14"/>
      <c r="URM138" s="14"/>
      <c r="URN138" s="13"/>
      <c r="URO138" s="13"/>
      <c r="URP138" s="13"/>
      <c r="URQ138" s="18"/>
      <c r="URR138" s="16"/>
      <c r="URS138" s="17"/>
      <c r="URT138" s="16"/>
      <c r="URU138" s="118"/>
      <c r="URV138" s="16"/>
      <c r="URW138" s="101"/>
      <c r="URX138" s="129"/>
      <c r="URY138" s="15"/>
      <c r="URZ138" s="14"/>
      <c r="USA138" s="14"/>
      <c r="USB138" s="14"/>
      <c r="USC138" s="14"/>
      <c r="USD138" s="13"/>
      <c r="USE138" s="13"/>
      <c r="USF138" s="13"/>
      <c r="USG138" s="18"/>
      <c r="USH138" s="16"/>
      <c r="USI138" s="17"/>
      <c r="USJ138" s="16"/>
      <c r="USK138" s="118"/>
      <c r="USL138" s="16"/>
      <c r="USM138" s="101"/>
      <c r="USN138" s="129"/>
      <c r="USO138" s="15"/>
      <c r="USP138" s="14"/>
      <c r="USQ138" s="14"/>
      <c r="USR138" s="14"/>
      <c r="USS138" s="14"/>
      <c r="UST138" s="13"/>
      <c r="USU138" s="13"/>
      <c r="USV138" s="13"/>
      <c r="USW138" s="18"/>
      <c r="USX138" s="16"/>
      <c r="USY138" s="17"/>
      <c r="USZ138" s="16"/>
      <c r="UTA138" s="118"/>
      <c r="UTB138" s="16"/>
      <c r="UTC138" s="101"/>
      <c r="UTD138" s="129"/>
      <c r="UTE138" s="15"/>
      <c r="UTF138" s="14"/>
      <c r="UTG138" s="14"/>
      <c r="UTH138" s="14"/>
      <c r="UTI138" s="14"/>
      <c r="UTJ138" s="13"/>
      <c r="UTK138" s="13"/>
      <c r="UTL138" s="13"/>
      <c r="UTM138" s="18"/>
      <c r="UTN138" s="16"/>
      <c r="UTO138" s="17"/>
      <c r="UTP138" s="16"/>
      <c r="UTQ138" s="118"/>
      <c r="UTR138" s="16"/>
      <c r="UTS138" s="101"/>
      <c r="UTT138" s="129"/>
      <c r="UTU138" s="15"/>
      <c r="UTV138" s="14"/>
      <c r="UTW138" s="14"/>
      <c r="UTX138" s="14"/>
      <c r="UTY138" s="14"/>
      <c r="UTZ138" s="13"/>
      <c r="UUA138" s="13"/>
      <c r="UUB138" s="13"/>
      <c r="UUC138" s="18"/>
      <c r="UUD138" s="16"/>
      <c r="UUE138" s="17"/>
      <c r="UUF138" s="16"/>
      <c r="UUG138" s="118"/>
      <c r="UUH138" s="16"/>
      <c r="UUI138" s="101"/>
      <c r="UUJ138" s="129"/>
      <c r="UUK138" s="15"/>
      <c r="UUL138" s="14"/>
      <c r="UUM138" s="14"/>
      <c r="UUN138" s="14"/>
      <c r="UUO138" s="14"/>
      <c r="UUP138" s="13"/>
      <c r="UUQ138" s="13"/>
      <c r="UUR138" s="13"/>
      <c r="UUS138" s="18"/>
      <c r="UUT138" s="16"/>
      <c r="UUU138" s="17"/>
      <c r="UUV138" s="16"/>
      <c r="UUW138" s="118"/>
      <c r="UUX138" s="16"/>
      <c r="UUY138" s="101"/>
      <c r="UUZ138" s="129"/>
      <c r="UVA138" s="15"/>
      <c r="UVB138" s="14"/>
      <c r="UVC138" s="14"/>
      <c r="UVD138" s="14"/>
      <c r="UVE138" s="14"/>
      <c r="UVF138" s="13"/>
      <c r="UVG138" s="13"/>
      <c r="UVH138" s="13"/>
      <c r="UVI138" s="18"/>
      <c r="UVJ138" s="16"/>
      <c r="UVK138" s="17"/>
      <c r="UVL138" s="16"/>
      <c r="UVM138" s="118"/>
      <c r="UVN138" s="16"/>
      <c r="UVO138" s="101"/>
      <c r="UVP138" s="129"/>
      <c r="UVQ138" s="15"/>
      <c r="UVR138" s="14"/>
      <c r="UVS138" s="14"/>
      <c r="UVT138" s="14"/>
      <c r="UVU138" s="14"/>
      <c r="UVV138" s="13"/>
      <c r="UVW138" s="13"/>
      <c r="UVX138" s="13"/>
      <c r="UVY138" s="18"/>
      <c r="UVZ138" s="16"/>
      <c r="UWA138" s="17"/>
      <c r="UWB138" s="16"/>
      <c r="UWC138" s="118"/>
      <c r="UWD138" s="16"/>
      <c r="UWE138" s="101"/>
      <c r="UWF138" s="129"/>
      <c r="UWG138" s="15"/>
      <c r="UWH138" s="14"/>
      <c r="UWI138" s="14"/>
      <c r="UWJ138" s="14"/>
      <c r="UWK138" s="14"/>
      <c r="UWL138" s="13"/>
      <c r="UWM138" s="13"/>
      <c r="UWN138" s="13"/>
      <c r="UWO138" s="18"/>
      <c r="UWP138" s="16"/>
      <c r="UWQ138" s="17"/>
      <c r="UWR138" s="16"/>
      <c r="UWS138" s="118"/>
      <c r="UWT138" s="16"/>
      <c r="UWU138" s="101"/>
      <c r="UWV138" s="129"/>
      <c r="UWW138" s="15"/>
      <c r="UWX138" s="14"/>
      <c r="UWY138" s="14"/>
      <c r="UWZ138" s="14"/>
      <c r="UXA138" s="14"/>
      <c r="UXB138" s="13"/>
      <c r="UXC138" s="13"/>
      <c r="UXD138" s="13"/>
      <c r="UXE138" s="18"/>
      <c r="UXF138" s="16"/>
      <c r="UXG138" s="17"/>
      <c r="UXH138" s="16"/>
      <c r="UXI138" s="118"/>
      <c r="UXJ138" s="16"/>
      <c r="UXK138" s="101"/>
      <c r="UXL138" s="129"/>
      <c r="UXM138" s="15"/>
      <c r="UXN138" s="14"/>
      <c r="UXO138" s="14"/>
      <c r="UXP138" s="14"/>
      <c r="UXQ138" s="14"/>
      <c r="UXR138" s="13"/>
      <c r="UXS138" s="13"/>
      <c r="UXT138" s="13"/>
      <c r="UXU138" s="18"/>
      <c r="UXV138" s="16"/>
      <c r="UXW138" s="17"/>
      <c r="UXX138" s="16"/>
      <c r="UXY138" s="118"/>
      <c r="UXZ138" s="16"/>
      <c r="UYA138" s="101"/>
      <c r="UYB138" s="129"/>
      <c r="UYC138" s="15"/>
      <c r="UYD138" s="14"/>
      <c r="UYE138" s="14"/>
      <c r="UYF138" s="14"/>
      <c r="UYG138" s="14"/>
      <c r="UYH138" s="13"/>
      <c r="UYI138" s="13"/>
      <c r="UYJ138" s="13"/>
      <c r="UYK138" s="18"/>
      <c r="UYL138" s="16"/>
      <c r="UYM138" s="17"/>
      <c r="UYN138" s="16"/>
      <c r="UYO138" s="118"/>
      <c r="UYP138" s="16"/>
      <c r="UYQ138" s="101"/>
      <c r="UYR138" s="129"/>
      <c r="UYS138" s="15"/>
      <c r="UYT138" s="14"/>
      <c r="UYU138" s="14"/>
      <c r="UYV138" s="14"/>
      <c r="UYW138" s="14"/>
      <c r="UYX138" s="13"/>
      <c r="UYY138" s="13"/>
      <c r="UYZ138" s="13"/>
      <c r="UZA138" s="18"/>
      <c r="UZB138" s="16"/>
      <c r="UZC138" s="17"/>
      <c r="UZD138" s="16"/>
      <c r="UZE138" s="118"/>
      <c r="UZF138" s="16"/>
      <c r="UZG138" s="101"/>
      <c r="UZH138" s="129"/>
      <c r="UZI138" s="15"/>
      <c r="UZJ138" s="14"/>
      <c r="UZK138" s="14"/>
      <c r="UZL138" s="14"/>
      <c r="UZM138" s="14"/>
      <c r="UZN138" s="13"/>
      <c r="UZO138" s="13"/>
      <c r="UZP138" s="13"/>
      <c r="UZQ138" s="18"/>
      <c r="UZR138" s="16"/>
      <c r="UZS138" s="17"/>
      <c r="UZT138" s="16"/>
      <c r="UZU138" s="118"/>
      <c r="UZV138" s="16"/>
      <c r="UZW138" s="101"/>
      <c r="UZX138" s="129"/>
      <c r="UZY138" s="15"/>
      <c r="UZZ138" s="14"/>
      <c r="VAA138" s="14"/>
      <c r="VAB138" s="14"/>
      <c r="VAC138" s="14"/>
      <c r="VAD138" s="13"/>
      <c r="VAE138" s="13"/>
      <c r="VAF138" s="13"/>
      <c r="VAG138" s="18"/>
      <c r="VAH138" s="16"/>
      <c r="VAI138" s="17"/>
      <c r="VAJ138" s="16"/>
      <c r="VAK138" s="118"/>
      <c r="VAL138" s="16"/>
      <c r="VAM138" s="101"/>
      <c r="VAN138" s="129"/>
      <c r="VAO138" s="15"/>
      <c r="VAP138" s="14"/>
      <c r="VAQ138" s="14"/>
      <c r="VAR138" s="14"/>
      <c r="VAS138" s="14"/>
      <c r="VAT138" s="13"/>
      <c r="VAU138" s="13"/>
      <c r="VAV138" s="13"/>
      <c r="VAW138" s="18"/>
      <c r="VAX138" s="16"/>
      <c r="VAY138" s="17"/>
      <c r="VAZ138" s="16"/>
      <c r="VBA138" s="118"/>
      <c r="VBB138" s="16"/>
      <c r="VBC138" s="101"/>
      <c r="VBD138" s="129"/>
      <c r="VBE138" s="15"/>
      <c r="VBF138" s="14"/>
      <c r="VBG138" s="14"/>
      <c r="VBH138" s="14"/>
      <c r="VBI138" s="14"/>
      <c r="VBJ138" s="13"/>
      <c r="VBK138" s="13"/>
      <c r="VBL138" s="13"/>
      <c r="VBM138" s="18"/>
      <c r="VBN138" s="16"/>
      <c r="VBO138" s="17"/>
      <c r="VBP138" s="16"/>
      <c r="VBQ138" s="118"/>
      <c r="VBR138" s="16"/>
      <c r="VBS138" s="101"/>
      <c r="VBT138" s="129"/>
      <c r="VBU138" s="15"/>
      <c r="VBV138" s="14"/>
      <c r="VBW138" s="14"/>
      <c r="VBX138" s="14"/>
      <c r="VBY138" s="14"/>
      <c r="VBZ138" s="13"/>
      <c r="VCA138" s="13"/>
      <c r="VCB138" s="13"/>
      <c r="VCC138" s="18"/>
      <c r="VCD138" s="16"/>
      <c r="VCE138" s="17"/>
      <c r="VCF138" s="16"/>
      <c r="VCG138" s="118"/>
      <c r="VCH138" s="16"/>
      <c r="VCI138" s="101"/>
      <c r="VCJ138" s="129"/>
      <c r="VCK138" s="15"/>
      <c r="VCL138" s="14"/>
      <c r="VCM138" s="14"/>
      <c r="VCN138" s="14"/>
      <c r="VCO138" s="14"/>
      <c r="VCP138" s="13"/>
      <c r="VCQ138" s="13"/>
      <c r="VCR138" s="13"/>
      <c r="VCS138" s="18"/>
      <c r="VCT138" s="16"/>
      <c r="VCU138" s="17"/>
      <c r="VCV138" s="16"/>
      <c r="VCW138" s="118"/>
      <c r="VCX138" s="16"/>
      <c r="VCY138" s="101"/>
      <c r="VCZ138" s="129"/>
      <c r="VDA138" s="15"/>
      <c r="VDB138" s="14"/>
      <c r="VDC138" s="14"/>
      <c r="VDD138" s="14"/>
      <c r="VDE138" s="14"/>
      <c r="VDF138" s="13"/>
      <c r="VDG138" s="13"/>
      <c r="VDH138" s="13"/>
      <c r="VDI138" s="18"/>
      <c r="VDJ138" s="16"/>
      <c r="VDK138" s="17"/>
      <c r="VDL138" s="16"/>
      <c r="VDM138" s="118"/>
      <c r="VDN138" s="16"/>
      <c r="VDO138" s="101"/>
      <c r="VDP138" s="129"/>
      <c r="VDQ138" s="15"/>
      <c r="VDR138" s="14"/>
      <c r="VDS138" s="14"/>
      <c r="VDT138" s="14"/>
      <c r="VDU138" s="14"/>
      <c r="VDV138" s="13"/>
      <c r="VDW138" s="13"/>
      <c r="VDX138" s="13"/>
      <c r="VDY138" s="18"/>
      <c r="VDZ138" s="16"/>
      <c r="VEA138" s="17"/>
      <c r="VEB138" s="16"/>
      <c r="VEC138" s="118"/>
      <c r="VED138" s="16"/>
      <c r="VEE138" s="101"/>
      <c r="VEF138" s="129"/>
      <c r="VEG138" s="15"/>
      <c r="VEH138" s="14"/>
      <c r="VEI138" s="14"/>
      <c r="VEJ138" s="14"/>
      <c r="VEK138" s="14"/>
      <c r="VEL138" s="13"/>
      <c r="VEM138" s="13"/>
      <c r="VEN138" s="13"/>
      <c r="VEO138" s="18"/>
      <c r="VEP138" s="16"/>
      <c r="VEQ138" s="17"/>
      <c r="VER138" s="16"/>
      <c r="VES138" s="118"/>
      <c r="VET138" s="16"/>
      <c r="VEU138" s="101"/>
      <c r="VEV138" s="129"/>
      <c r="VEW138" s="15"/>
      <c r="VEX138" s="14"/>
      <c r="VEY138" s="14"/>
      <c r="VEZ138" s="14"/>
      <c r="VFA138" s="14"/>
      <c r="VFB138" s="13"/>
      <c r="VFC138" s="13"/>
      <c r="VFD138" s="13"/>
      <c r="VFE138" s="18"/>
      <c r="VFF138" s="16"/>
      <c r="VFG138" s="17"/>
      <c r="VFH138" s="16"/>
      <c r="VFI138" s="118"/>
      <c r="VFJ138" s="16"/>
      <c r="VFK138" s="101"/>
      <c r="VFL138" s="129"/>
      <c r="VFM138" s="15"/>
      <c r="VFN138" s="14"/>
      <c r="VFO138" s="14"/>
      <c r="VFP138" s="14"/>
      <c r="VFQ138" s="14"/>
      <c r="VFR138" s="13"/>
      <c r="VFS138" s="13"/>
      <c r="VFT138" s="13"/>
      <c r="VFU138" s="18"/>
      <c r="VFV138" s="16"/>
      <c r="VFW138" s="17"/>
      <c r="VFX138" s="16"/>
      <c r="VFY138" s="118"/>
      <c r="VFZ138" s="16"/>
      <c r="VGA138" s="101"/>
      <c r="VGB138" s="129"/>
      <c r="VGC138" s="15"/>
      <c r="VGD138" s="14"/>
      <c r="VGE138" s="14"/>
      <c r="VGF138" s="14"/>
      <c r="VGG138" s="14"/>
      <c r="VGH138" s="13"/>
      <c r="VGI138" s="13"/>
      <c r="VGJ138" s="13"/>
      <c r="VGK138" s="18"/>
      <c r="VGL138" s="16"/>
      <c r="VGM138" s="17"/>
      <c r="VGN138" s="16"/>
      <c r="VGO138" s="118"/>
      <c r="VGP138" s="16"/>
      <c r="VGQ138" s="101"/>
      <c r="VGR138" s="129"/>
      <c r="VGS138" s="15"/>
      <c r="VGT138" s="14"/>
      <c r="VGU138" s="14"/>
      <c r="VGV138" s="14"/>
      <c r="VGW138" s="14"/>
      <c r="VGX138" s="13"/>
      <c r="VGY138" s="13"/>
      <c r="VGZ138" s="13"/>
      <c r="VHA138" s="18"/>
      <c r="VHB138" s="16"/>
      <c r="VHC138" s="17"/>
      <c r="VHD138" s="16"/>
      <c r="VHE138" s="118"/>
      <c r="VHF138" s="16"/>
      <c r="VHG138" s="101"/>
      <c r="VHH138" s="129"/>
      <c r="VHI138" s="15"/>
      <c r="VHJ138" s="14"/>
      <c r="VHK138" s="14"/>
      <c r="VHL138" s="14"/>
      <c r="VHM138" s="14"/>
      <c r="VHN138" s="13"/>
      <c r="VHO138" s="13"/>
      <c r="VHP138" s="13"/>
      <c r="VHQ138" s="18"/>
      <c r="VHR138" s="16"/>
      <c r="VHS138" s="17"/>
      <c r="VHT138" s="16"/>
      <c r="VHU138" s="118"/>
      <c r="VHV138" s="16"/>
      <c r="VHW138" s="101"/>
      <c r="VHX138" s="129"/>
      <c r="VHY138" s="15"/>
      <c r="VHZ138" s="14"/>
      <c r="VIA138" s="14"/>
      <c r="VIB138" s="14"/>
      <c r="VIC138" s="14"/>
      <c r="VID138" s="13"/>
      <c r="VIE138" s="13"/>
      <c r="VIF138" s="13"/>
      <c r="VIG138" s="18"/>
      <c r="VIH138" s="16"/>
      <c r="VII138" s="17"/>
      <c r="VIJ138" s="16"/>
      <c r="VIK138" s="118"/>
      <c r="VIL138" s="16"/>
      <c r="VIM138" s="101"/>
      <c r="VIN138" s="129"/>
      <c r="VIO138" s="15"/>
      <c r="VIP138" s="14"/>
      <c r="VIQ138" s="14"/>
      <c r="VIR138" s="14"/>
      <c r="VIS138" s="14"/>
      <c r="VIT138" s="13"/>
      <c r="VIU138" s="13"/>
      <c r="VIV138" s="13"/>
      <c r="VIW138" s="18"/>
      <c r="VIX138" s="16"/>
      <c r="VIY138" s="17"/>
      <c r="VIZ138" s="16"/>
      <c r="VJA138" s="118"/>
      <c r="VJB138" s="16"/>
      <c r="VJC138" s="101"/>
      <c r="VJD138" s="129"/>
      <c r="VJE138" s="15"/>
      <c r="VJF138" s="14"/>
      <c r="VJG138" s="14"/>
      <c r="VJH138" s="14"/>
      <c r="VJI138" s="14"/>
      <c r="VJJ138" s="13"/>
      <c r="VJK138" s="13"/>
      <c r="VJL138" s="13"/>
      <c r="VJM138" s="18"/>
      <c r="VJN138" s="16"/>
      <c r="VJO138" s="17"/>
      <c r="VJP138" s="16"/>
      <c r="VJQ138" s="118"/>
      <c r="VJR138" s="16"/>
      <c r="VJS138" s="101"/>
      <c r="VJT138" s="129"/>
      <c r="VJU138" s="15"/>
      <c r="VJV138" s="14"/>
      <c r="VJW138" s="14"/>
      <c r="VJX138" s="14"/>
      <c r="VJY138" s="14"/>
      <c r="VJZ138" s="13"/>
      <c r="VKA138" s="13"/>
      <c r="VKB138" s="13"/>
      <c r="VKC138" s="18"/>
      <c r="VKD138" s="16"/>
      <c r="VKE138" s="17"/>
      <c r="VKF138" s="16"/>
      <c r="VKG138" s="118"/>
      <c r="VKH138" s="16"/>
      <c r="VKI138" s="101"/>
      <c r="VKJ138" s="129"/>
      <c r="VKK138" s="15"/>
      <c r="VKL138" s="14"/>
      <c r="VKM138" s="14"/>
      <c r="VKN138" s="14"/>
      <c r="VKO138" s="14"/>
      <c r="VKP138" s="13"/>
      <c r="VKQ138" s="13"/>
      <c r="VKR138" s="13"/>
      <c r="VKS138" s="18"/>
      <c r="VKT138" s="16"/>
      <c r="VKU138" s="17"/>
      <c r="VKV138" s="16"/>
      <c r="VKW138" s="118"/>
      <c r="VKX138" s="16"/>
      <c r="VKY138" s="101"/>
      <c r="VKZ138" s="129"/>
      <c r="VLA138" s="15"/>
      <c r="VLB138" s="14"/>
      <c r="VLC138" s="14"/>
      <c r="VLD138" s="14"/>
      <c r="VLE138" s="14"/>
      <c r="VLF138" s="13"/>
      <c r="VLG138" s="13"/>
      <c r="VLH138" s="13"/>
      <c r="VLI138" s="18"/>
      <c r="VLJ138" s="16"/>
      <c r="VLK138" s="17"/>
      <c r="VLL138" s="16"/>
      <c r="VLM138" s="118"/>
      <c r="VLN138" s="16"/>
      <c r="VLO138" s="101"/>
      <c r="VLP138" s="129"/>
      <c r="VLQ138" s="15"/>
      <c r="VLR138" s="14"/>
      <c r="VLS138" s="14"/>
      <c r="VLT138" s="14"/>
      <c r="VLU138" s="14"/>
      <c r="VLV138" s="13"/>
      <c r="VLW138" s="13"/>
      <c r="VLX138" s="13"/>
      <c r="VLY138" s="18"/>
      <c r="VLZ138" s="16"/>
      <c r="VMA138" s="17"/>
      <c r="VMB138" s="16"/>
      <c r="VMC138" s="118"/>
      <c r="VMD138" s="16"/>
      <c r="VME138" s="101"/>
      <c r="VMF138" s="129"/>
      <c r="VMG138" s="15"/>
      <c r="VMH138" s="14"/>
      <c r="VMI138" s="14"/>
      <c r="VMJ138" s="14"/>
      <c r="VMK138" s="14"/>
      <c r="VML138" s="13"/>
      <c r="VMM138" s="13"/>
      <c r="VMN138" s="13"/>
      <c r="VMO138" s="18"/>
      <c r="VMP138" s="16"/>
      <c r="VMQ138" s="17"/>
      <c r="VMR138" s="16"/>
      <c r="VMS138" s="118"/>
      <c r="VMT138" s="16"/>
      <c r="VMU138" s="101"/>
      <c r="VMV138" s="129"/>
      <c r="VMW138" s="15"/>
      <c r="VMX138" s="14"/>
      <c r="VMY138" s="14"/>
      <c r="VMZ138" s="14"/>
      <c r="VNA138" s="14"/>
      <c r="VNB138" s="13"/>
      <c r="VNC138" s="13"/>
      <c r="VND138" s="13"/>
      <c r="VNE138" s="18"/>
      <c r="VNF138" s="16"/>
      <c r="VNG138" s="17"/>
      <c r="VNH138" s="16"/>
      <c r="VNI138" s="118"/>
      <c r="VNJ138" s="16"/>
      <c r="VNK138" s="101"/>
      <c r="VNL138" s="129"/>
      <c r="VNM138" s="15"/>
      <c r="VNN138" s="14"/>
      <c r="VNO138" s="14"/>
      <c r="VNP138" s="14"/>
      <c r="VNQ138" s="14"/>
      <c r="VNR138" s="13"/>
      <c r="VNS138" s="13"/>
      <c r="VNT138" s="13"/>
      <c r="VNU138" s="18"/>
      <c r="VNV138" s="16"/>
      <c r="VNW138" s="17"/>
      <c r="VNX138" s="16"/>
      <c r="VNY138" s="118"/>
      <c r="VNZ138" s="16"/>
      <c r="VOA138" s="101"/>
      <c r="VOB138" s="129"/>
      <c r="VOC138" s="15"/>
      <c r="VOD138" s="14"/>
      <c r="VOE138" s="14"/>
      <c r="VOF138" s="14"/>
      <c r="VOG138" s="14"/>
      <c r="VOH138" s="13"/>
      <c r="VOI138" s="13"/>
      <c r="VOJ138" s="13"/>
      <c r="VOK138" s="18"/>
      <c r="VOL138" s="16"/>
      <c r="VOM138" s="17"/>
      <c r="VON138" s="16"/>
      <c r="VOO138" s="118"/>
      <c r="VOP138" s="16"/>
      <c r="VOQ138" s="101"/>
      <c r="VOR138" s="129"/>
      <c r="VOS138" s="15"/>
      <c r="VOT138" s="14"/>
      <c r="VOU138" s="14"/>
      <c r="VOV138" s="14"/>
      <c r="VOW138" s="14"/>
      <c r="VOX138" s="13"/>
      <c r="VOY138" s="13"/>
      <c r="VOZ138" s="13"/>
      <c r="VPA138" s="18"/>
      <c r="VPB138" s="16"/>
      <c r="VPC138" s="17"/>
      <c r="VPD138" s="16"/>
      <c r="VPE138" s="118"/>
      <c r="VPF138" s="16"/>
      <c r="VPG138" s="101"/>
      <c r="VPH138" s="129"/>
      <c r="VPI138" s="15"/>
      <c r="VPJ138" s="14"/>
      <c r="VPK138" s="14"/>
      <c r="VPL138" s="14"/>
      <c r="VPM138" s="14"/>
      <c r="VPN138" s="13"/>
      <c r="VPO138" s="13"/>
      <c r="VPP138" s="13"/>
      <c r="VPQ138" s="18"/>
      <c r="VPR138" s="16"/>
      <c r="VPS138" s="17"/>
      <c r="VPT138" s="16"/>
      <c r="VPU138" s="118"/>
      <c r="VPV138" s="16"/>
      <c r="VPW138" s="101"/>
      <c r="VPX138" s="129"/>
      <c r="VPY138" s="15"/>
      <c r="VPZ138" s="14"/>
      <c r="VQA138" s="14"/>
      <c r="VQB138" s="14"/>
      <c r="VQC138" s="14"/>
      <c r="VQD138" s="13"/>
      <c r="VQE138" s="13"/>
      <c r="VQF138" s="13"/>
      <c r="VQG138" s="18"/>
      <c r="VQH138" s="16"/>
      <c r="VQI138" s="17"/>
      <c r="VQJ138" s="16"/>
      <c r="VQK138" s="118"/>
      <c r="VQL138" s="16"/>
      <c r="VQM138" s="101"/>
      <c r="VQN138" s="129"/>
      <c r="VQO138" s="15"/>
      <c r="VQP138" s="14"/>
      <c r="VQQ138" s="14"/>
      <c r="VQR138" s="14"/>
      <c r="VQS138" s="14"/>
      <c r="VQT138" s="13"/>
      <c r="VQU138" s="13"/>
      <c r="VQV138" s="13"/>
      <c r="VQW138" s="18"/>
      <c r="VQX138" s="16"/>
      <c r="VQY138" s="17"/>
      <c r="VQZ138" s="16"/>
      <c r="VRA138" s="118"/>
      <c r="VRB138" s="16"/>
      <c r="VRC138" s="101"/>
      <c r="VRD138" s="129"/>
      <c r="VRE138" s="15"/>
      <c r="VRF138" s="14"/>
      <c r="VRG138" s="14"/>
      <c r="VRH138" s="14"/>
      <c r="VRI138" s="14"/>
      <c r="VRJ138" s="13"/>
      <c r="VRK138" s="13"/>
      <c r="VRL138" s="13"/>
      <c r="VRM138" s="18"/>
      <c r="VRN138" s="16"/>
      <c r="VRO138" s="17"/>
      <c r="VRP138" s="16"/>
      <c r="VRQ138" s="118"/>
      <c r="VRR138" s="16"/>
      <c r="VRS138" s="101"/>
      <c r="VRT138" s="129"/>
      <c r="VRU138" s="15"/>
      <c r="VRV138" s="14"/>
      <c r="VRW138" s="14"/>
      <c r="VRX138" s="14"/>
      <c r="VRY138" s="14"/>
      <c r="VRZ138" s="13"/>
      <c r="VSA138" s="13"/>
      <c r="VSB138" s="13"/>
      <c r="VSC138" s="18"/>
      <c r="VSD138" s="16"/>
      <c r="VSE138" s="17"/>
      <c r="VSF138" s="16"/>
      <c r="VSG138" s="118"/>
      <c r="VSH138" s="16"/>
      <c r="VSI138" s="101"/>
      <c r="VSJ138" s="129"/>
      <c r="VSK138" s="15"/>
      <c r="VSL138" s="14"/>
      <c r="VSM138" s="14"/>
      <c r="VSN138" s="14"/>
      <c r="VSO138" s="14"/>
      <c r="VSP138" s="13"/>
      <c r="VSQ138" s="13"/>
      <c r="VSR138" s="13"/>
      <c r="VSS138" s="18"/>
      <c r="VST138" s="16"/>
      <c r="VSU138" s="17"/>
      <c r="VSV138" s="16"/>
      <c r="VSW138" s="118"/>
      <c r="VSX138" s="16"/>
      <c r="VSY138" s="101"/>
      <c r="VSZ138" s="129"/>
      <c r="VTA138" s="15"/>
      <c r="VTB138" s="14"/>
      <c r="VTC138" s="14"/>
      <c r="VTD138" s="14"/>
      <c r="VTE138" s="14"/>
      <c r="VTF138" s="13"/>
      <c r="VTG138" s="13"/>
      <c r="VTH138" s="13"/>
      <c r="VTI138" s="18"/>
      <c r="VTJ138" s="16"/>
      <c r="VTK138" s="17"/>
      <c r="VTL138" s="16"/>
      <c r="VTM138" s="118"/>
      <c r="VTN138" s="16"/>
      <c r="VTO138" s="101"/>
      <c r="VTP138" s="129"/>
      <c r="VTQ138" s="15"/>
      <c r="VTR138" s="14"/>
      <c r="VTS138" s="14"/>
      <c r="VTT138" s="14"/>
      <c r="VTU138" s="14"/>
      <c r="VTV138" s="13"/>
      <c r="VTW138" s="13"/>
      <c r="VTX138" s="13"/>
      <c r="VTY138" s="18"/>
      <c r="VTZ138" s="16"/>
      <c r="VUA138" s="17"/>
      <c r="VUB138" s="16"/>
      <c r="VUC138" s="118"/>
      <c r="VUD138" s="16"/>
      <c r="VUE138" s="101"/>
      <c r="VUF138" s="129"/>
      <c r="VUG138" s="15"/>
      <c r="VUH138" s="14"/>
      <c r="VUI138" s="14"/>
      <c r="VUJ138" s="14"/>
      <c r="VUK138" s="14"/>
      <c r="VUL138" s="13"/>
      <c r="VUM138" s="13"/>
      <c r="VUN138" s="13"/>
      <c r="VUO138" s="18"/>
      <c r="VUP138" s="16"/>
      <c r="VUQ138" s="17"/>
      <c r="VUR138" s="16"/>
      <c r="VUS138" s="118"/>
      <c r="VUT138" s="16"/>
      <c r="VUU138" s="101"/>
      <c r="VUV138" s="129"/>
      <c r="VUW138" s="15"/>
      <c r="VUX138" s="14"/>
      <c r="VUY138" s="14"/>
      <c r="VUZ138" s="14"/>
      <c r="VVA138" s="14"/>
      <c r="VVB138" s="13"/>
      <c r="VVC138" s="13"/>
      <c r="VVD138" s="13"/>
      <c r="VVE138" s="18"/>
      <c r="VVF138" s="16"/>
      <c r="VVG138" s="17"/>
      <c r="VVH138" s="16"/>
      <c r="VVI138" s="118"/>
      <c r="VVJ138" s="16"/>
      <c r="VVK138" s="101"/>
      <c r="VVL138" s="129"/>
      <c r="VVM138" s="15"/>
      <c r="VVN138" s="14"/>
      <c r="VVO138" s="14"/>
      <c r="VVP138" s="14"/>
      <c r="VVQ138" s="14"/>
      <c r="VVR138" s="13"/>
      <c r="VVS138" s="13"/>
      <c r="VVT138" s="13"/>
      <c r="VVU138" s="18"/>
      <c r="VVV138" s="16"/>
      <c r="VVW138" s="17"/>
      <c r="VVX138" s="16"/>
      <c r="VVY138" s="118"/>
      <c r="VVZ138" s="16"/>
      <c r="VWA138" s="101"/>
      <c r="VWB138" s="129"/>
      <c r="VWC138" s="15"/>
      <c r="VWD138" s="14"/>
      <c r="VWE138" s="14"/>
      <c r="VWF138" s="14"/>
      <c r="VWG138" s="14"/>
      <c r="VWH138" s="13"/>
      <c r="VWI138" s="13"/>
      <c r="VWJ138" s="13"/>
      <c r="VWK138" s="18"/>
      <c r="VWL138" s="16"/>
      <c r="VWM138" s="17"/>
      <c r="VWN138" s="16"/>
      <c r="VWO138" s="118"/>
      <c r="VWP138" s="16"/>
      <c r="VWQ138" s="101"/>
      <c r="VWR138" s="129"/>
      <c r="VWS138" s="15"/>
      <c r="VWT138" s="14"/>
      <c r="VWU138" s="14"/>
      <c r="VWV138" s="14"/>
      <c r="VWW138" s="14"/>
      <c r="VWX138" s="13"/>
      <c r="VWY138" s="13"/>
      <c r="VWZ138" s="13"/>
      <c r="VXA138" s="18"/>
      <c r="VXB138" s="16"/>
      <c r="VXC138" s="17"/>
      <c r="VXD138" s="16"/>
      <c r="VXE138" s="118"/>
      <c r="VXF138" s="16"/>
      <c r="VXG138" s="101"/>
      <c r="VXH138" s="129"/>
      <c r="VXI138" s="15"/>
      <c r="VXJ138" s="14"/>
      <c r="VXK138" s="14"/>
      <c r="VXL138" s="14"/>
      <c r="VXM138" s="14"/>
      <c r="VXN138" s="13"/>
      <c r="VXO138" s="13"/>
      <c r="VXP138" s="13"/>
      <c r="VXQ138" s="18"/>
      <c r="VXR138" s="16"/>
      <c r="VXS138" s="17"/>
      <c r="VXT138" s="16"/>
      <c r="VXU138" s="118"/>
      <c r="VXV138" s="16"/>
      <c r="VXW138" s="101"/>
      <c r="VXX138" s="129"/>
      <c r="VXY138" s="15"/>
      <c r="VXZ138" s="14"/>
      <c r="VYA138" s="14"/>
      <c r="VYB138" s="14"/>
      <c r="VYC138" s="14"/>
      <c r="VYD138" s="13"/>
      <c r="VYE138" s="13"/>
      <c r="VYF138" s="13"/>
      <c r="VYG138" s="18"/>
      <c r="VYH138" s="16"/>
      <c r="VYI138" s="17"/>
      <c r="VYJ138" s="16"/>
      <c r="VYK138" s="118"/>
      <c r="VYL138" s="16"/>
      <c r="VYM138" s="101"/>
      <c r="VYN138" s="129"/>
      <c r="VYO138" s="15"/>
      <c r="VYP138" s="14"/>
      <c r="VYQ138" s="14"/>
      <c r="VYR138" s="14"/>
      <c r="VYS138" s="14"/>
      <c r="VYT138" s="13"/>
      <c r="VYU138" s="13"/>
      <c r="VYV138" s="13"/>
      <c r="VYW138" s="18"/>
      <c r="VYX138" s="16"/>
      <c r="VYY138" s="17"/>
      <c r="VYZ138" s="16"/>
      <c r="VZA138" s="118"/>
      <c r="VZB138" s="16"/>
      <c r="VZC138" s="101"/>
      <c r="VZD138" s="129"/>
      <c r="VZE138" s="15"/>
      <c r="VZF138" s="14"/>
      <c r="VZG138" s="14"/>
      <c r="VZH138" s="14"/>
      <c r="VZI138" s="14"/>
      <c r="VZJ138" s="13"/>
      <c r="VZK138" s="13"/>
      <c r="VZL138" s="13"/>
      <c r="VZM138" s="18"/>
      <c r="VZN138" s="16"/>
      <c r="VZO138" s="17"/>
      <c r="VZP138" s="16"/>
      <c r="VZQ138" s="118"/>
      <c r="VZR138" s="16"/>
      <c r="VZS138" s="101"/>
      <c r="VZT138" s="129"/>
      <c r="VZU138" s="15"/>
      <c r="VZV138" s="14"/>
      <c r="VZW138" s="14"/>
      <c r="VZX138" s="14"/>
      <c r="VZY138" s="14"/>
      <c r="VZZ138" s="13"/>
      <c r="WAA138" s="13"/>
      <c r="WAB138" s="13"/>
      <c r="WAC138" s="18"/>
      <c r="WAD138" s="16"/>
      <c r="WAE138" s="17"/>
      <c r="WAF138" s="16"/>
      <c r="WAG138" s="118"/>
      <c r="WAH138" s="16"/>
      <c r="WAI138" s="101"/>
      <c r="WAJ138" s="129"/>
      <c r="WAK138" s="15"/>
      <c r="WAL138" s="14"/>
      <c r="WAM138" s="14"/>
      <c r="WAN138" s="14"/>
      <c r="WAO138" s="14"/>
      <c r="WAP138" s="13"/>
      <c r="WAQ138" s="13"/>
      <c r="WAR138" s="13"/>
      <c r="WAS138" s="18"/>
      <c r="WAT138" s="16"/>
      <c r="WAU138" s="17"/>
      <c r="WAV138" s="16"/>
      <c r="WAW138" s="118"/>
      <c r="WAX138" s="16"/>
      <c r="WAY138" s="101"/>
      <c r="WAZ138" s="129"/>
      <c r="WBA138" s="15"/>
      <c r="WBB138" s="14"/>
      <c r="WBC138" s="14"/>
      <c r="WBD138" s="14"/>
      <c r="WBE138" s="14"/>
      <c r="WBF138" s="13"/>
      <c r="WBG138" s="13"/>
      <c r="WBH138" s="13"/>
      <c r="WBI138" s="18"/>
      <c r="WBJ138" s="16"/>
      <c r="WBK138" s="17"/>
      <c r="WBL138" s="16"/>
      <c r="WBM138" s="118"/>
      <c r="WBN138" s="16"/>
      <c r="WBO138" s="101"/>
      <c r="WBP138" s="129"/>
      <c r="WBQ138" s="15"/>
      <c r="WBR138" s="14"/>
      <c r="WBS138" s="14"/>
      <c r="WBT138" s="14"/>
      <c r="WBU138" s="14"/>
      <c r="WBV138" s="13"/>
      <c r="WBW138" s="13"/>
      <c r="WBX138" s="13"/>
      <c r="WBY138" s="18"/>
      <c r="WBZ138" s="16"/>
      <c r="WCA138" s="17"/>
      <c r="WCB138" s="16"/>
      <c r="WCC138" s="118"/>
      <c r="WCD138" s="16"/>
      <c r="WCE138" s="101"/>
      <c r="WCF138" s="129"/>
      <c r="WCG138" s="15"/>
      <c r="WCH138" s="14"/>
      <c r="WCI138" s="14"/>
      <c r="WCJ138" s="14"/>
      <c r="WCK138" s="14"/>
      <c r="WCL138" s="13"/>
      <c r="WCM138" s="13"/>
      <c r="WCN138" s="13"/>
      <c r="WCO138" s="18"/>
      <c r="WCP138" s="16"/>
      <c r="WCQ138" s="17"/>
      <c r="WCR138" s="16"/>
      <c r="WCS138" s="118"/>
      <c r="WCT138" s="16"/>
      <c r="WCU138" s="101"/>
      <c r="WCV138" s="129"/>
      <c r="WCW138" s="15"/>
      <c r="WCX138" s="14"/>
      <c r="WCY138" s="14"/>
      <c r="WCZ138" s="14"/>
      <c r="WDA138" s="14"/>
      <c r="WDB138" s="13"/>
      <c r="WDC138" s="13"/>
      <c r="WDD138" s="13"/>
      <c r="WDE138" s="18"/>
      <c r="WDF138" s="16"/>
      <c r="WDG138" s="17"/>
      <c r="WDH138" s="16"/>
      <c r="WDI138" s="118"/>
      <c r="WDJ138" s="16"/>
      <c r="WDK138" s="101"/>
      <c r="WDL138" s="129"/>
      <c r="WDM138" s="15"/>
      <c r="WDN138" s="14"/>
      <c r="WDO138" s="14"/>
      <c r="WDP138" s="14"/>
      <c r="WDQ138" s="14"/>
      <c r="WDR138" s="13"/>
      <c r="WDS138" s="13"/>
      <c r="WDT138" s="13"/>
      <c r="WDU138" s="18"/>
      <c r="WDV138" s="16"/>
      <c r="WDW138" s="17"/>
      <c r="WDX138" s="16"/>
      <c r="WDY138" s="118"/>
      <c r="WDZ138" s="16"/>
      <c r="WEA138" s="101"/>
      <c r="WEB138" s="129"/>
      <c r="WEC138" s="15"/>
      <c r="WED138" s="14"/>
      <c r="WEE138" s="14"/>
      <c r="WEF138" s="14"/>
      <c r="WEG138" s="14"/>
      <c r="WEH138" s="13"/>
      <c r="WEI138" s="13"/>
      <c r="WEJ138" s="13"/>
      <c r="WEK138" s="18"/>
      <c r="WEL138" s="16"/>
      <c r="WEM138" s="17"/>
      <c r="WEN138" s="16"/>
      <c r="WEO138" s="118"/>
      <c r="WEP138" s="16"/>
      <c r="WEQ138" s="101"/>
      <c r="WER138" s="129"/>
      <c r="WES138" s="15"/>
      <c r="WET138" s="14"/>
      <c r="WEU138" s="14"/>
      <c r="WEV138" s="14"/>
      <c r="WEW138" s="14"/>
      <c r="WEX138" s="13"/>
      <c r="WEY138" s="13"/>
      <c r="WEZ138" s="13"/>
      <c r="WFA138" s="18"/>
      <c r="WFB138" s="16"/>
      <c r="WFC138" s="17"/>
      <c r="WFD138" s="16"/>
      <c r="WFE138" s="118"/>
      <c r="WFF138" s="16"/>
      <c r="WFG138" s="101"/>
      <c r="WFH138" s="129"/>
      <c r="WFI138" s="15"/>
      <c r="WFJ138" s="14"/>
      <c r="WFK138" s="14"/>
      <c r="WFL138" s="14"/>
      <c r="WFM138" s="14"/>
      <c r="WFN138" s="13"/>
      <c r="WFO138" s="13"/>
      <c r="WFP138" s="13"/>
      <c r="WFQ138" s="18"/>
      <c r="WFR138" s="16"/>
      <c r="WFS138" s="17"/>
      <c r="WFT138" s="16"/>
      <c r="WFU138" s="118"/>
      <c r="WFV138" s="16"/>
      <c r="WFW138" s="101"/>
      <c r="WFX138" s="129"/>
      <c r="WFY138" s="15"/>
      <c r="WFZ138" s="14"/>
      <c r="WGA138" s="14"/>
      <c r="WGB138" s="14"/>
      <c r="WGC138" s="14"/>
      <c r="WGD138" s="13"/>
      <c r="WGE138" s="13"/>
      <c r="WGF138" s="13"/>
      <c r="WGG138" s="18"/>
      <c r="WGH138" s="16"/>
      <c r="WGI138" s="17"/>
      <c r="WGJ138" s="16"/>
      <c r="WGK138" s="118"/>
      <c r="WGL138" s="16"/>
      <c r="WGM138" s="101"/>
      <c r="WGN138" s="129"/>
      <c r="WGO138" s="15"/>
      <c r="WGP138" s="14"/>
      <c r="WGQ138" s="14"/>
      <c r="WGR138" s="14"/>
      <c r="WGS138" s="14"/>
      <c r="WGT138" s="13"/>
      <c r="WGU138" s="13"/>
      <c r="WGV138" s="13"/>
      <c r="WGW138" s="18"/>
      <c r="WGX138" s="16"/>
      <c r="WGY138" s="17"/>
      <c r="WGZ138" s="16"/>
      <c r="WHA138" s="118"/>
      <c r="WHB138" s="16"/>
      <c r="WHC138" s="101"/>
      <c r="WHD138" s="129"/>
      <c r="WHE138" s="15"/>
      <c r="WHF138" s="14"/>
      <c r="WHG138" s="14"/>
      <c r="WHH138" s="14"/>
      <c r="WHI138" s="14"/>
      <c r="WHJ138" s="13"/>
      <c r="WHK138" s="13"/>
      <c r="WHL138" s="13"/>
      <c r="WHM138" s="18"/>
      <c r="WHN138" s="16"/>
      <c r="WHO138" s="17"/>
      <c r="WHP138" s="16"/>
      <c r="WHQ138" s="118"/>
      <c r="WHR138" s="16"/>
      <c r="WHS138" s="101"/>
      <c r="WHT138" s="129"/>
      <c r="WHU138" s="15"/>
      <c r="WHV138" s="14"/>
      <c r="WHW138" s="14"/>
      <c r="WHX138" s="14"/>
      <c r="WHY138" s="14"/>
      <c r="WHZ138" s="13"/>
      <c r="WIA138" s="13"/>
      <c r="WIB138" s="13"/>
      <c r="WIC138" s="18"/>
      <c r="WID138" s="16"/>
      <c r="WIE138" s="17"/>
      <c r="WIF138" s="16"/>
      <c r="WIG138" s="118"/>
      <c r="WIH138" s="16"/>
      <c r="WII138" s="101"/>
      <c r="WIJ138" s="129"/>
      <c r="WIK138" s="15"/>
      <c r="WIL138" s="14"/>
      <c r="WIM138" s="14"/>
      <c r="WIN138" s="14"/>
      <c r="WIO138" s="14"/>
      <c r="WIP138" s="13"/>
      <c r="WIQ138" s="13"/>
      <c r="WIR138" s="13"/>
      <c r="WIS138" s="18"/>
      <c r="WIT138" s="16"/>
      <c r="WIU138" s="17"/>
      <c r="WIV138" s="16"/>
      <c r="WIW138" s="118"/>
      <c r="WIX138" s="16"/>
      <c r="WIY138" s="101"/>
      <c r="WIZ138" s="129"/>
      <c r="WJA138" s="15"/>
      <c r="WJB138" s="14"/>
      <c r="WJC138" s="14"/>
      <c r="WJD138" s="14"/>
      <c r="WJE138" s="14"/>
      <c r="WJF138" s="13"/>
      <c r="WJG138" s="13"/>
      <c r="WJH138" s="13"/>
      <c r="WJI138" s="18"/>
      <c r="WJJ138" s="16"/>
      <c r="WJK138" s="17"/>
      <c r="WJL138" s="16"/>
      <c r="WJM138" s="118"/>
      <c r="WJN138" s="16"/>
      <c r="WJO138" s="101"/>
      <c r="WJP138" s="129"/>
      <c r="WJQ138" s="15"/>
      <c r="WJR138" s="14"/>
      <c r="WJS138" s="14"/>
      <c r="WJT138" s="14"/>
      <c r="WJU138" s="14"/>
      <c r="WJV138" s="13"/>
      <c r="WJW138" s="13"/>
      <c r="WJX138" s="13"/>
      <c r="WJY138" s="18"/>
      <c r="WJZ138" s="16"/>
      <c r="WKA138" s="17"/>
      <c r="WKB138" s="16"/>
      <c r="WKC138" s="118"/>
      <c r="WKD138" s="16"/>
      <c r="WKE138" s="101"/>
      <c r="WKF138" s="129"/>
      <c r="WKG138" s="15"/>
      <c r="WKH138" s="14"/>
      <c r="WKI138" s="14"/>
      <c r="WKJ138" s="14"/>
      <c r="WKK138" s="14"/>
      <c r="WKL138" s="13"/>
      <c r="WKM138" s="13"/>
      <c r="WKN138" s="13"/>
      <c r="WKO138" s="18"/>
      <c r="WKP138" s="16"/>
      <c r="WKQ138" s="17"/>
      <c r="WKR138" s="16"/>
      <c r="WKS138" s="118"/>
      <c r="WKT138" s="16"/>
      <c r="WKU138" s="101"/>
      <c r="WKV138" s="129"/>
      <c r="WKW138" s="15"/>
      <c r="WKX138" s="14"/>
      <c r="WKY138" s="14"/>
      <c r="WKZ138" s="14"/>
      <c r="WLA138" s="14"/>
      <c r="WLB138" s="13"/>
      <c r="WLC138" s="13"/>
      <c r="WLD138" s="13"/>
      <c r="WLE138" s="18"/>
      <c r="WLF138" s="16"/>
      <c r="WLG138" s="17"/>
      <c r="WLH138" s="16"/>
      <c r="WLI138" s="118"/>
      <c r="WLJ138" s="16"/>
      <c r="WLK138" s="101"/>
      <c r="WLL138" s="129"/>
      <c r="WLM138" s="15"/>
      <c r="WLN138" s="14"/>
      <c r="WLO138" s="14"/>
      <c r="WLP138" s="14"/>
      <c r="WLQ138" s="14"/>
      <c r="WLR138" s="13"/>
      <c r="WLS138" s="13"/>
      <c r="WLT138" s="13"/>
      <c r="WLU138" s="18"/>
      <c r="WLV138" s="16"/>
      <c r="WLW138" s="17"/>
      <c r="WLX138" s="16"/>
      <c r="WLY138" s="118"/>
      <c r="WLZ138" s="16"/>
      <c r="WMA138" s="101"/>
      <c r="WMB138" s="129"/>
      <c r="WMC138" s="15"/>
      <c r="WMD138" s="14"/>
      <c r="WME138" s="14"/>
      <c r="WMF138" s="14"/>
      <c r="WMG138" s="14"/>
      <c r="WMH138" s="13"/>
      <c r="WMI138" s="13"/>
      <c r="WMJ138" s="13"/>
      <c r="WMK138" s="18"/>
      <c r="WML138" s="16"/>
      <c r="WMM138" s="17"/>
      <c r="WMN138" s="16"/>
      <c r="WMO138" s="118"/>
      <c r="WMP138" s="16"/>
      <c r="WMQ138" s="101"/>
      <c r="WMR138" s="129"/>
      <c r="WMS138" s="15"/>
      <c r="WMT138" s="14"/>
      <c r="WMU138" s="14"/>
      <c r="WMV138" s="14"/>
      <c r="WMW138" s="14"/>
      <c r="WMX138" s="13"/>
      <c r="WMY138" s="13"/>
      <c r="WMZ138" s="13"/>
      <c r="WNA138" s="18"/>
      <c r="WNB138" s="16"/>
      <c r="WNC138" s="17"/>
      <c r="WND138" s="16"/>
      <c r="WNE138" s="118"/>
      <c r="WNF138" s="16"/>
      <c r="WNG138" s="101"/>
      <c r="WNH138" s="129"/>
      <c r="WNI138" s="15"/>
      <c r="WNJ138" s="14"/>
      <c r="WNK138" s="14"/>
      <c r="WNL138" s="14"/>
      <c r="WNM138" s="14"/>
      <c r="WNN138" s="13"/>
      <c r="WNO138" s="13"/>
      <c r="WNP138" s="13"/>
      <c r="WNQ138" s="18"/>
      <c r="WNR138" s="16"/>
      <c r="WNS138" s="17"/>
      <c r="WNT138" s="16"/>
      <c r="WNU138" s="118"/>
      <c r="WNV138" s="16"/>
      <c r="WNW138" s="101"/>
      <c r="WNX138" s="129"/>
      <c r="WNY138" s="15"/>
      <c r="WNZ138" s="14"/>
      <c r="WOA138" s="14"/>
      <c r="WOB138" s="14"/>
      <c r="WOC138" s="14"/>
      <c r="WOD138" s="13"/>
      <c r="WOE138" s="13"/>
      <c r="WOF138" s="13"/>
      <c r="WOG138" s="18"/>
      <c r="WOH138" s="16"/>
      <c r="WOI138" s="17"/>
      <c r="WOJ138" s="16"/>
      <c r="WOK138" s="118"/>
      <c r="WOL138" s="16"/>
      <c r="WOM138" s="101"/>
      <c r="WON138" s="129"/>
      <c r="WOO138" s="15"/>
      <c r="WOP138" s="14"/>
      <c r="WOQ138" s="14"/>
      <c r="WOR138" s="14"/>
      <c r="WOS138" s="14"/>
      <c r="WOT138" s="13"/>
      <c r="WOU138" s="13"/>
      <c r="WOV138" s="13"/>
      <c r="WOW138" s="18"/>
      <c r="WOX138" s="16"/>
      <c r="WOY138" s="17"/>
      <c r="WOZ138" s="16"/>
      <c r="WPA138" s="118"/>
      <c r="WPB138" s="16"/>
      <c r="WPC138" s="101"/>
      <c r="WPD138" s="129"/>
      <c r="WPE138" s="15"/>
      <c r="WPF138" s="14"/>
      <c r="WPG138" s="14"/>
      <c r="WPH138" s="14"/>
      <c r="WPI138" s="14"/>
      <c r="WPJ138" s="13"/>
      <c r="WPK138" s="13"/>
      <c r="WPL138" s="13"/>
      <c r="WPM138" s="18"/>
      <c r="WPN138" s="16"/>
      <c r="WPO138" s="17"/>
      <c r="WPP138" s="16"/>
      <c r="WPQ138" s="118"/>
      <c r="WPR138" s="16"/>
      <c r="WPS138" s="101"/>
      <c r="WPT138" s="129"/>
      <c r="WPU138" s="15"/>
      <c r="WPV138" s="14"/>
      <c r="WPW138" s="14"/>
      <c r="WPX138" s="14"/>
      <c r="WPY138" s="14"/>
      <c r="WPZ138" s="13"/>
      <c r="WQA138" s="13"/>
      <c r="WQB138" s="13"/>
      <c r="WQC138" s="18"/>
      <c r="WQD138" s="16"/>
      <c r="WQE138" s="17"/>
      <c r="WQF138" s="16"/>
      <c r="WQG138" s="118"/>
      <c r="WQH138" s="16"/>
      <c r="WQI138" s="101"/>
      <c r="WQJ138" s="129"/>
      <c r="WQK138" s="15"/>
      <c r="WQL138" s="14"/>
      <c r="WQM138" s="14"/>
      <c r="WQN138" s="14"/>
      <c r="WQO138" s="14"/>
      <c r="WQP138" s="13"/>
      <c r="WQQ138" s="13"/>
      <c r="WQR138" s="13"/>
      <c r="WQS138" s="18"/>
      <c r="WQT138" s="16"/>
      <c r="WQU138" s="17"/>
      <c r="WQV138" s="16"/>
      <c r="WQW138" s="118"/>
      <c r="WQX138" s="16"/>
      <c r="WQY138" s="101"/>
      <c r="WQZ138" s="129"/>
      <c r="WRA138" s="15"/>
      <c r="WRB138" s="14"/>
      <c r="WRC138" s="14"/>
      <c r="WRD138" s="14"/>
      <c r="WRE138" s="14"/>
      <c r="WRF138" s="13"/>
      <c r="WRG138" s="13"/>
      <c r="WRH138" s="13"/>
      <c r="WRI138" s="18"/>
      <c r="WRJ138" s="16"/>
      <c r="WRK138" s="17"/>
      <c r="WRL138" s="16"/>
      <c r="WRM138" s="118"/>
      <c r="WRN138" s="16"/>
      <c r="WRO138" s="101"/>
      <c r="WRP138" s="129"/>
      <c r="WRQ138" s="15"/>
      <c r="WRR138" s="14"/>
      <c r="WRS138" s="14"/>
      <c r="WRT138" s="14"/>
      <c r="WRU138" s="14"/>
      <c r="WRV138" s="13"/>
      <c r="WRW138" s="13"/>
      <c r="WRX138" s="13"/>
      <c r="WRY138" s="18"/>
      <c r="WRZ138" s="16"/>
      <c r="WSA138" s="17"/>
      <c r="WSB138" s="16"/>
      <c r="WSC138" s="118"/>
      <c r="WSD138" s="16"/>
      <c r="WSE138" s="101"/>
      <c r="WSF138" s="129"/>
      <c r="WSG138" s="15"/>
      <c r="WSH138" s="14"/>
      <c r="WSI138" s="14"/>
      <c r="WSJ138" s="14"/>
      <c r="WSK138" s="14"/>
      <c r="WSL138" s="13"/>
      <c r="WSM138" s="13"/>
      <c r="WSN138" s="13"/>
      <c r="WSO138" s="18"/>
      <c r="WSP138" s="16"/>
      <c r="WSQ138" s="17"/>
      <c r="WSR138" s="16"/>
      <c r="WSS138" s="118"/>
      <c r="WST138" s="16"/>
      <c r="WSU138" s="101"/>
      <c r="WSV138" s="129"/>
      <c r="WSW138" s="15"/>
      <c r="WSX138" s="14"/>
      <c r="WSY138" s="14"/>
      <c r="WSZ138" s="14"/>
      <c r="WTA138" s="14"/>
      <c r="WTB138" s="13"/>
      <c r="WTC138" s="13"/>
      <c r="WTD138" s="13"/>
      <c r="WTE138" s="18"/>
      <c r="WTF138" s="16"/>
      <c r="WTG138" s="17"/>
      <c r="WTH138" s="16"/>
      <c r="WTI138" s="118"/>
      <c r="WTJ138" s="16"/>
      <c r="WTK138" s="101"/>
      <c r="WTL138" s="129"/>
      <c r="WTM138" s="15"/>
      <c r="WTN138" s="14"/>
      <c r="WTO138" s="14"/>
      <c r="WTP138" s="14"/>
      <c r="WTQ138" s="14"/>
      <c r="WTR138" s="13"/>
      <c r="WTS138" s="13"/>
      <c r="WTT138" s="13"/>
      <c r="WTU138" s="18"/>
      <c r="WTV138" s="16"/>
      <c r="WTW138" s="17"/>
      <c r="WTX138" s="16"/>
      <c r="WTY138" s="118"/>
      <c r="WTZ138" s="16"/>
      <c r="WUA138" s="101"/>
      <c r="WUB138" s="129"/>
      <c r="WUC138" s="15"/>
      <c r="WUD138" s="14"/>
      <c r="WUE138" s="14"/>
      <c r="WUF138" s="14"/>
      <c r="WUG138" s="14"/>
      <c r="WUH138" s="13"/>
      <c r="WUI138" s="13"/>
      <c r="WUJ138" s="13"/>
      <c r="WUK138" s="18"/>
      <c r="WUL138" s="16"/>
      <c r="WUM138" s="17"/>
      <c r="WUN138" s="16"/>
      <c r="WUO138" s="118"/>
      <c r="WUP138" s="16"/>
      <c r="WUQ138" s="101"/>
      <c r="WUR138" s="129"/>
      <c r="WUS138" s="15"/>
      <c r="WUT138" s="14"/>
      <c r="WUU138" s="14"/>
      <c r="WUV138" s="14"/>
      <c r="WUW138" s="14"/>
      <c r="WUX138" s="13"/>
      <c r="WUY138" s="13"/>
      <c r="WUZ138" s="13"/>
      <c r="WVA138" s="18"/>
      <c r="WVB138" s="16"/>
      <c r="WVC138" s="17"/>
      <c r="WVD138" s="16"/>
      <c r="WVE138" s="118"/>
      <c r="WVF138" s="16"/>
      <c r="WVG138" s="101"/>
      <c r="WVH138" s="129"/>
      <c r="WVI138" s="15"/>
      <c r="WVJ138" s="14"/>
      <c r="WVK138" s="14"/>
      <c r="WVL138" s="14"/>
      <c r="WVM138" s="14"/>
      <c r="WVN138" s="13"/>
      <c r="WVO138" s="13"/>
      <c r="WVP138" s="13"/>
      <c r="WVQ138" s="18"/>
      <c r="WVR138" s="16"/>
      <c r="WVS138" s="17"/>
      <c r="WVT138" s="16"/>
      <c r="WVU138" s="118"/>
      <c r="WVV138" s="16"/>
      <c r="WVW138" s="101"/>
      <c r="WVX138" s="129"/>
      <c r="WVY138" s="15"/>
      <c r="WVZ138" s="14"/>
      <c r="WWA138" s="14"/>
      <c r="WWB138" s="14"/>
      <c r="WWC138" s="14"/>
      <c r="WWD138" s="13"/>
      <c r="WWE138" s="13"/>
      <c r="WWF138" s="13"/>
      <c r="WWG138" s="18"/>
      <c r="WWH138" s="16"/>
      <c r="WWI138" s="17"/>
      <c r="WWJ138" s="16"/>
      <c r="WWK138" s="118"/>
      <c r="WWL138" s="16"/>
      <c r="WWM138" s="101"/>
      <c r="WWN138" s="129"/>
      <c r="WWO138" s="15"/>
      <c r="WWP138" s="14"/>
      <c r="WWQ138" s="14"/>
      <c r="WWR138" s="14"/>
      <c r="WWS138" s="14"/>
      <c r="WWT138" s="13"/>
      <c r="WWU138" s="13"/>
      <c r="WWV138" s="13"/>
      <c r="WWW138" s="18"/>
      <c r="WWX138" s="16"/>
      <c r="WWY138" s="17"/>
      <c r="WWZ138" s="16"/>
      <c r="WXA138" s="118"/>
      <c r="WXB138" s="16"/>
      <c r="WXC138" s="101"/>
      <c r="WXD138" s="129"/>
      <c r="WXE138" s="15"/>
      <c r="WXF138" s="14"/>
      <c r="WXG138" s="14"/>
      <c r="WXH138" s="14"/>
      <c r="WXI138" s="14"/>
      <c r="WXJ138" s="13"/>
      <c r="WXK138" s="13"/>
      <c r="WXL138" s="13"/>
      <c r="WXM138" s="18"/>
      <c r="WXN138" s="16"/>
      <c r="WXO138" s="17"/>
      <c r="WXP138" s="16"/>
      <c r="WXQ138" s="118"/>
      <c r="WXR138" s="16"/>
      <c r="WXS138" s="101"/>
      <c r="WXT138" s="129"/>
      <c r="WXU138" s="15"/>
      <c r="WXV138" s="14"/>
      <c r="WXW138" s="14"/>
      <c r="WXX138" s="14"/>
      <c r="WXY138" s="14"/>
      <c r="WXZ138" s="13"/>
      <c r="WYA138" s="13"/>
      <c r="WYB138" s="13"/>
      <c r="WYC138" s="18"/>
      <c r="WYD138" s="16"/>
      <c r="WYE138" s="17"/>
      <c r="WYF138" s="16"/>
      <c r="WYG138" s="118"/>
      <c r="WYH138" s="16"/>
      <c r="WYI138" s="101"/>
      <c r="WYJ138" s="129"/>
      <c r="WYK138" s="15"/>
      <c r="WYL138" s="14"/>
      <c r="WYM138" s="14"/>
      <c r="WYN138" s="14"/>
      <c r="WYO138" s="14"/>
      <c r="WYP138" s="13"/>
      <c r="WYQ138" s="13"/>
      <c r="WYR138" s="13"/>
      <c r="WYS138" s="18"/>
      <c r="WYT138" s="16"/>
      <c r="WYU138" s="17"/>
      <c r="WYV138" s="16"/>
      <c r="WYW138" s="118"/>
      <c r="WYX138" s="16"/>
      <c r="WYY138" s="101"/>
      <c r="WYZ138" s="129"/>
      <c r="WZA138" s="15"/>
      <c r="WZB138" s="14"/>
      <c r="WZC138" s="14"/>
      <c r="WZD138" s="14"/>
      <c r="WZE138" s="14"/>
      <c r="WZF138" s="13"/>
      <c r="WZG138" s="13"/>
      <c r="WZH138" s="13"/>
      <c r="WZI138" s="18"/>
      <c r="WZJ138" s="16"/>
      <c r="WZK138" s="17"/>
      <c r="WZL138" s="16"/>
      <c r="WZM138" s="118"/>
      <c r="WZN138" s="16"/>
      <c r="WZO138" s="101"/>
      <c r="WZP138" s="129"/>
      <c r="WZQ138" s="15"/>
      <c r="WZR138" s="14"/>
      <c r="WZS138" s="14"/>
      <c r="WZT138" s="14"/>
      <c r="WZU138" s="14"/>
      <c r="WZV138" s="13"/>
      <c r="WZW138" s="13"/>
      <c r="WZX138" s="13"/>
      <c r="WZY138" s="18"/>
      <c r="WZZ138" s="16"/>
      <c r="XAA138" s="17"/>
      <c r="XAB138" s="16"/>
      <c r="XAC138" s="118"/>
      <c r="XAD138" s="16"/>
      <c r="XAE138" s="101"/>
      <c r="XAF138" s="129"/>
      <c r="XAG138" s="15"/>
      <c r="XAH138" s="14"/>
      <c r="XAI138" s="14"/>
      <c r="XAJ138" s="14"/>
      <c r="XAK138" s="14"/>
      <c r="XAL138" s="13"/>
      <c r="XAM138" s="13"/>
      <c r="XAN138" s="13"/>
      <c r="XAO138" s="18"/>
      <c r="XAP138" s="16"/>
      <c r="XAQ138" s="17"/>
      <c r="XAR138" s="16"/>
      <c r="XAS138" s="118"/>
      <c r="XAT138" s="16"/>
      <c r="XAU138" s="101"/>
      <c r="XAV138" s="129"/>
      <c r="XAW138" s="15"/>
      <c r="XAX138" s="14"/>
      <c r="XAY138" s="14"/>
      <c r="XAZ138" s="14"/>
      <c r="XBA138" s="14"/>
      <c r="XBB138" s="13"/>
      <c r="XBC138" s="13"/>
      <c r="XBD138" s="13"/>
      <c r="XBE138" s="18"/>
      <c r="XBF138" s="16"/>
      <c r="XBG138" s="17"/>
      <c r="XBH138" s="16"/>
      <c r="XBI138" s="118"/>
      <c r="XBJ138" s="16"/>
      <c r="XBK138" s="101"/>
      <c r="XBL138" s="129"/>
      <c r="XBM138" s="15"/>
      <c r="XBN138" s="14"/>
      <c r="XBO138" s="14"/>
      <c r="XBP138" s="14"/>
      <c r="XBQ138" s="14"/>
      <c r="XBR138" s="13"/>
      <c r="XBS138" s="13"/>
      <c r="XBT138" s="13"/>
      <c r="XBU138" s="18"/>
      <c r="XBV138" s="16"/>
      <c r="XBW138" s="17"/>
      <c r="XBX138" s="16"/>
      <c r="XBY138" s="118"/>
      <c r="XBZ138" s="16"/>
      <c r="XCA138" s="101"/>
      <c r="XCB138" s="129"/>
      <c r="XCC138" s="15"/>
      <c r="XCD138" s="14"/>
      <c r="XCE138" s="14"/>
      <c r="XCF138" s="14"/>
      <c r="XCG138" s="14"/>
      <c r="XCH138" s="13"/>
      <c r="XCI138" s="13"/>
      <c r="XCJ138" s="13"/>
      <c r="XCK138" s="18"/>
      <c r="XCL138" s="16"/>
      <c r="XCM138" s="17"/>
      <c r="XCN138" s="16"/>
      <c r="XCO138" s="118"/>
      <c r="XCP138" s="16"/>
      <c r="XCQ138" s="101"/>
      <c r="XCR138" s="129"/>
      <c r="XCS138" s="15"/>
      <c r="XCT138" s="14"/>
      <c r="XCU138" s="14"/>
      <c r="XCV138" s="14"/>
      <c r="XCW138" s="14"/>
      <c r="XCX138" s="13"/>
      <c r="XCY138" s="13"/>
      <c r="XCZ138" s="13"/>
    </row>
    <row r="139" spans="1:16328" s="27" customFormat="1" ht="15" customHeight="1" x14ac:dyDescent="0.2">
      <c r="A139" s="46" t="s">
        <v>1649</v>
      </c>
      <c r="B139" s="16">
        <v>140540</v>
      </c>
      <c r="C139" s="17"/>
      <c r="D139" s="16">
        <v>154137</v>
      </c>
      <c r="E139" s="17"/>
      <c r="F139" s="16">
        <v>171107</v>
      </c>
      <c r="G139" s="81"/>
      <c r="H139" s="130">
        <v>173.91</v>
      </c>
      <c r="I139" s="15"/>
      <c r="J139" s="81">
        <f t="shared" si="24"/>
        <v>808.11914208498649</v>
      </c>
      <c r="K139" s="81">
        <f t="shared" si="25"/>
        <v>886.30326030705544</v>
      </c>
      <c r="L139" s="81">
        <f t="shared" si="26"/>
        <v>983.882467943189</v>
      </c>
      <c r="M139" s="81"/>
      <c r="N139" s="94">
        <f t="shared" si="27"/>
        <v>9.6748256724064401</v>
      </c>
      <c r="O139" s="94">
        <f t="shared" si="28"/>
        <v>21.749679806460794</v>
      </c>
      <c r="P139" s="94">
        <f t="shared" si="29"/>
        <v>11.009686188261083</v>
      </c>
      <c r="Q139" s="37"/>
    </row>
    <row r="140" spans="1:16328" s="27" customFormat="1" ht="15" customHeight="1" x14ac:dyDescent="0.2">
      <c r="A140" s="46" t="s">
        <v>683</v>
      </c>
      <c r="B140" s="23">
        <v>125083</v>
      </c>
      <c r="C140" s="24"/>
      <c r="D140" s="23">
        <v>133868</v>
      </c>
      <c r="E140" s="24"/>
      <c r="F140" s="23">
        <v>140961</v>
      </c>
      <c r="G140" s="81"/>
      <c r="H140" s="129">
        <v>117.14</v>
      </c>
      <c r="I140" s="15"/>
      <c r="J140" s="81">
        <f t="shared" si="24"/>
        <v>1067.807751408571</v>
      </c>
      <c r="K140" s="81">
        <f t="shared" si="25"/>
        <v>1142.8034830117808</v>
      </c>
      <c r="L140" s="81">
        <f t="shared" si="26"/>
        <v>1203.3549598770701</v>
      </c>
      <c r="M140" s="81"/>
      <c r="N140" s="94">
        <f t="shared" si="27"/>
        <v>7.0233365045609712</v>
      </c>
      <c r="O140" s="94">
        <f t="shared" si="28"/>
        <v>12.693971203121112</v>
      </c>
      <c r="P140" s="94">
        <f t="shared" si="29"/>
        <v>5.2985030029581255</v>
      </c>
      <c r="Q140" s="37"/>
    </row>
    <row r="141" spans="1:16328" s="27" customFormat="1" ht="15" customHeight="1" x14ac:dyDescent="0.2">
      <c r="A141" s="46" t="s">
        <v>1527</v>
      </c>
      <c r="B141" s="23">
        <v>103912</v>
      </c>
      <c r="C141" s="24"/>
      <c r="D141" s="23">
        <v>110642</v>
      </c>
      <c r="E141" s="24"/>
      <c r="F141" s="23">
        <v>121033</v>
      </c>
      <c r="G141" s="81"/>
      <c r="H141" s="129">
        <v>700.25</v>
      </c>
      <c r="I141" s="15"/>
      <c r="J141" s="81">
        <f t="shared" si="24"/>
        <v>148.39271688682612</v>
      </c>
      <c r="K141" s="81">
        <f t="shared" si="25"/>
        <v>158.00357015351659</v>
      </c>
      <c r="L141" s="81">
        <f t="shared" si="26"/>
        <v>172.84255622991788</v>
      </c>
      <c r="M141" s="81"/>
      <c r="N141" s="94">
        <f t="shared" si="27"/>
        <v>6.4766340749865288</v>
      </c>
      <c r="O141" s="94">
        <f t="shared" si="28"/>
        <v>16.476441604434523</v>
      </c>
      <c r="P141" s="94">
        <f t="shared" si="29"/>
        <v>9.3915511288660731</v>
      </c>
      <c r="Q141" s="37"/>
    </row>
    <row r="142" spans="1:16328" s="27" customFormat="1" ht="15" customHeight="1" x14ac:dyDescent="0.2">
      <c r="A142" s="46" t="s">
        <v>1328</v>
      </c>
      <c r="B142" s="23">
        <v>89188</v>
      </c>
      <c r="C142" s="24"/>
      <c r="D142" s="23">
        <v>98316</v>
      </c>
      <c r="E142" s="24"/>
      <c r="F142" s="23">
        <v>109319</v>
      </c>
      <c r="G142" s="81"/>
      <c r="H142" s="129">
        <v>153.4</v>
      </c>
      <c r="I142" s="15"/>
      <c r="J142" s="81">
        <f t="shared" si="24"/>
        <v>581.40808344198172</v>
      </c>
      <c r="K142" s="81">
        <f t="shared" si="25"/>
        <v>640.91264667535847</v>
      </c>
      <c r="L142" s="81">
        <f t="shared" si="26"/>
        <v>712.6401564537158</v>
      </c>
      <c r="M142" s="81"/>
      <c r="N142" s="94">
        <f t="shared" si="27"/>
        <v>10.234560703233614</v>
      </c>
      <c r="O142" s="94">
        <f t="shared" si="28"/>
        <v>22.571422164416749</v>
      </c>
      <c r="P142" s="94">
        <f t="shared" si="29"/>
        <v>11.19146425810653</v>
      </c>
      <c r="Q142" s="37"/>
    </row>
    <row r="143" spans="1:16328" s="27" customFormat="1" ht="15" customHeight="1" x14ac:dyDescent="0.2">
      <c r="A143" s="46" t="s">
        <v>1548</v>
      </c>
      <c r="B143" s="16">
        <v>62030</v>
      </c>
      <c r="C143" s="17"/>
      <c r="D143" s="16">
        <v>71181</v>
      </c>
      <c r="E143" s="17"/>
      <c r="F143" s="16">
        <v>85330</v>
      </c>
      <c r="G143" s="81"/>
      <c r="H143" s="129">
        <v>65</v>
      </c>
      <c r="I143" s="15"/>
      <c r="J143" s="81">
        <f t="shared" si="24"/>
        <v>954.30769230769226</v>
      </c>
      <c r="K143" s="81">
        <f t="shared" si="25"/>
        <v>1095.0923076923077</v>
      </c>
      <c r="L143" s="81">
        <f t="shared" si="26"/>
        <v>1312.7692307692307</v>
      </c>
      <c r="M143" s="81"/>
      <c r="N143" s="94">
        <f t="shared" si="27"/>
        <v>14.752539093986789</v>
      </c>
      <c r="O143" s="94">
        <f t="shared" si="28"/>
        <v>37.562469772690633</v>
      </c>
      <c r="P143" s="94">
        <f t="shared" si="29"/>
        <v>19.87749539905311</v>
      </c>
      <c r="Q143" s="37"/>
    </row>
    <row r="144" spans="1:16328" s="27" customFormat="1" ht="15" customHeight="1" x14ac:dyDescent="0.2">
      <c r="A144" s="46" t="s">
        <v>1650</v>
      </c>
      <c r="B144" s="16">
        <v>96792</v>
      </c>
      <c r="C144" s="16"/>
      <c r="D144" s="16">
        <v>105051</v>
      </c>
      <c r="E144" s="16"/>
      <c r="F144" s="16">
        <v>104976</v>
      </c>
      <c r="G144" s="81"/>
      <c r="H144" s="129">
        <v>36.5</v>
      </c>
      <c r="I144" s="15"/>
      <c r="J144" s="81">
        <f t="shared" si="24"/>
        <v>2651.8356164383563</v>
      </c>
      <c r="K144" s="81">
        <f t="shared" si="25"/>
        <v>2878.1095890410961</v>
      </c>
      <c r="L144" s="81">
        <f t="shared" si="26"/>
        <v>2876.0547945205481</v>
      </c>
      <c r="M144" s="81"/>
      <c r="N144" s="94">
        <f t="shared" si="27"/>
        <v>8.5327299776841095</v>
      </c>
      <c r="O144" s="94">
        <f t="shared" si="28"/>
        <v>8.4552442350607482</v>
      </c>
      <c r="P144" s="94">
        <f t="shared" si="29"/>
        <v>-7.1393894394155305E-2</v>
      </c>
      <c r="Q144" s="37"/>
    </row>
    <row r="145" spans="1:17" s="27" customFormat="1" ht="15" customHeight="1" x14ac:dyDescent="0.2">
      <c r="A145" s="46" t="s">
        <v>1528</v>
      </c>
      <c r="B145" s="105">
        <v>242801</v>
      </c>
      <c r="C145" s="17"/>
      <c r="D145" s="105">
        <v>259444</v>
      </c>
      <c r="E145" s="17"/>
      <c r="F145" s="105">
        <v>296202</v>
      </c>
      <c r="G145" s="81"/>
      <c r="H145" s="129">
        <v>195.8</v>
      </c>
      <c r="I145" s="15"/>
      <c r="J145" s="81">
        <f t="shared" si="24"/>
        <v>1240.0459652706843</v>
      </c>
      <c r="K145" s="81">
        <f t="shared" si="25"/>
        <v>1325.0459652706843</v>
      </c>
      <c r="L145" s="81">
        <f t="shared" si="26"/>
        <v>1512.7783452502554</v>
      </c>
      <c r="M145" s="81"/>
      <c r="N145" s="94">
        <f t="shared" si="27"/>
        <v>6.8545846186794952</v>
      </c>
      <c r="O145" s="94">
        <f t="shared" si="28"/>
        <v>21.993731492044937</v>
      </c>
      <c r="P145" s="94">
        <f t="shared" si="29"/>
        <v>14.167990009404734</v>
      </c>
      <c r="Q145" s="37"/>
    </row>
    <row r="146" spans="1:17" s="27" customFormat="1" ht="15" customHeight="1" x14ac:dyDescent="0.2">
      <c r="A146" s="46" t="s">
        <v>1529</v>
      </c>
      <c r="B146" s="16">
        <v>200772</v>
      </c>
      <c r="C146" s="16"/>
      <c r="D146" s="16">
        <v>227645</v>
      </c>
      <c r="E146" s="16"/>
      <c r="F146" s="16">
        <v>263048</v>
      </c>
      <c r="G146" s="81"/>
      <c r="H146" s="129">
        <v>39.869999999999997</v>
      </c>
      <c r="I146" s="15"/>
      <c r="J146" s="81">
        <f t="shared" si="24"/>
        <v>5035.6659142212193</v>
      </c>
      <c r="K146" s="81">
        <f t="shared" si="25"/>
        <v>5709.6814647604715</v>
      </c>
      <c r="L146" s="81">
        <f t="shared" si="26"/>
        <v>6597.6423375971917</v>
      </c>
      <c r="M146" s="81"/>
      <c r="N146" s="94">
        <f t="shared" si="27"/>
        <v>13.384834538680684</v>
      </c>
      <c r="O146" s="94">
        <f t="shared" si="28"/>
        <v>31.018269479807952</v>
      </c>
      <c r="P146" s="94">
        <f t="shared" si="29"/>
        <v>15.551846076127319</v>
      </c>
      <c r="Q146" s="37"/>
    </row>
    <row r="147" spans="1:17" s="27" customFormat="1" ht="15" customHeight="1" x14ac:dyDescent="0.2">
      <c r="A147" s="46" t="s">
        <v>1530</v>
      </c>
      <c r="B147" s="23">
        <v>97571</v>
      </c>
      <c r="C147" s="22"/>
      <c r="D147" s="23">
        <v>102214</v>
      </c>
      <c r="E147" s="22"/>
      <c r="F147" s="23">
        <v>108909</v>
      </c>
      <c r="G147" s="81"/>
      <c r="H147" s="129">
        <v>201.18</v>
      </c>
      <c r="I147" s="15"/>
      <c r="J147" s="81">
        <f t="shared" si="24"/>
        <v>484.99353812506212</v>
      </c>
      <c r="K147" s="81">
        <f t="shared" si="25"/>
        <v>508.07237299930409</v>
      </c>
      <c r="L147" s="81">
        <f t="shared" si="26"/>
        <v>541.35102892931707</v>
      </c>
      <c r="M147" s="81"/>
      <c r="N147" s="94">
        <f t="shared" si="27"/>
        <v>4.7585860552828212</v>
      </c>
      <c r="O147" s="94">
        <f t="shared" si="28"/>
        <v>11.620256018694091</v>
      </c>
      <c r="P147" s="94">
        <f t="shared" si="29"/>
        <v>6.5499833682274549</v>
      </c>
      <c r="Q147" s="37"/>
    </row>
    <row r="148" spans="1:17" s="27" customFormat="1" ht="15" customHeight="1" x14ac:dyDescent="0.2">
      <c r="A148" s="46" t="s">
        <v>516</v>
      </c>
      <c r="B148" s="16">
        <v>152393</v>
      </c>
      <c r="C148" s="17"/>
      <c r="D148" s="16">
        <v>173366</v>
      </c>
      <c r="E148" s="17"/>
      <c r="F148" s="16">
        <v>193936</v>
      </c>
      <c r="G148" s="81"/>
      <c r="H148" s="129">
        <v>107.16</v>
      </c>
      <c r="I148" s="15"/>
      <c r="J148" s="81">
        <f t="shared" si="24"/>
        <v>1422.1071295259426</v>
      </c>
      <c r="K148" s="81">
        <f t="shared" si="25"/>
        <v>1617.8238148562898</v>
      </c>
      <c r="L148" s="81">
        <f t="shared" si="26"/>
        <v>1809.7797685703622</v>
      </c>
      <c r="M148" s="81"/>
      <c r="N148" s="94">
        <f t="shared" si="27"/>
        <v>13.762443156837916</v>
      </c>
      <c r="O148" s="94">
        <f t="shared" si="28"/>
        <v>27.260438471583342</v>
      </c>
      <c r="P148" s="94">
        <f t="shared" si="29"/>
        <v>11.865071582663266</v>
      </c>
      <c r="Q148" s="37"/>
    </row>
    <row r="149" spans="1:17" s="27" customFormat="1" ht="15" customHeight="1" x14ac:dyDescent="0.2">
      <c r="A149" s="46" t="s">
        <v>1531</v>
      </c>
      <c r="B149" s="16">
        <v>52114</v>
      </c>
      <c r="C149" s="17"/>
      <c r="D149" s="16">
        <v>56364</v>
      </c>
      <c r="E149" s="17"/>
      <c r="F149" s="16">
        <v>62669</v>
      </c>
      <c r="G149" s="81"/>
      <c r="H149" s="130">
        <v>291.73</v>
      </c>
      <c r="I149" s="15"/>
      <c r="J149" s="81">
        <f t="shared" ref="J149:J160" si="30">B149/$H149</f>
        <v>178.63778151030061</v>
      </c>
      <c r="K149" s="81">
        <f t="shared" ref="K149:K160" si="31">D149/$H149</f>
        <v>193.20604668700508</v>
      </c>
      <c r="L149" s="81">
        <f t="shared" ref="L149:L160" si="32">F149/$H149</f>
        <v>214.81849655503376</v>
      </c>
      <c r="M149" s="81"/>
      <c r="N149" s="94">
        <f t="shared" si="27"/>
        <v>8.155198219288474</v>
      </c>
      <c r="O149" s="94">
        <f t="shared" si="28"/>
        <v>20.253674636374104</v>
      </c>
      <c r="P149" s="94">
        <f t="shared" si="29"/>
        <v>11.186218153431279</v>
      </c>
      <c r="Q149" s="37"/>
    </row>
    <row r="150" spans="1:17" s="27" customFormat="1" ht="15" customHeight="1" x14ac:dyDescent="0.2">
      <c r="A150" s="46" t="s">
        <v>1588</v>
      </c>
      <c r="B150" s="23">
        <v>59892</v>
      </c>
      <c r="C150" s="24"/>
      <c r="D150" s="23">
        <v>63011</v>
      </c>
      <c r="E150" s="24"/>
      <c r="F150" s="23">
        <v>68389</v>
      </c>
      <c r="G150" s="81"/>
      <c r="H150" s="129">
        <v>162.78</v>
      </c>
      <c r="I150" s="15"/>
      <c r="J150" s="81">
        <f t="shared" si="30"/>
        <v>367.9321784002949</v>
      </c>
      <c r="K150" s="81">
        <f t="shared" si="31"/>
        <v>387.09300896916085</v>
      </c>
      <c r="L150" s="81">
        <f t="shared" si="32"/>
        <v>420.13146578203708</v>
      </c>
      <c r="M150" s="81"/>
      <c r="N150" s="94">
        <f t="shared" si="27"/>
        <v>5.2077072063046792</v>
      </c>
      <c r="O150" s="94">
        <f t="shared" si="28"/>
        <v>14.187203633206424</v>
      </c>
      <c r="P150" s="94">
        <f t="shared" si="29"/>
        <v>8.5350176953230275</v>
      </c>
      <c r="Q150" s="37"/>
    </row>
    <row r="151" spans="1:17" s="27" customFormat="1" ht="15" customHeight="1" x14ac:dyDescent="0.2">
      <c r="A151" s="46" t="s">
        <v>974</v>
      </c>
      <c r="B151" s="96">
        <v>79098</v>
      </c>
      <c r="C151" s="16"/>
      <c r="D151" s="96">
        <v>80532</v>
      </c>
      <c r="E151" s="96"/>
      <c r="F151" s="96">
        <v>82642</v>
      </c>
      <c r="G151" s="81"/>
      <c r="H151" s="129">
        <v>276.05</v>
      </c>
      <c r="I151" s="15"/>
      <c r="J151" s="81">
        <f t="shared" si="30"/>
        <v>286.53504799855097</v>
      </c>
      <c r="K151" s="81">
        <f t="shared" si="31"/>
        <v>291.72975910161199</v>
      </c>
      <c r="L151" s="81">
        <f t="shared" si="32"/>
        <v>299.37330193805468</v>
      </c>
      <c r="M151" s="81"/>
      <c r="N151" s="94">
        <f t="shared" si="27"/>
        <v>1.8129409087461072</v>
      </c>
      <c r="O151" s="94">
        <f t="shared" si="28"/>
        <v>4.4805178386305604</v>
      </c>
      <c r="P151" s="94">
        <f t="shared" si="29"/>
        <v>2.6200764913326444</v>
      </c>
      <c r="Q151" s="37"/>
    </row>
    <row r="152" spans="1:17" s="27" customFormat="1" ht="15" customHeight="1" x14ac:dyDescent="0.2">
      <c r="A152" s="46" t="s">
        <v>1651</v>
      </c>
      <c r="B152" s="16">
        <v>318332</v>
      </c>
      <c r="C152" s="17"/>
      <c r="D152" s="16">
        <v>342493</v>
      </c>
      <c r="E152" s="17"/>
      <c r="F152" s="16">
        <v>385398</v>
      </c>
      <c r="G152" s="81"/>
      <c r="H152" s="129">
        <v>274.66000000000003</v>
      </c>
      <c r="I152" s="15"/>
      <c r="J152" s="81">
        <f t="shared" si="30"/>
        <v>1159.0038593169736</v>
      </c>
      <c r="K152" s="81">
        <f t="shared" si="31"/>
        <v>1246.9708002621421</v>
      </c>
      <c r="L152" s="81">
        <f t="shared" si="32"/>
        <v>1403.1821160707782</v>
      </c>
      <c r="M152" s="81"/>
      <c r="N152" s="94">
        <f t="shared" si="27"/>
        <v>7.5898747219883598</v>
      </c>
      <c r="O152" s="94">
        <f t="shared" si="28"/>
        <v>21.067941645828874</v>
      </c>
      <c r="P152" s="94">
        <f t="shared" si="29"/>
        <v>12.527263330929388</v>
      </c>
      <c r="Q152" s="37"/>
    </row>
    <row r="153" spans="1:17" s="27" customFormat="1" ht="15" customHeight="1" x14ac:dyDescent="0.2">
      <c r="A153" s="46" t="s">
        <v>591</v>
      </c>
      <c r="B153" s="16">
        <v>91428</v>
      </c>
      <c r="C153" s="17"/>
      <c r="D153" s="16">
        <v>99779</v>
      </c>
      <c r="E153" s="17"/>
      <c r="F153" s="16">
        <v>112658</v>
      </c>
      <c r="G153" s="81"/>
      <c r="H153" s="129">
        <v>230.95</v>
      </c>
      <c r="I153" s="15"/>
      <c r="J153" s="81">
        <f t="shared" si="30"/>
        <v>395.87789564840875</v>
      </c>
      <c r="K153" s="81">
        <f t="shared" si="31"/>
        <v>432.0372374972938</v>
      </c>
      <c r="L153" s="81">
        <f t="shared" si="32"/>
        <v>487.80255466551205</v>
      </c>
      <c r="M153" s="81"/>
      <c r="N153" s="94">
        <f t="shared" si="27"/>
        <v>9.1339633372708597</v>
      </c>
      <c r="O153" s="94">
        <f t="shared" si="28"/>
        <v>23.220457627860181</v>
      </c>
      <c r="P153" s="94">
        <f t="shared" si="29"/>
        <v>12.907525631645941</v>
      </c>
      <c r="Q153" s="37"/>
    </row>
    <row r="154" spans="1:17" s="12" customFormat="1" ht="15" customHeight="1" x14ac:dyDescent="0.2">
      <c r="A154" s="46" t="s">
        <v>1576</v>
      </c>
      <c r="B154" s="16">
        <v>157078</v>
      </c>
      <c r="C154" s="16"/>
      <c r="D154" s="16">
        <v>170335</v>
      </c>
      <c r="E154" s="16"/>
      <c r="F154" s="16">
        <v>207314</v>
      </c>
      <c r="G154" s="81"/>
      <c r="H154" s="129">
        <v>216.28</v>
      </c>
      <c r="I154" s="15"/>
      <c r="J154" s="81">
        <f t="shared" si="30"/>
        <v>726.2714999075273</v>
      </c>
      <c r="K154" s="81">
        <f t="shared" si="31"/>
        <v>787.56704272239688</v>
      </c>
      <c r="L154" s="81">
        <f t="shared" si="32"/>
        <v>958.54447937858333</v>
      </c>
      <c r="M154" s="81"/>
      <c r="N154" s="94">
        <f t="shared" si="27"/>
        <v>8.439756044767563</v>
      </c>
      <c r="O154" s="94">
        <f t="shared" si="28"/>
        <v>31.981563299761902</v>
      </c>
      <c r="P154" s="94">
        <f t="shared" si="29"/>
        <v>21.709572313382456</v>
      </c>
      <c r="Q154" s="34"/>
    </row>
    <row r="155" spans="1:17" s="12" customFormat="1" ht="15" customHeight="1" x14ac:dyDescent="0.2">
      <c r="A155" s="46" t="s">
        <v>1652</v>
      </c>
      <c r="B155" s="16">
        <v>104559</v>
      </c>
      <c r="C155" s="17"/>
      <c r="D155" s="16">
        <v>155713</v>
      </c>
      <c r="E155" s="17"/>
      <c r="F155" s="16">
        <v>210503</v>
      </c>
      <c r="G155" s="81"/>
      <c r="H155" s="129">
        <v>39.1</v>
      </c>
      <c r="I155" s="15"/>
      <c r="J155" s="81">
        <f t="shared" si="30"/>
        <v>2674.1432225063936</v>
      </c>
      <c r="K155" s="81">
        <f t="shared" si="31"/>
        <v>3982.4296675191813</v>
      </c>
      <c r="L155" s="81">
        <f t="shared" si="32"/>
        <v>5383.7084398976976</v>
      </c>
      <c r="M155" s="81"/>
      <c r="N155" s="94">
        <f t="shared" si="27"/>
        <v>48.923574249945013</v>
      </c>
      <c r="O155" s="94">
        <f t="shared" si="28"/>
        <v>101.32461098518539</v>
      </c>
      <c r="P155" s="94">
        <f t="shared" si="29"/>
        <v>35.186529063084002</v>
      </c>
      <c r="Q155" s="34"/>
    </row>
    <row r="156" spans="1:17" s="12" customFormat="1" ht="15" customHeight="1" x14ac:dyDescent="0.2">
      <c r="A156" s="46" t="s">
        <v>1532</v>
      </c>
      <c r="B156" s="40">
        <v>138865</v>
      </c>
      <c r="C156" s="41"/>
      <c r="D156" s="40">
        <v>153502</v>
      </c>
      <c r="E156" s="40"/>
      <c r="F156" s="40">
        <v>166334</v>
      </c>
      <c r="G156" s="81"/>
      <c r="H156" s="129">
        <v>144.80000000000001</v>
      </c>
      <c r="I156" s="15"/>
      <c r="J156" s="81">
        <f t="shared" si="30"/>
        <v>959.01243093922642</v>
      </c>
      <c r="K156" s="81">
        <f t="shared" si="31"/>
        <v>1060.0966850828729</v>
      </c>
      <c r="L156" s="81">
        <f t="shared" si="32"/>
        <v>1148.7154696132595</v>
      </c>
      <c r="M156" s="81"/>
      <c r="N156" s="94">
        <f t="shared" si="27"/>
        <v>10.540452957908771</v>
      </c>
      <c r="O156" s="94">
        <f t="shared" si="28"/>
        <v>19.78108234616354</v>
      </c>
      <c r="P156" s="94">
        <f t="shared" si="29"/>
        <v>8.3595002019517537</v>
      </c>
      <c r="Q156" s="34"/>
    </row>
    <row r="157" spans="1:17" s="12" customFormat="1" ht="15" customHeight="1" x14ac:dyDescent="0.2">
      <c r="A157" s="46" t="s">
        <v>297</v>
      </c>
      <c r="B157" s="23">
        <v>125451</v>
      </c>
      <c r="C157" s="22"/>
      <c r="D157" s="23">
        <v>132940</v>
      </c>
      <c r="E157" s="22"/>
      <c r="F157" s="23">
        <v>144577</v>
      </c>
      <c r="G157" s="81"/>
      <c r="H157" s="129">
        <v>98.21</v>
      </c>
      <c r="I157" s="15"/>
      <c r="J157" s="81">
        <f t="shared" si="30"/>
        <v>1277.3750127278281</v>
      </c>
      <c r="K157" s="81">
        <f t="shared" si="31"/>
        <v>1353.6299765807964</v>
      </c>
      <c r="L157" s="81">
        <f t="shared" si="32"/>
        <v>1472.1209652784851</v>
      </c>
      <c r="M157" s="81"/>
      <c r="N157" s="94">
        <f t="shared" si="27"/>
        <v>5.9696614614471146</v>
      </c>
      <c r="O157" s="94">
        <f t="shared" si="28"/>
        <v>15.245793178213024</v>
      </c>
      <c r="P157" s="94">
        <f t="shared" si="29"/>
        <v>8.7535730404693837</v>
      </c>
      <c r="Q157" s="34"/>
    </row>
    <row r="158" spans="1:17" s="12" customFormat="1" ht="15" customHeight="1" x14ac:dyDescent="0.2">
      <c r="A158" s="46" t="s">
        <v>1187</v>
      </c>
      <c r="B158" s="23">
        <v>181556</v>
      </c>
      <c r="C158" s="24"/>
      <c r="D158" s="23">
        <v>192993</v>
      </c>
      <c r="E158" s="24"/>
      <c r="F158" s="23">
        <v>216546</v>
      </c>
      <c r="G158" s="81"/>
      <c r="H158" s="129">
        <v>587.29</v>
      </c>
      <c r="I158" s="15"/>
      <c r="J158" s="81">
        <f t="shared" si="30"/>
        <v>309.14199117982599</v>
      </c>
      <c r="K158" s="81">
        <f t="shared" si="31"/>
        <v>328.61618621124148</v>
      </c>
      <c r="L158" s="81">
        <f t="shared" si="32"/>
        <v>368.72073421989137</v>
      </c>
      <c r="M158" s="81"/>
      <c r="N158" s="94">
        <f t="shared" si="27"/>
        <v>6.2994337835158314</v>
      </c>
      <c r="O158" s="94">
        <f t="shared" si="28"/>
        <v>19.272290643107358</v>
      </c>
      <c r="P158" s="94">
        <f t="shared" si="29"/>
        <v>12.204069577653071</v>
      </c>
      <c r="Q158" s="34"/>
    </row>
    <row r="159" spans="1:17" s="27" customFormat="1" ht="15" customHeight="1" x14ac:dyDescent="0.2">
      <c r="A159" s="46" t="s">
        <v>960</v>
      </c>
      <c r="B159" s="23">
        <v>88299</v>
      </c>
      <c r="C159" s="22"/>
      <c r="D159" s="23">
        <v>87933</v>
      </c>
      <c r="E159" s="22"/>
      <c r="F159" s="23">
        <v>90101</v>
      </c>
      <c r="G159" s="81"/>
      <c r="H159" s="129">
        <v>133.91999999999999</v>
      </c>
      <c r="I159" s="15"/>
      <c r="J159" s="81">
        <f t="shared" si="30"/>
        <v>659.3413978494624</v>
      </c>
      <c r="K159" s="81">
        <f t="shared" si="31"/>
        <v>656.60842293906819</v>
      </c>
      <c r="L159" s="81">
        <f t="shared" si="32"/>
        <v>672.79719235364405</v>
      </c>
      <c r="M159" s="81"/>
      <c r="N159" s="94">
        <f t="shared" si="27"/>
        <v>-0.41450073047258962</v>
      </c>
      <c r="O159" s="94">
        <f t="shared" si="28"/>
        <v>2.0407932139661913</v>
      </c>
      <c r="P159" s="94">
        <f t="shared" si="29"/>
        <v>2.4655135159723862</v>
      </c>
      <c r="Q159" s="37"/>
    </row>
    <row r="160" spans="1:17" s="27" customFormat="1" ht="15" customHeight="1" thickBot="1" x14ac:dyDescent="0.25">
      <c r="A160" s="223" t="s">
        <v>1533</v>
      </c>
      <c r="B160" s="224">
        <v>49747</v>
      </c>
      <c r="C160" s="225"/>
      <c r="D160" s="87">
        <v>53879</v>
      </c>
      <c r="E160" s="88"/>
      <c r="F160" s="87">
        <v>53935</v>
      </c>
      <c r="G160" s="226"/>
      <c r="H160" s="227">
        <v>25.12</v>
      </c>
      <c r="I160" s="228"/>
      <c r="J160" s="226">
        <f t="shared" si="30"/>
        <v>1980.374203821656</v>
      </c>
      <c r="K160" s="226">
        <f t="shared" si="31"/>
        <v>2144.8646496815286</v>
      </c>
      <c r="L160" s="97">
        <f t="shared" si="32"/>
        <v>2147.0939490445858</v>
      </c>
      <c r="M160" s="97"/>
      <c r="N160" s="229">
        <f t="shared" si="27"/>
        <v>8.3060285042314099</v>
      </c>
      <c r="O160" s="98">
        <f t="shared" si="28"/>
        <v>8.4185981064184698</v>
      </c>
      <c r="P160" s="229">
        <f t="shared" si="29"/>
        <v>0.10393659867480162</v>
      </c>
      <c r="Q160" s="37"/>
    </row>
    <row r="161" spans="1:16" s="11" customFormat="1" ht="12.75" customHeight="1" thickTop="1" x14ac:dyDescent="0.2">
      <c r="A161" s="82"/>
      <c r="B161" s="83"/>
      <c r="C161" s="83"/>
      <c r="D161" s="207"/>
      <c r="E161" s="207"/>
      <c r="F161" s="207"/>
      <c r="G161" s="83"/>
      <c r="H161" s="84"/>
      <c r="I161" s="84"/>
      <c r="J161" s="83"/>
      <c r="K161" s="83"/>
      <c r="L161" s="210"/>
      <c r="M161" s="210"/>
      <c r="N161" s="85"/>
      <c r="O161" s="210"/>
      <c r="P161" s="85"/>
    </row>
    <row r="162" spans="1:16" s="11" customFormat="1" ht="12.75" customHeight="1" x14ac:dyDescent="0.2">
      <c r="A162" s="10" t="s">
        <v>0</v>
      </c>
      <c r="B162" s="83"/>
      <c r="C162" s="83"/>
      <c r="D162" s="83"/>
      <c r="E162" s="83"/>
      <c r="F162" s="83"/>
      <c r="G162" s="83"/>
      <c r="H162" s="84"/>
      <c r="I162" s="84"/>
      <c r="J162" s="83"/>
      <c r="K162" s="83"/>
      <c r="L162" s="85"/>
      <c r="M162" s="85"/>
      <c r="N162" s="85"/>
      <c r="O162" s="85"/>
      <c r="P162" s="85"/>
    </row>
    <row r="163" spans="1:16" s="11" customFormat="1" ht="12.75" customHeight="1" x14ac:dyDescent="0.2">
      <c r="A163" s="169" t="s">
        <v>1676</v>
      </c>
      <c r="B163" s="83"/>
      <c r="C163" s="83"/>
      <c r="D163" s="83"/>
      <c r="E163" s="83"/>
      <c r="F163" s="83"/>
      <c r="G163" s="83"/>
      <c r="H163" s="84"/>
      <c r="I163" s="84"/>
      <c r="J163" s="83"/>
      <c r="K163" s="83"/>
      <c r="L163" s="85"/>
      <c r="M163" s="85"/>
      <c r="N163" s="85"/>
      <c r="O163" s="85"/>
      <c r="P163" s="85"/>
    </row>
    <row r="164" spans="1:16" s="11" customFormat="1" ht="12.75" customHeight="1" x14ac:dyDescent="0.2">
      <c r="A164" s="169" t="s">
        <v>1505</v>
      </c>
      <c r="B164" s="83"/>
      <c r="C164" s="83"/>
      <c r="D164" s="83"/>
      <c r="E164" s="83"/>
      <c r="F164" s="83"/>
      <c r="G164" s="83"/>
      <c r="H164" s="84"/>
      <c r="I164" s="84"/>
      <c r="J164" s="83"/>
      <c r="K164" s="83"/>
      <c r="L164" s="85"/>
      <c r="M164" s="85"/>
      <c r="N164" s="85"/>
      <c r="O164" s="85"/>
      <c r="P164" s="85"/>
    </row>
    <row r="165" spans="1:16" s="11" customFormat="1" ht="12.75" customHeight="1" x14ac:dyDescent="0.2">
      <c r="A165" s="169"/>
      <c r="B165" s="83"/>
      <c r="C165" s="83"/>
      <c r="D165" s="83"/>
      <c r="E165" s="83"/>
      <c r="F165" s="83"/>
      <c r="G165" s="83"/>
      <c r="H165" s="84"/>
      <c r="I165" s="84"/>
      <c r="J165" s="83"/>
      <c r="K165" s="83"/>
      <c r="L165" s="85"/>
      <c r="M165" s="85"/>
      <c r="N165" s="85"/>
      <c r="O165" s="85"/>
      <c r="P165" s="85"/>
    </row>
    <row r="166" spans="1:16" s="11" customFormat="1" ht="12.75" customHeight="1" x14ac:dyDescent="0.2">
      <c r="A166" s="169" t="s">
        <v>1506</v>
      </c>
      <c r="B166" s="83"/>
      <c r="C166" s="83"/>
      <c r="D166" s="83"/>
      <c r="E166" s="83"/>
      <c r="F166" s="83"/>
      <c r="G166" s="83"/>
      <c r="H166" s="84"/>
      <c r="I166" s="84"/>
      <c r="J166" s="83"/>
      <c r="K166" s="83"/>
      <c r="L166" s="85"/>
      <c r="M166" s="85"/>
      <c r="N166" s="85"/>
      <c r="O166" s="85"/>
      <c r="P166" s="85"/>
    </row>
    <row r="167" spans="1:16" s="11" customFormat="1" ht="12.75" customHeight="1" x14ac:dyDescent="0.2">
      <c r="A167" s="169" t="s">
        <v>1507</v>
      </c>
      <c r="B167" s="83"/>
      <c r="C167" s="83"/>
      <c r="D167" s="83"/>
      <c r="E167" s="83"/>
      <c r="F167" s="83"/>
      <c r="G167" s="83"/>
      <c r="H167" s="84"/>
      <c r="I167" s="84"/>
      <c r="J167" s="83"/>
      <c r="K167" s="83"/>
      <c r="L167" s="85"/>
      <c r="M167" s="85"/>
      <c r="N167" s="85"/>
      <c r="O167" s="85"/>
      <c r="P167" s="85"/>
    </row>
    <row r="168" spans="1:16" s="11" customFormat="1" ht="12.75" customHeight="1" x14ac:dyDescent="0.2">
      <c r="A168" s="82"/>
      <c r="B168" s="83"/>
      <c r="C168" s="83"/>
      <c r="D168" s="83"/>
      <c r="E168" s="83"/>
      <c r="F168" s="83"/>
      <c r="G168" s="83"/>
      <c r="H168" s="84"/>
      <c r="I168" s="84"/>
      <c r="J168" s="83"/>
      <c r="K168" s="83"/>
      <c r="L168" s="85"/>
      <c r="M168" s="85"/>
      <c r="N168" s="85"/>
      <c r="O168" s="85"/>
      <c r="P168" s="85"/>
    </row>
    <row r="169" spans="1:16" s="11" customFormat="1" ht="12.75" customHeight="1" x14ac:dyDescent="0.2">
      <c r="A169" s="6" t="s">
        <v>1666</v>
      </c>
      <c r="B169" s="83"/>
      <c r="C169" s="83"/>
      <c r="D169" s="83"/>
      <c r="E169" s="83"/>
      <c r="F169" s="83"/>
      <c r="G169" s="83"/>
      <c r="H169" s="84"/>
      <c r="I169" s="84"/>
      <c r="J169" s="83"/>
      <c r="K169" s="83"/>
      <c r="L169" s="85"/>
      <c r="M169" s="85"/>
      <c r="N169" s="85"/>
      <c r="O169" s="85"/>
      <c r="P169" s="85"/>
    </row>
    <row r="171" spans="1:16" x14ac:dyDescent="0.2">
      <c r="A171" s="222" t="s">
        <v>1686</v>
      </c>
    </row>
    <row r="172" spans="1:16" x14ac:dyDescent="0.2">
      <c r="A172" s="169" t="s">
        <v>1687</v>
      </c>
    </row>
    <row r="173" spans="1:16" x14ac:dyDescent="0.2">
      <c r="A173" s="169" t="s">
        <v>1685</v>
      </c>
    </row>
    <row r="174" spans="1:16" x14ac:dyDescent="0.2">
      <c r="A174" s="169" t="s">
        <v>1538</v>
      </c>
    </row>
    <row r="175" spans="1:16" x14ac:dyDescent="0.2">
      <c r="A175" s="6" t="s">
        <v>1713</v>
      </c>
    </row>
  </sheetData>
  <mergeCells count="6">
    <mergeCell ref="A1:P1"/>
    <mergeCell ref="A2:D2"/>
    <mergeCell ref="A3:A6"/>
    <mergeCell ref="B3:F4"/>
    <mergeCell ref="J3:L4"/>
    <mergeCell ref="N3:P4"/>
  </mergeCells>
  <printOptions horizontalCentered="1"/>
  <pageMargins left="0.82677165354330695" right="0.82677165354330695" top="0.78740157480314998" bottom="0.39370078740157499" header="0.511811023622047" footer="0.511811023622047"/>
  <pageSetup scale="74" fitToHeight="0" orientation="landscape" r:id="rId1"/>
  <headerFooter>
    <oddFooter>&amp;RPage  &amp;P  of  5</oddFooter>
  </headerFooter>
  <rowBreaks count="4" manualBreakCount="4">
    <brk id="39" max="16383" man="1"/>
    <brk id="72" max="16383" man="1"/>
    <brk id="105" max="16383" man="1"/>
    <brk id="1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Table A</vt:lpstr>
      <vt:lpstr>Table B</vt:lpstr>
      <vt:lpstr>'Table A'!Print_Area</vt:lpstr>
      <vt:lpstr>'Table B'!Print_Area</vt:lpstr>
      <vt:lpstr>'Table A'!Print_Titles</vt:lpstr>
      <vt:lpstr>'Table B'!Print_Titles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_cK</dc:creator>
  <cp:lastModifiedBy>_cK</cp:lastModifiedBy>
  <cp:lastPrinted>2021-07-13T01:38:21Z</cp:lastPrinted>
  <dcterms:created xsi:type="dcterms:W3CDTF">2016-04-15T10:53:14Z</dcterms:created>
  <dcterms:modified xsi:type="dcterms:W3CDTF">2021-07-13T07:52:27Z</dcterms:modified>
</cp:coreProperties>
</file>