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29" i="1" l="1"/>
  <c r="K27" i="1"/>
  <c r="K26" i="1"/>
  <c r="K25" i="1"/>
  <c r="K17" i="1"/>
  <c r="K18" i="1"/>
  <c r="K19" i="1"/>
  <c r="K20" i="1"/>
  <c r="K21" i="1"/>
  <c r="K22" i="1"/>
  <c r="K23" i="1"/>
  <c r="K24" i="1"/>
  <c r="K16" i="1"/>
  <c r="I17" i="1"/>
  <c r="I18" i="1"/>
  <c r="I19" i="1"/>
  <c r="I20" i="1"/>
  <c r="I21" i="1"/>
  <c r="I22" i="1"/>
  <c r="I23" i="1"/>
  <c r="I24" i="1"/>
  <c r="I16" i="1"/>
  <c r="N4" i="1" l="1"/>
  <c r="N5" i="1"/>
  <c r="N6" i="1"/>
  <c r="N7" i="1"/>
  <c r="N8" i="1"/>
  <c r="N9" i="1"/>
  <c r="N10" i="1"/>
  <c r="N11" i="1"/>
  <c r="N3" i="1"/>
  <c r="M4" i="1"/>
  <c r="M5" i="1"/>
  <c r="M6" i="1"/>
  <c r="M7" i="1"/>
  <c r="M8" i="1"/>
  <c r="M9" i="1"/>
  <c r="M10" i="1"/>
  <c r="M11" i="1"/>
  <c r="M3" i="1"/>
  <c r="L4" i="1"/>
  <c r="L5" i="1"/>
  <c r="L6" i="1"/>
  <c r="L7" i="1"/>
  <c r="L8" i="1"/>
  <c r="L9" i="1"/>
  <c r="L10" i="1"/>
  <c r="L11" i="1"/>
  <c r="L3" i="1"/>
  <c r="K4" i="1"/>
  <c r="K5" i="1"/>
  <c r="K6" i="1"/>
  <c r="K7" i="1"/>
  <c r="K8" i="1"/>
  <c r="K9" i="1"/>
  <c r="K10" i="1"/>
  <c r="K11" i="1"/>
  <c r="K3" i="1"/>
  <c r="J4" i="1"/>
  <c r="J5" i="1"/>
  <c r="J6" i="1"/>
  <c r="J7" i="1"/>
  <c r="J8" i="1"/>
  <c r="J9" i="1"/>
  <c r="J10" i="1"/>
  <c r="J11" i="1"/>
  <c r="J3" i="1"/>
  <c r="I4" i="1"/>
  <c r="I5" i="1"/>
  <c r="I6" i="1"/>
  <c r="I7" i="1"/>
  <c r="I8" i="1"/>
  <c r="I9" i="1"/>
  <c r="I10" i="1"/>
  <c r="I11" i="1"/>
  <c r="I3" i="1"/>
  <c r="H4" i="1"/>
  <c r="H5" i="1"/>
  <c r="H6" i="1"/>
  <c r="H7" i="1"/>
  <c r="H8" i="1"/>
  <c r="H9" i="1"/>
  <c r="H10" i="1"/>
  <c r="H11" i="1"/>
  <c r="H3" i="1"/>
  <c r="G4" i="1"/>
  <c r="G5" i="1"/>
  <c r="G6" i="1"/>
  <c r="G7" i="1"/>
  <c r="G8" i="1"/>
  <c r="G9" i="1"/>
  <c r="G10" i="1"/>
  <c r="G11" i="1"/>
  <c r="G3" i="1"/>
</calcChain>
</file>

<file path=xl/sharedStrings.xml><?xml version="1.0" encoding="utf-8"?>
<sst xmlns="http://schemas.openxmlformats.org/spreadsheetml/2006/main" count="22" uniqueCount="20">
  <si>
    <t>r/R</t>
  </si>
  <si>
    <t>(cr.Z)/[D.(AE/Ao)]</t>
  </si>
  <si>
    <t>a/c</t>
  </si>
  <si>
    <t>b/c</t>
  </si>
  <si>
    <t>t/D =Ar – Br.Z</t>
  </si>
  <si>
    <t>Ar</t>
  </si>
  <si>
    <t>Br</t>
  </si>
  <si>
    <t>r</t>
  </si>
  <si>
    <t>c</t>
  </si>
  <si>
    <t>a</t>
  </si>
  <si>
    <t>b</t>
  </si>
  <si>
    <t>t</t>
  </si>
  <si>
    <t>a_mm</t>
  </si>
  <si>
    <t>a-c_mm</t>
  </si>
  <si>
    <t>b_mm</t>
  </si>
  <si>
    <t>boss weight</t>
  </si>
  <si>
    <t>product sum</t>
  </si>
  <si>
    <t xml:space="preserve">per blade </t>
  </si>
  <si>
    <t>tonnes</t>
  </si>
  <si>
    <t>total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</si>
</sst>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sqref="A1:N11"/>
    </sheetView>
  </sheetViews>
  <sheetFormatPr defaultRowHeight="14.4" x14ac:dyDescent="0.3"/>
  <cols>
    <col min="2" max="2" width="16.33203125" bestFit="1" customWidth="1"/>
    <col min="5" max="5" width="9.21875" customWidth="1"/>
    <col min="10" max="10" width="11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/>
    </row>
    <row r="2" spans="1:14" x14ac:dyDescent="0.3"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3">
      <c r="A3" s="3">
        <v>0.2</v>
      </c>
      <c r="B3" s="3">
        <v>1.633</v>
      </c>
      <c r="C3" s="3">
        <v>0.61599999999999999</v>
      </c>
      <c r="D3" s="3">
        <v>0.35</v>
      </c>
      <c r="E3" s="3">
        <v>5.2600000000000001E-2</v>
      </c>
      <c r="F3" s="3">
        <v>4.0000000000000001E-3</v>
      </c>
      <c r="G3" s="3">
        <f>A3*1.51</f>
        <v>0.30200000000000005</v>
      </c>
      <c r="H3" s="3">
        <f>(B3*3.04*0.4)/3</f>
        <v>0.66190933333333335</v>
      </c>
      <c r="I3" s="3">
        <f>C3*H3</f>
        <v>0.40773614933333335</v>
      </c>
      <c r="J3" s="3">
        <f>D3*H3</f>
        <v>0.23166826666666665</v>
      </c>
      <c r="K3" s="3">
        <f>(E3-F3*3)*3.08</f>
        <v>0.12504799999999999</v>
      </c>
      <c r="L3" s="3">
        <f>I3*1000</f>
        <v>407.73614933333334</v>
      </c>
      <c r="M3" s="3">
        <f>(H3-I3)*1000</f>
        <v>254.17318399999999</v>
      </c>
      <c r="N3" s="3">
        <f>J3*1000</f>
        <v>231.66826666666665</v>
      </c>
    </row>
    <row r="4" spans="1:14" x14ac:dyDescent="0.3">
      <c r="A4" s="3">
        <v>0.3</v>
      </c>
      <c r="B4" s="3">
        <v>1.8320000000000001</v>
      </c>
      <c r="C4" s="3">
        <v>0.61099999999999999</v>
      </c>
      <c r="D4" s="3">
        <v>0.35</v>
      </c>
      <c r="E4" s="3">
        <v>4.6399999999999997E-2</v>
      </c>
      <c r="F4" s="3">
        <v>3.5000000000000001E-3</v>
      </c>
      <c r="G4" s="3">
        <f t="shared" ref="G4:G11" si="0">A4*1.51</f>
        <v>0.45299999999999996</v>
      </c>
      <c r="H4" s="3">
        <f t="shared" ref="H4:H11" si="1">(B4*3.04*0.4)/3</f>
        <v>0.7425706666666666</v>
      </c>
      <c r="I4" s="3">
        <f t="shared" ref="I4:I11" si="2">C4*H4</f>
        <v>0.45371067733333326</v>
      </c>
      <c r="J4" s="3">
        <f t="shared" ref="J4:J11" si="3">D4*H4</f>
        <v>0.25989973333333327</v>
      </c>
      <c r="K4" s="3">
        <f t="shared" ref="K4:K11" si="4">(E4-F4*3)*3.08</f>
        <v>0.11057199999999999</v>
      </c>
      <c r="L4" s="3">
        <f t="shared" ref="L4:L11" si="5">I4*1000</f>
        <v>453.71067733333325</v>
      </c>
      <c r="M4" s="3">
        <f t="shared" ref="M4:M11" si="6">(H4-I4)*1000</f>
        <v>288.85998933333332</v>
      </c>
      <c r="N4" s="3">
        <f t="shared" ref="N4:N11" si="7">J4*1000</f>
        <v>259.89973333333324</v>
      </c>
    </row>
    <row r="5" spans="1:14" x14ac:dyDescent="0.3">
      <c r="A5" s="3">
        <v>0.4</v>
      </c>
      <c r="B5" s="3">
        <v>2</v>
      </c>
      <c r="C5" s="3">
        <v>0.59899999999999998</v>
      </c>
      <c r="D5" s="3">
        <v>0.35</v>
      </c>
      <c r="E5" s="3">
        <v>4.02E-2</v>
      </c>
      <c r="F5" s="3">
        <v>3.0000000000000001E-3</v>
      </c>
      <c r="G5" s="3">
        <f t="shared" si="0"/>
        <v>0.60400000000000009</v>
      </c>
      <c r="H5" s="3">
        <f t="shared" si="1"/>
        <v>0.81066666666666676</v>
      </c>
      <c r="I5" s="3">
        <f t="shared" si="2"/>
        <v>0.48558933333333337</v>
      </c>
      <c r="J5" s="3">
        <f t="shared" si="3"/>
        <v>0.28373333333333334</v>
      </c>
      <c r="K5" s="3">
        <f t="shared" si="4"/>
        <v>9.6096000000000001E-2</v>
      </c>
      <c r="L5" s="3">
        <f t="shared" si="5"/>
        <v>485.5893333333334</v>
      </c>
      <c r="M5" s="3">
        <f t="shared" si="6"/>
        <v>325.0773333333334</v>
      </c>
      <c r="N5" s="3">
        <f t="shared" si="7"/>
        <v>283.73333333333335</v>
      </c>
    </row>
    <row r="6" spans="1:14" x14ac:dyDescent="0.3">
      <c r="A6" s="3">
        <v>0.5</v>
      </c>
      <c r="B6" s="3">
        <v>2.12</v>
      </c>
      <c r="C6" s="3">
        <v>0.58299999999999996</v>
      </c>
      <c r="D6" s="3">
        <v>0.35499999999999998</v>
      </c>
      <c r="E6" s="3">
        <v>3.4000000000000002E-2</v>
      </c>
      <c r="F6" s="3">
        <v>2.5000000000000001E-3</v>
      </c>
      <c r="G6" s="3">
        <f t="shared" si="0"/>
        <v>0.755</v>
      </c>
      <c r="H6" s="3">
        <f t="shared" si="1"/>
        <v>0.85930666666666689</v>
      </c>
      <c r="I6" s="3">
        <f t="shared" si="2"/>
        <v>0.50097578666666676</v>
      </c>
      <c r="J6" s="3">
        <f t="shared" si="3"/>
        <v>0.30505386666666673</v>
      </c>
      <c r="K6" s="3">
        <f t="shared" si="4"/>
        <v>8.1620000000000012E-2</v>
      </c>
      <c r="L6" s="3">
        <f t="shared" si="5"/>
        <v>500.97578666666675</v>
      </c>
      <c r="M6" s="3">
        <f t="shared" si="6"/>
        <v>358.33088000000015</v>
      </c>
      <c r="N6" s="3">
        <f t="shared" si="7"/>
        <v>305.05386666666675</v>
      </c>
    </row>
    <row r="7" spans="1:14" x14ac:dyDescent="0.3">
      <c r="A7" s="3">
        <v>0.6</v>
      </c>
      <c r="B7" s="3">
        <v>2.1859999999999999</v>
      </c>
      <c r="C7" s="3">
        <v>0.55800000000000005</v>
      </c>
      <c r="D7" s="3">
        <v>0.38900000000000001</v>
      </c>
      <c r="E7" s="3">
        <v>2.7799999999999998E-2</v>
      </c>
      <c r="F7" s="3">
        <v>2E-3</v>
      </c>
      <c r="G7" s="3">
        <f t="shared" si="0"/>
        <v>0.90599999999999992</v>
      </c>
      <c r="H7" s="3">
        <f t="shared" si="1"/>
        <v>0.88605866666666666</v>
      </c>
      <c r="I7" s="3">
        <f t="shared" si="2"/>
        <v>0.49442073600000003</v>
      </c>
      <c r="J7" s="3">
        <f t="shared" si="3"/>
        <v>0.34467682133333333</v>
      </c>
      <c r="K7" s="3">
        <f t="shared" si="4"/>
        <v>6.7143999999999995E-2</v>
      </c>
      <c r="L7" s="3">
        <f t="shared" si="5"/>
        <v>494.42073600000003</v>
      </c>
      <c r="M7" s="3">
        <f t="shared" si="6"/>
        <v>391.63793066666665</v>
      </c>
      <c r="N7" s="3">
        <f t="shared" si="7"/>
        <v>344.67682133333335</v>
      </c>
    </row>
    <row r="8" spans="1:14" x14ac:dyDescent="0.3">
      <c r="A8" s="3">
        <v>0.7</v>
      </c>
      <c r="B8" s="3">
        <v>2.1680000000000001</v>
      </c>
      <c r="C8" s="3">
        <v>0.52600000000000002</v>
      </c>
      <c r="D8" s="3">
        <v>0.442</v>
      </c>
      <c r="E8" s="3">
        <v>2.1600000000000001E-2</v>
      </c>
      <c r="F8" s="3">
        <v>1.5E-3</v>
      </c>
      <c r="G8" s="3">
        <f t="shared" si="0"/>
        <v>1.0569999999999999</v>
      </c>
      <c r="H8" s="3">
        <f t="shared" si="1"/>
        <v>0.8787626666666668</v>
      </c>
      <c r="I8" s="3">
        <f t="shared" si="2"/>
        <v>0.46222916266666675</v>
      </c>
      <c r="J8" s="3">
        <f t="shared" si="3"/>
        <v>0.38841309866666673</v>
      </c>
      <c r="K8" s="3">
        <f t="shared" si="4"/>
        <v>5.2668000000000006E-2</v>
      </c>
      <c r="L8" s="3">
        <f t="shared" si="5"/>
        <v>462.22916266666675</v>
      </c>
      <c r="M8" s="3">
        <f t="shared" si="6"/>
        <v>416.53350400000005</v>
      </c>
      <c r="N8" s="3">
        <f t="shared" si="7"/>
        <v>388.41309866666671</v>
      </c>
    </row>
    <row r="9" spans="1:14" x14ac:dyDescent="0.3">
      <c r="A9" s="3">
        <v>0.8</v>
      </c>
      <c r="B9" s="3">
        <v>2.1269999999999998</v>
      </c>
      <c r="C9" s="3">
        <v>0.48099999999999998</v>
      </c>
      <c r="D9" s="3">
        <v>0.47799999999999998</v>
      </c>
      <c r="E9" s="3">
        <v>1.54E-2</v>
      </c>
      <c r="F9" s="3">
        <v>1E-3</v>
      </c>
      <c r="G9" s="3">
        <f t="shared" si="0"/>
        <v>1.2080000000000002</v>
      </c>
      <c r="H9" s="3">
        <f t="shared" si="1"/>
        <v>0.86214400000000013</v>
      </c>
      <c r="I9" s="3">
        <f t="shared" si="2"/>
        <v>0.41469126400000006</v>
      </c>
      <c r="J9" s="3">
        <f t="shared" si="3"/>
        <v>0.41210483200000003</v>
      </c>
      <c r="K9" s="3">
        <f t="shared" si="4"/>
        <v>3.8192000000000004E-2</v>
      </c>
      <c r="L9" s="3">
        <f t="shared" si="5"/>
        <v>414.69126400000005</v>
      </c>
      <c r="M9" s="3">
        <f t="shared" si="6"/>
        <v>447.45273600000007</v>
      </c>
      <c r="N9" s="3">
        <f t="shared" si="7"/>
        <v>412.10483200000004</v>
      </c>
    </row>
    <row r="10" spans="1:14" x14ac:dyDescent="0.3">
      <c r="A10" s="3">
        <v>0.9</v>
      </c>
      <c r="B10" s="3">
        <v>1.657</v>
      </c>
      <c r="C10" s="3">
        <v>0.4</v>
      </c>
      <c r="D10" s="3">
        <v>0.5</v>
      </c>
      <c r="E10" s="3">
        <v>9.1999999999999998E-3</v>
      </c>
      <c r="F10" s="3">
        <v>5.0000000000000001E-4</v>
      </c>
      <c r="G10" s="3">
        <f t="shared" si="0"/>
        <v>1.359</v>
      </c>
      <c r="H10" s="3">
        <f t="shared" si="1"/>
        <v>0.67163733333333342</v>
      </c>
      <c r="I10" s="3">
        <f t="shared" si="2"/>
        <v>0.2686549333333334</v>
      </c>
      <c r="J10" s="3">
        <f t="shared" si="3"/>
        <v>0.33581866666666671</v>
      </c>
      <c r="K10" s="3">
        <f t="shared" si="4"/>
        <v>2.3716000000000001E-2</v>
      </c>
      <c r="L10" s="3">
        <f t="shared" si="5"/>
        <v>268.65493333333342</v>
      </c>
      <c r="M10" s="3">
        <f t="shared" si="6"/>
        <v>402.98240000000004</v>
      </c>
      <c r="N10" s="3">
        <f t="shared" si="7"/>
        <v>335.81866666666673</v>
      </c>
    </row>
    <row r="11" spans="1:14" x14ac:dyDescent="0.3">
      <c r="A11" s="3">
        <v>1</v>
      </c>
      <c r="B11" s="3">
        <v>0</v>
      </c>
      <c r="C11" s="3">
        <v>0</v>
      </c>
      <c r="D11" s="3">
        <v>0</v>
      </c>
      <c r="E11" s="3">
        <v>3.0000000000000001E-3</v>
      </c>
      <c r="F11" s="3">
        <v>0</v>
      </c>
      <c r="G11" s="3">
        <f t="shared" si="0"/>
        <v>1.51</v>
      </c>
      <c r="H11" s="3">
        <f t="shared" si="1"/>
        <v>0</v>
      </c>
      <c r="I11" s="3">
        <f t="shared" si="2"/>
        <v>0</v>
      </c>
      <c r="J11" s="3">
        <f t="shared" si="3"/>
        <v>0</v>
      </c>
      <c r="K11" s="3">
        <f t="shared" si="4"/>
        <v>9.2399999999999999E-3</v>
      </c>
      <c r="L11" s="3">
        <f t="shared" si="5"/>
        <v>0</v>
      </c>
      <c r="M11" s="3">
        <f t="shared" si="6"/>
        <v>0</v>
      </c>
      <c r="N11" s="3">
        <f t="shared" si="7"/>
        <v>0</v>
      </c>
    </row>
    <row r="16" spans="1:14" x14ac:dyDescent="0.3">
      <c r="H16" s="1">
        <v>0.2</v>
      </c>
      <c r="I16">
        <f>H3*K3</f>
        <v>8.2770438314666669E-2</v>
      </c>
      <c r="J16">
        <v>1</v>
      </c>
      <c r="K16">
        <f>I16*J16</f>
        <v>8.2770438314666669E-2</v>
      </c>
    </row>
    <row r="17" spans="8:12" x14ac:dyDescent="0.3">
      <c r="H17" s="1">
        <v>0.3</v>
      </c>
      <c r="I17">
        <f t="shared" ref="I17:I24" si="8">H4*K4</f>
        <v>8.210752375466665E-2</v>
      </c>
      <c r="J17">
        <v>4</v>
      </c>
      <c r="K17">
        <f t="shared" ref="K17:K24" si="9">I17*J17</f>
        <v>0.3284300950186666</v>
      </c>
    </row>
    <row r="18" spans="8:12" x14ac:dyDescent="0.3">
      <c r="H18" s="1">
        <v>0.4</v>
      </c>
      <c r="I18">
        <f t="shared" si="8"/>
        <v>7.7901824000000008E-2</v>
      </c>
      <c r="J18">
        <v>2</v>
      </c>
      <c r="K18">
        <f t="shared" si="9"/>
        <v>0.15580364800000002</v>
      </c>
    </row>
    <row r="19" spans="8:12" x14ac:dyDescent="0.3">
      <c r="H19" s="1">
        <v>0.5</v>
      </c>
      <c r="I19">
        <f t="shared" si="8"/>
        <v>7.013661013333336E-2</v>
      </c>
      <c r="J19">
        <v>4</v>
      </c>
      <c r="K19">
        <f t="shared" si="9"/>
        <v>0.28054644053333344</v>
      </c>
    </row>
    <row r="20" spans="8:12" x14ac:dyDescent="0.3">
      <c r="H20" s="1">
        <v>0.6</v>
      </c>
      <c r="I20">
        <f t="shared" si="8"/>
        <v>5.9493523114666665E-2</v>
      </c>
      <c r="J20">
        <v>2</v>
      </c>
      <c r="K20">
        <f t="shared" si="9"/>
        <v>0.11898704622933333</v>
      </c>
    </row>
    <row r="21" spans="8:12" x14ac:dyDescent="0.3">
      <c r="H21" s="1">
        <v>0.7</v>
      </c>
      <c r="I21">
        <f t="shared" si="8"/>
        <v>4.628267212800001E-2</v>
      </c>
      <c r="J21">
        <v>4</v>
      </c>
      <c r="K21">
        <f t="shared" si="9"/>
        <v>0.18513068851200004</v>
      </c>
    </row>
    <row r="22" spans="8:12" x14ac:dyDescent="0.3">
      <c r="H22" s="1">
        <v>0.8</v>
      </c>
      <c r="I22">
        <f t="shared" si="8"/>
        <v>3.2927003648000011E-2</v>
      </c>
      <c r="J22">
        <v>2</v>
      </c>
      <c r="K22">
        <f t="shared" si="9"/>
        <v>6.5854007296000022E-2</v>
      </c>
    </row>
    <row r="23" spans="8:12" x14ac:dyDescent="0.3">
      <c r="H23" s="1">
        <v>0.9</v>
      </c>
      <c r="I23">
        <f t="shared" si="8"/>
        <v>1.5928550997333337E-2</v>
      </c>
      <c r="J23">
        <v>4</v>
      </c>
      <c r="K23">
        <f t="shared" si="9"/>
        <v>6.3714203989333348E-2</v>
      </c>
    </row>
    <row r="24" spans="8:12" x14ac:dyDescent="0.3">
      <c r="H24" s="1">
        <v>1</v>
      </c>
      <c r="I24">
        <f t="shared" si="8"/>
        <v>0</v>
      </c>
      <c r="J24">
        <v>1</v>
      </c>
      <c r="K24">
        <f t="shared" si="9"/>
        <v>0</v>
      </c>
    </row>
    <row r="25" spans="8:12" x14ac:dyDescent="0.3">
      <c r="J25" t="s">
        <v>16</v>
      </c>
      <c r="K25">
        <f>SUM(K16:K24)</f>
        <v>1.2812365678933335</v>
      </c>
    </row>
    <row r="26" spans="8:12" x14ac:dyDescent="0.3">
      <c r="J26" t="s">
        <v>17</v>
      </c>
      <c r="K26">
        <f>(1/3)*0.1*K25</f>
        <v>4.270788559644445E-2</v>
      </c>
      <c r="L26" t="s">
        <v>18</v>
      </c>
    </row>
    <row r="27" spans="8:12" x14ac:dyDescent="0.3">
      <c r="J27" t="s">
        <v>19</v>
      </c>
      <c r="K27">
        <f>K26*8.18*3</f>
        <v>1.0480515125367469</v>
      </c>
      <c r="L27" t="s">
        <v>18</v>
      </c>
    </row>
    <row r="28" spans="8:12" x14ac:dyDescent="0.3">
      <c r="J28" t="s">
        <v>15</v>
      </c>
      <c r="K28">
        <v>0.36</v>
      </c>
      <c r="L28" t="s">
        <v>18</v>
      </c>
    </row>
    <row r="29" spans="8:12" x14ac:dyDescent="0.3">
      <c r="K29">
        <f>K27+K28</f>
        <v>1.4080515125367468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2021-02-03T09:18:59Z</dcterms:modified>
</cp:coreProperties>
</file>