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0" yWindow="0" windowWidth="25600" windowHeight="14580" tabRatio="500" activeTab="1"/>
  </bookViews>
  <sheets>
    <sheet name="2016" sheetId="3" r:id="rId1"/>
    <sheet name="20170428" sheetId="1" r:id="rId2"/>
    <sheet name="热度榜" sheetId="2" r:id="rId3"/>
    <sheet name="riboseyim.github.io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1" i="1" l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J61" i="1"/>
  <c r="I61" i="1"/>
  <c r="H61" i="1"/>
  <c r="G61" i="1"/>
  <c r="F61" i="1"/>
  <c r="E61" i="1"/>
  <c r="D61" i="1"/>
  <c r="C61" i="1"/>
  <c r="L49" i="1"/>
  <c r="C6" i="4"/>
  <c r="C5" i="4"/>
  <c r="C4" i="4"/>
  <c r="C3" i="4"/>
  <c r="K46" i="1"/>
  <c r="I46" i="1"/>
  <c r="E46" i="1"/>
  <c r="F46" i="1"/>
  <c r="G46" i="1"/>
  <c r="H46" i="1"/>
  <c r="J46" i="1"/>
  <c r="D46" i="1"/>
  <c r="C46" i="1"/>
  <c r="L46" i="1"/>
  <c r="L34" i="1"/>
  <c r="K45" i="1"/>
  <c r="K44" i="1"/>
  <c r="K43" i="1"/>
  <c r="K42" i="1"/>
  <c r="K41" i="1"/>
  <c r="K40" i="1"/>
  <c r="K39" i="1"/>
  <c r="K38" i="1"/>
  <c r="K37" i="1"/>
  <c r="K36" i="1"/>
  <c r="K35" i="1"/>
  <c r="K34" i="1"/>
  <c r="K30" i="1"/>
  <c r="K21" i="1"/>
  <c r="K20" i="1"/>
  <c r="K19" i="1"/>
  <c r="K18" i="1"/>
  <c r="D30" i="1"/>
  <c r="E30" i="1"/>
  <c r="F30" i="1"/>
  <c r="G30" i="1"/>
  <c r="I30" i="1"/>
  <c r="J30" i="1"/>
  <c r="K29" i="1"/>
  <c r="K28" i="1"/>
  <c r="K27" i="1"/>
  <c r="K26" i="1"/>
  <c r="K25" i="1"/>
  <c r="K24" i="1"/>
  <c r="K23" i="1"/>
  <c r="K22" i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3" i="2"/>
  <c r="K21" i="2"/>
  <c r="J21" i="2"/>
  <c r="K3" i="1"/>
  <c r="K4" i="1"/>
  <c r="K5" i="1"/>
  <c r="K6" i="1"/>
  <c r="K7" i="1"/>
  <c r="K8" i="1"/>
  <c r="K9" i="1"/>
  <c r="K10" i="1"/>
  <c r="K11" i="1"/>
  <c r="K12" i="1"/>
  <c r="K13" i="1"/>
  <c r="K14" i="1"/>
  <c r="K2" i="1"/>
  <c r="D21" i="2"/>
  <c r="E21" i="2"/>
  <c r="F21" i="2"/>
  <c r="G21" i="2"/>
  <c r="H21" i="2"/>
  <c r="I21" i="2"/>
  <c r="E14" i="1"/>
  <c r="F14" i="1"/>
  <c r="G14" i="1"/>
  <c r="I14" i="1"/>
  <c r="J14" i="1"/>
  <c r="D14" i="1"/>
</calcChain>
</file>

<file path=xl/sharedStrings.xml><?xml version="1.0" encoding="utf-8"?>
<sst xmlns="http://schemas.openxmlformats.org/spreadsheetml/2006/main" count="162" uniqueCount="69">
  <si>
    <t>系统运维专家</t>
    <phoneticPr fontId="2" type="noConversion"/>
  </si>
  <si>
    <t>经济学人翻译社</t>
    <phoneticPr fontId="2" type="noConversion"/>
  </si>
  <si>
    <t>简书专题</t>
    <phoneticPr fontId="2" type="noConversion"/>
  </si>
  <si>
    <t>小密圈</t>
    <phoneticPr fontId="2" type="noConversion"/>
  </si>
  <si>
    <t>公众号</t>
    <phoneticPr fontId="2" type="noConversion"/>
  </si>
  <si>
    <t>简书号</t>
    <phoneticPr fontId="2" type="noConversion"/>
  </si>
  <si>
    <t>知乎专栏</t>
    <phoneticPr fontId="2" type="noConversion"/>
  </si>
  <si>
    <t>付费比例</t>
    <phoneticPr fontId="2" type="noConversion"/>
  </si>
  <si>
    <t>安全圈</t>
    <phoneticPr fontId="2" type="noConversion"/>
  </si>
  <si>
    <t>睿哥杂货铺@RiboseYim</t>
    <phoneticPr fontId="2" type="noConversion"/>
  </si>
  <si>
    <t>知乎号</t>
    <phoneticPr fontId="2" type="noConversion"/>
  </si>
  <si>
    <t>排序</t>
    <phoneticPr fontId="2" type="noConversion"/>
  </si>
  <si>
    <t>主题</t>
    <phoneticPr fontId="2" type="noConversion"/>
  </si>
  <si>
    <t>订阅总数</t>
    <phoneticPr fontId="2" type="noConversion"/>
  </si>
  <si>
    <t>小密圈付费</t>
    <phoneticPr fontId="2" type="noConversion"/>
  </si>
  <si>
    <t>开源中国博客@RiboseYim</t>
    <phoneticPr fontId="2" type="noConversion"/>
  </si>
  <si>
    <t>非典型架构师</t>
    <phoneticPr fontId="2" type="noConversion"/>
  </si>
  <si>
    <t>后端开发者</t>
    <phoneticPr fontId="2" type="noConversion"/>
  </si>
  <si>
    <t>历史心理学</t>
    <phoneticPr fontId="2" type="noConversion"/>
  </si>
  <si>
    <t>外交大棋局</t>
    <phoneticPr fontId="2" type="noConversion"/>
  </si>
  <si>
    <t>数据可视化</t>
    <phoneticPr fontId="2" type="noConversion"/>
  </si>
  <si>
    <t>最佳工程实践</t>
    <phoneticPr fontId="2" type="noConversion"/>
  </si>
  <si>
    <t>合计</t>
    <phoneticPr fontId="2" type="noConversion"/>
  </si>
  <si>
    <t>时间</t>
    <phoneticPr fontId="2" type="noConversion"/>
  </si>
  <si>
    <t>增长分析</t>
    <phoneticPr fontId="2" type="noConversion"/>
  </si>
  <si>
    <t>高效运维、ChinaUnix、OSChina</t>
    <phoneticPr fontId="2" type="noConversion"/>
  </si>
  <si>
    <t>系统运维专家</t>
    <phoneticPr fontId="2" type="noConversion"/>
  </si>
  <si>
    <t>经济学人翻译社</t>
    <phoneticPr fontId="2" type="noConversion"/>
  </si>
  <si>
    <t>安全圈</t>
    <phoneticPr fontId="2" type="noConversion"/>
  </si>
  <si>
    <t>非典型架构师</t>
    <phoneticPr fontId="2" type="noConversion"/>
  </si>
  <si>
    <t>20170212池建强MacTalk推荐eBook《Linux Perf Master》单日+100）</t>
    <phoneticPr fontId="2" type="noConversion"/>
  </si>
  <si>
    <t>新一代Ntopng网络流量监控—可视化和架构分析</t>
  </si>
  <si>
    <t>发表时间</t>
    <phoneticPr fontId="2" type="noConversion"/>
  </si>
  <si>
    <t>公众号</t>
    <phoneticPr fontId="2" type="noConversion"/>
  </si>
  <si>
    <t>OSChina</t>
    <phoneticPr fontId="2" type="noConversion"/>
  </si>
  <si>
    <t>简书</t>
    <phoneticPr fontId="2" type="noConversion"/>
  </si>
  <si>
    <t>阅读</t>
    <phoneticPr fontId="2" type="noConversion"/>
  </si>
  <si>
    <t>互动</t>
    <phoneticPr fontId="2" type="noConversion"/>
  </si>
  <si>
    <t>总计</t>
    <phoneticPr fontId="2" type="noConversion"/>
  </si>
  <si>
    <t>最佳工程实践—思维利器OmniGraffle</t>
  </si>
  <si>
    <t>最佳工程实践-Oracle数据库割接迁移记录</t>
    <phoneticPr fontId="2" type="noConversion"/>
  </si>
  <si>
    <t>【翻译】Stack Overflow架构一览</t>
    <phoneticPr fontId="2" type="noConversion"/>
  </si>
  <si>
    <t>【翻译】Linux之父 Linus Torvalds TED访谈</t>
    <phoneticPr fontId="2" type="noConversion"/>
  </si>
  <si>
    <t>合作渠道包括高效运维、数据和云（Oracle）</t>
    <phoneticPr fontId="2" type="noConversion"/>
  </si>
  <si>
    <t>备注</t>
    <phoneticPr fontId="2" type="noConversion"/>
  </si>
  <si>
    <t>基于LVS的AAA负载均衡架构实践</t>
  </si>
  <si>
    <t>OSChina每日一博客 20160902</t>
    <phoneticPr fontId="2" type="noConversion"/>
  </si>
  <si>
    <t>OpenSSH 7.0 兼容性测试报告</t>
    <phoneticPr fontId="2" type="noConversion"/>
  </si>
  <si>
    <t>最佳写作实践-从Evernote到Ulysses</t>
    <phoneticPr fontId="2" type="noConversion"/>
  </si>
  <si>
    <t>外军研究-美军体能训练观察</t>
    <phoneticPr fontId="2" type="noConversion"/>
  </si>
  <si>
    <t>基于Linux单机的负载评估</t>
    <phoneticPr fontId="2" type="noConversion"/>
  </si>
  <si>
    <t>电子书：《Linux Perf Master》</t>
    <phoneticPr fontId="2" type="noConversion"/>
  </si>
  <si>
    <t>【翻译】ntop 2016 路线图</t>
    <phoneticPr fontId="2" type="noConversion"/>
  </si>
  <si>
    <t>【翻译】欧洲移民计划：难民危机管理</t>
    <phoneticPr fontId="2" type="noConversion"/>
  </si>
  <si>
    <t>基于Redmine的项目管理平台</t>
    <phoneticPr fontId="2" type="noConversion"/>
  </si>
  <si>
    <t>动态追踪技术：Linux喜迎Dtrace</t>
    <phoneticPr fontId="2" type="noConversion"/>
  </si>
  <si>
    <t>影评：灵魂解码《林肯》</t>
    <phoneticPr fontId="2" type="noConversion"/>
  </si>
  <si>
    <t>舞台剧：南海十三郎</t>
    <phoneticPr fontId="2" type="noConversion"/>
  </si>
  <si>
    <t>外军研究-美军士官制度观察</t>
    <phoneticPr fontId="2" type="noConversion"/>
  </si>
  <si>
    <t>GitBook</t>
    <phoneticPr fontId="2" type="noConversion"/>
  </si>
  <si>
    <t>《Linux Perf Master》</t>
    <phoneticPr fontId="2" type="noConversion"/>
  </si>
  <si>
    <t>高效运维</t>
    <phoneticPr fontId="2" type="noConversion"/>
  </si>
  <si>
    <t>CNZZ网站排名</t>
    <phoneticPr fontId="2" type="noConversion"/>
  </si>
  <si>
    <t>统计时间：20170428</t>
  </si>
  <si>
    <t>涨幅%</t>
    <phoneticPr fontId="2" type="noConversion"/>
  </si>
  <si>
    <t>网络与信息安全</t>
    <phoneticPr fontId="2" type="noConversion"/>
  </si>
  <si>
    <t>架构师的修炼</t>
    <phoneticPr fontId="2" type="noConversion"/>
  </si>
  <si>
    <t>大历史</t>
    <phoneticPr fontId="2" type="noConversion"/>
  </si>
  <si>
    <t>Telegram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</si>
</sst>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name val="宋体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rgb="FF000000"/>
      <name val="微软雅黑"/>
      <family val="3"/>
      <charset val="134"/>
    </font>
    <font>
      <sz val="14"/>
      <color theme="1"/>
      <name val="微软雅黑"/>
      <charset val="134"/>
    </font>
    <font>
      <sz val="12"/>
      <color rgb="FFFF6600"/>
      <name val="宋体"/>
      <charset val="134"/>
      <scheme val="minor"/>
    </font>
    <font>
      <sz val="12"/>
      <color rgb="FF008000"/>
      <name val="宋体"/>
      <charset val="134"/>
      <scheme val="minor"/>
    </font>
    <font>
      <sz val="12"/>
      <color rgb="FF0000FF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  <font>
      <sz val="14"/>
      <color rgb="FFFF0000"/>
      <name val="微软雅黑"/>
      <charset val="134"/>
    </font>
    <font>
      <sz val="12"/>
      <color theme="3" tint="0.39997558519241921"/>
      <name val="宋体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10" fontId="0" fillId="3" borderId="1" xfId="0" applyNumberFormat="1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/>
    <xf numFmtId="0" fontId="0" fillId="0" borderId="1" xfId="0" applyBorder="1" applyAlignment="1"/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5" borderId="1" xfId="0" applyFill="1" applyBorder="1" applyAlignment="1"/>
    <xf numFmtId="0" fontId="0" fillId="5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left"/>
    </xf>
    <xf numFmtId="0" fontId="0" fillId="9" borderId="1" xfId="0" applyFill="1" applyBorder="1" applyAlignment="1">
      <alignment horizontal="right"/>
    </xf>
    <xf numFmtId="0" fontId="0" fillId="9" borderId="1" xfId="0" applyFill="1" applyBorder="1" applyAlignment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right" vertical="center"/>
    </xf>
    <xf numFmtId="9" fontId="0" fillId="4" borderId="1" xfId="0" applyNumberForma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8" fillId="0" borderId="1" xfId="0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" fillId="11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7" fillId="0" borderId="0" xfId="0" applyFont="1"/>
    <xf numFmtId="0" fontId="13" fillId="0" borderId="1" xfId="0" applyFont="1" applyBorder="1"/>
    <xf numFmtId="0" fontId="0" fillId="8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</cellXfs>
  <cellStyles count="6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I23" sqref="I23"/>
    </sheetView>
  </sheetViews>
  <sheetFormatPr baseColWidth="10" defaultRowHeight="15" x14ac:dyDescent="0"/>
  <cols>
    <col min="1" max="1" width="22.5" customWidth="1"/>
    <col min="11" max="11" width="32.33203125" customWidth="1"/>
    <col min="12" max="12" width="53.5" customWidth="1"/>
  </cols>
  <sheetData>
    <row r="1" spans="1:13" s="2" customFormat="1">
      <c r="A1" s="3" t="s">
        <v>12</v>
      </c>
      <c r="B1" s="3" t="s">
        <v>4</v>
      </c>
      <c r="C1" s="3" t="s">
        <v>5</v>
      </c>
      <c r="D1" s="3" t="s">
        <v>2</v>
      </c>
      <c r="E1" s="3" t="s">
        <v>10</v>
      </c>
      <c r="F1" s="3" t="s">
        <v>6</v>
      </c>
      <c r="G1" s="3" t="s">
        <v>3</v>
      </c>
      <c r="H1" s="3" t="s">
        <v>14</v>
      </c>
      <c r="I1" s="3" t="s">
        <v>13</v>
      </c>
      <c r="J1" s="3" t="s">
        <v>7</v>
      </c>
      <c r="K1" s="3" t="s">
        <v>23</v>
      </c>
      <c r="L1" s="3" t="s">
        <v>24</v>
      </c>
      <c r="M1" s="16"/>
    </row>
    <row r="2" spans="1:13" s="2" customFormat="1">
      <c r="A2" s="5" t="s">
        <v>9</v>
      </c>
      <c r="B2" s="9">
        <v>83</v>
      </c>
      <c r="C2" s="9">
        <v>151</v>
      </c>
      <c r="D2" s="9">
        <v>100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6">
        <v>0</v>
      </c>
      <c r="K2" s="4">
        <v>20160602</v>
      </c>
      <c r="L2" s="4"/>
      <c r="M2" s="16"/>
    </row>
    <row r="3" spans="1:13" s="10" customFormat="1">
      <c r="A3" s="11"/>
      <c r="B3" s="12"/>
      <c r="C3" s="12"/>
      <c r="D3" s="12"/>
      <c r="E3" s="12"/>
      <c r="F3" s="12"/>
      <c r="G3" s="12"/>
      <c r="H3" s="12"/>
      <c r="I3" s="12"/>
      <c r="J3" s="13"/>
      <c r="M3" s="17"/>
    </row>
    <row r="4" spans="1:13" s="2" customFormat="1">
      <c r="A4" s="5" t="s">
        <v>9</v>
      </c>
      <c r="B4" s="8">
        <v>248</v>
      </c>
      <c r="C4" s="9">
        <v>211</v>
      </c>
      <c r="D4" s="9">
        <v>266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6">
        <v>0</v>
      </c>
      <c r="K4" s="4">
        <v>20160909</v>
      </c>
      <c r="L4" s="8" t="s">
        <v>25</v>
      </c>
      <c r="M4" s="16"/>
    </row>
    <row r="5" spans="1:13" s="14" customFormat="1">
      <c r="A5" s="5" t="s">
        <v>26</v>
      </c>
      <c r="B5" s="2"/>
      <c r="C5" s="2"/>
      <c r="D5" s="2">
        <v>145</v>
      </c>
      <c r="E5" s="2"/>
      <c r="F5" s="2"/>
      <c r="G5" s="2"/>
      <c r="H5" s="2"/>
      <c r="I5" s="2"/>
      <c r="J5" s="2"/>
      <c r="K5" s="2"/>
      <c r="L5" s="2"/>
    </row>
    <row r="6" spans="1:13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1:13" s="2" customFormat="1">
      <c r="A7" s="5" t="s">
        <v>9</v>
      </c>
      <c r="B7" s="8">
        <v>432</v>
      </c>
      <c r="C7" s="9">
        <v>311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6">
        <v>0</v>
      </c>
      <c r="K7" s="4">
        <v>20170320</v>
      </c>
      <c r="L7" s="8" t="s">
        <v>30</v>
      </c>
      <c r="M7" s="16"/>
    </row>
    <row r="8" spans="1:13" s="14" customFormat="1">
      <c r="A8" s="11" t="s">
        <v>26</v>
      </c>
      <c r="B8" s="2"/>
      <c r="C8" s="2"/>
      <c r="D8" s="2">
        <v>431</v>
      </c>
      <c r="E8" s="2"/>
      <c r="F8" s="2"/>
      <c r="G8" s="2"/>
      <c r="H8" s="2"/>
      <c r="I8" s="2"/>
      <c r="J8" s="2"/>
      <c r="K8" s="2"/>
      <c r="L8" s="2"/>
    </row>
    <row r="9" spans="1:13">
      <c r="A9" s="1" t="s">
        <v>27</v>
      </c>
      <c r="B9" s="15"/>
      <c r="C9" s="15"/>
      <c r="D9" s="2">
        <v>205</v>
      </c>
      <c r="E9" s="15"/>
      <c r="F9" s="15"/>
      <c r="G9" s="15"/>
      <c r="H9" s="15"/>
      <c r="I9" s="15"/>
      <c r="J9" s="15"/>
      <c r="K9" s="15"/>
      <c r="L9" s="15"/>
    </row>
    <row r="10" spans="1:13">
      <c r="A10" s="1" t="s">
        <v>28</v>
      </c>
      <c r="B10" s="15"/>
      <c r="C10" s="15"/>
      <c r="D10" s="2">
        <v>97</v>
      </c>
      <c r="E10" s="15"/>
      <c r="F10" s="15"/>
      <c r="G10" s="15"/>
      <c r="H10" s="15"/>
      <c r="I10" s="15"/>
      <c r="J10" s="15"/>
      <c r="K10" s="15"/>
      <c r="L10" s="15"/>
    </row>
    <row r="11" spans="1:13">
      <c r="A11" s="1" t="s">
        <v>29</v>
      </c>
      <c r="B11" s="15"/>
      <c r="C11" s="15"/>
      <c r="D11" s="2">
        <v>37</v>
      </c>
      <c r="E11" s="15"/>
      <c r="F11" s="15"/>
      <c r="G11" s="15"/>
      <c r="H11" s="15"/>
      <c r="I11" s="15"/>
      <c r="J11" s="15"/>
      <c r="K11" s="15"/>
      <c r="L11" s="15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37" workbookViewId="0">
      <selection activeCell="F59" sqref="F59"/>
    </sheetView>
  </sheetViews>
  <sheetFormatPr baseColWidth="10" defaultRowHeight="15" x14ac:dyDescent="0"/>
  <cols>
    <col min="1" max="1" width="5.1640625" style="2" customWidth="1"/>
    <col min="2" max="2" width="30.83203125" style="1" customWidth="1"/>
    <col min="3" max="3" width="9.6640625" style="2" customWidth="1"/>
    <col min="4" max="4" width="9.83203125" style="2" customWidth="1"/>
    <col min="5" max="5" width="10.1640625" style="2" customWidth="1"/>
    <col min="6" max="6" width="9.1640625" style="2" customWidth="1"/>
    <col min="7" max="7" width="9.5" style="2" customWidth="1"/>
    <col min="8" max="8" width="10.83203125" style="2" customWidth="1"/>
    <col min="9" max="9" width="10.1640625" style="2" customWidth="1"/>
    <col min="10" max="10" width="10.83203125" style="2" customWidth="1"/>
    <col min="11" max="11" width="16.33203125" style="2" customWidth="1"/>
    <col min="12" max="12" width="10.5" style="2" customWidth="1"/>
    <col min="13" max="16384" width="10.83203125" style="2"/>
  </cols>
  <sheetData>
    <row r="1" spans="1:13">
      <c r="A1" s="3" t="s">
        <v>11</v>
      </c>
      <c r="B1" s="3" t="s">
        <v>12</v>
      </c>
      <c r="C1" s="3" t="s">
        <v>4</v>
      </c>
      <c r="D1" s="3" t="s">
        <v>5</v>
      </c>
      <c r="E1" s="3" t="s">
        <v>2</v>
      </c>
      <c r="F1" s="3" t="s">
        <v>10</v>
      </c>
      <c r="G1" s="3" t="s">
        <v>6</v>
      </c>
      <c r="H1" s="3" t="s">
        <v>59</v>
      </c>
      <c r="I1" s="3" t="s">
        <v>3</v>
      </c>
      <c r="J1" s="3" t="s">
        <v>14</v>
      </c>
      <c r="K1" s="3" t="s">
        <v>13</v>
      </c>
      <c r="L1" s="3" t="s">
        <v>7</v>
      </c>
      <c r="M1" s="3"/>
    </row>
    <row r="2" spans="1:13">
      <c r="A2" s="4">
        <v>1</v>
      </c>
      <c r="B2" s="5" t="s">
        <v>9</v>
      </c>
      <c r="C2" s="8">
        <v>449</v>
      </c>
      <c r="D2" s="8">
        <v>323</v>
      </c>
      <c r="E2" s="4">
        <v>0</v>
      </c>
      <c r="F2" s="4">
        <v>41</v>
      </c>
      <c r="G2" s="4">
        <v>11</v>
      </c>
      <c r="H2" s="9">
        <v>0</v>
      </c>
      <c r="I2" s="50">
        <v>35</v>
      </c>
      <c r="J2" s="8">
        <v>2</v>
      </c>
      <c r="K2" s="4">
        <f>SUM(C2:J2)</f>
        <v>861</v>
      </c>
      <c r="L2" s="6">
        <v>5.7000000000000002E-2</v>
      </c>
    </row>
    <row r="3" spans="1:13">
      <c r="A3" s="4">
        <v>2</v>
      </c>
      <c r="B3" s="5" t="s">
        <v>0</v>
      </c>
      <c r="C3" s="4">
        <v>0</v>
      </c>
      <c r="D3" s="4">
        <v>0</v>
      </c>
      <c r="E3" s="8">
        <v>498</v>
      </c>
      <c r="F3" s="4">
        <v>0</v>
      </c>
      <c r="G3" s="4">
        <v>0</v>
      </c>
      <c r="H3" s="9">
        <v>0</v>
      </c>
      <c r="I3" s="8">
        <v>87</v>
      </c>
      <c r="J3" s="4">
        <v>0</v>
      </c>
      <c r="K3" s="4">
        <f t="shared" ref="K3:K14" si="0">SUM(C3:J3)</f>
        <v>585</v>
      </c>
      <c r="L3" s="7">
        <v>0</v>
      </c>
    </row>
    <row r="4" spans="1:13">
      <c r="A4" s="4">
        <v>3</v>
      </c>
      <c r="B4" s="5" t="s">
        <v>1</v>
      </c>
      <c r="C4" s="4">
        <v>0</v>
      </c>
      <c r="D4" s="4">
        <v>0</v>
      </c>
      <c r="E4" s="4">
        <v>239</v>
      </c>
      <c r="F4" s="4">
        <v>0</v>
      </c>
      <c r="G4" s="4">
        <v>0</v>
      </c>
      <c r="H4" s="9">
        <v>0</v>
      </c>
      <c r="I4" s="4">
        <v>76</v>
      </c>
      <c r="J4" s="4">
        <v>0</v>
      </c>
      <c r="K4" s="4">
        <f t="shared" si="0"/>
        <v>315</v>
      </c>
      <c r="L4" s="7">
        <v>0</v>
      </c>
    </row>
    <row r="5" spans="1:13">
      <c r="A5" s="4">
        <v>4</v>
      </c>
      <c r="B5" s="5" t="s">
        <v>8</v>
      </c>
      <c r="C5" s="4">
        <v>0</v>
      </c>
      <c r="D5" s="4">
        <v>0</v>
      </c>
      <c r="E5" s="4">
        <v>110</v>
      </c>
      <c r="F5" s="4">
        <v>0</v>
      </c>
      <c r="G5" s="4">
        <v>0</v>
      </c>
      <c r="H5" s="9">
        <v>0</v>
      </c>
      <c r="I5" s="4">
        <v>0</v>
      </c>
      <c r="J5" s="4">
        <v>0</v>
      </c>
      <c r="K5" s="4">
        <f t="shared" si="0"/>
        <v>110</v>
      </c>
      <c r="L5" s="7">
        <v>0</v>
      </c>
    </row>
    <row r="6" spans="1:13">
      <c r="A6" s="4">
        <v>5</v>
      </c>
      <c r="B6" s="5" t="s">
        <v>60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9">
        <v>80</v>
      </c>
      <c r="I6" s="4">
        <v>0</v>
      </c>
      <c r="J6" s="4">
        <v>0</v>
      </c>
      <c r="K6" s="4">
        <f t="shared" si="0"/>
        <v>80</v>
      </c>
      <c r="L6" s="7">
        <v>0</v>
      </c>
    </row>
    <row r="7" spans="1:13" s="10" customFormat="1">
      <c r="A7" s="10">
        <v>6</v>
      </c>
      <c r="B7" s="11" t="s">
        <v>16</v>
      </c>
      <c r="C7" s="10">
        <v>0</v>
      </c>
      <c r="D7" s="10">
        <v>0</v>
      </c>
      <c r="E7" s="10">
        <v>39</v>
      </c>
      <c r="F7" s="10">
        <v>0</v>
      </c>
      <c r="G7" s="10">
        <v>0</v>
      </c>
      <c r="H7" s="12">
        <v>0</v>
      </c>
      <c r="I7" s="10">
        <v>0</v>
      </c>
      <c r="J7" s="10">
        <v>0</v>
      </c>
      <c r="K7" s="10">
        <f t="shared" si="0"/>
        <v>39</v>
      </c>
      <c r="L7" s="41">
        <v>0</v>
      </c>
    </row>
    <row r="8" spans="1:13" s="10" customFormat="1">
      <c r="A8" s="10">
        <v>7</v>
      </c>
      <c r="B8" s="11" t="s">
        <v>17</v>
      </c>
      <c r="C8" s="10">
        <v>0</v>
      </c>
      <c r="D8" s="10">
        <v>0</v>
      </c>
      <c r="E8" s="10">
        <v>23</v>
      </c>
      <c r="F8" s="10">
        <v>0</v>
      </c>
      <c r="G8" s="10">
        <v>0</v>
      </c>
      <c r="H8" s="12">
        <v>0</v>
      </c>
      <c r="I8" s="10">
        <v>0</v>
      </c>
      <c r="J8" s="10">
        <v>0</v>
      </c>
      <c r="K8" s="10">
        <f t="shared" si="0"/>
        <v>23</v>
      </c>
      <c r="L8" s="41">
        <v>0</v>
      </c>
    </row>
    <row r="9" spans="1:13" s="10" customFormat="1">
      <c r="A9" s="10">
        <v>8</v>
      </c>
      <c r="B9" s="11" t="s">
        <v>15</v>
      </c>
      <c r="C9" s="10">
        <v>0</v>
      </c>
      <c r="D9" s="10">
        <v>21</v>
      </c>
      <c r="E9" s="10">
        <v>0</v>
      </c>
      <c r="F9" s="10">
        <v>0</v>
      </c>
      <c r="G9" s="10">
        <v>0</v>
      </c>
      <c r="H9" s="12">
        <v>0</v>
      </c>
      <c r="I9" s="10">
        <v>0</v>
      </c>
      <c r="J9" s="10">
        <v>0</v>
      </c>
      <c r="K9" s="10">
        <f t="shared" si="0"/>
        <v>21</v>
      </c>
      <c r="L9" s="41">
        <v>0</v>
      </c>
    </row>
    <row r="10" spans="1:13" s="10" customFormat="1">
      <c r="A10" s="10">
        <v>9</v>
      </c>
      <c r="B10" s="11" t="s">
        <v>18</v>
      </c>
      <c r="C10" s="10">
        <v>0</v>
      </c>
      <c r="D10" s="10">
        <v>0</v>
      </c>
      <c r="E10" s="10">
        <v>19</v>
      </c>
      <c r="F10" s="10">
        <v>0</v>
      </c>
      <c r="G10" s="10">
        <v>0</v>
      </c>
      <c r="H10" s="12">
        <v>0</v>
      </c>
      <c r="I10" s="10">
        <v>0</v>
      </c>
      <c r="J10" s="10">
        <v>0</v>
      </c>
      <c r="K10" s="10">
        <f t="shared" si="0"/>
        <v>19</v>
      </c>
      <c r="L10" s="41">
        <v>0</v>
      </c>
    </row>
    <row r="11" spans="1:13" s="10" customFormat="1">
      <c r="A11" s="10">
        <v>10</v>
      </c>
      <c r="B11" s="11" t="s">
        <v>19</v>
      </c>
      <c r="C11" s="10">
        <v>0</v>
      </c>
      <c r="D11" s="10">
        <v>0</v>
      </c>
      <c r="E11" s="10">
        <v>17</v>
      </c>
      <c r="F11" s="10">
        <v>0</v>
      </c>
      <c r="G11" s="10">
        <v>0</v>
      </c>
      <c r="H11" s="12">
        <v>0</v>
      </c>
      <c r="I11" s="10">
        <v>0</v>
      </c>
      <c r="J11" s="10">
        <v>0</v>
      </c>
      <c r="K11" s="10">
        <f t="shared" si="0"/>
        <v>17</v>
      </c>
      <c r="L11" s="41">
        <v>0</v>
      </c>
    </row>
    <row r="12" spans="1:13" s="10" customFormat="1">
      <c r="A12" s="10">
        <v>11</v>
      </c>
      <c r="B12" s="11" t="s">
        <v>20</v>
      </c>
      <c r="C12" s="10">
        <v>0</v>
      </c>
      <c r="D12" s="10">
        <v>0</v>
      </c>
      <c r="E12" s="10">
        <v>13</v>
      </c>
      <c r="F12" s="10">
        <v>0</v>
      </c>
      <c r="G12" s="10">
        <v>0</v>
      </c>
      <c r="H12" s="12">
        <v>0</v>
      </c>
      <c r="I12" s="10">
        <v>0</v>
      </c>
      <c r="J12" s="10">
        <v>0</v>
      </c>
      <c r="K12" s="10">
        <f t="shared" si="0"/>
        <v>13</v>
      </c>
      <c r="L12" s="41">
        <v>0</v>
      </c>
    </row>
    <row r="13" spans="1:13" s="10" customFormat="1">
      <c r="A13" s="10">
        <v>12</v>
      </c>
      <c r="B13" s="11" t="s">
        <v>21</v>
      </c>
      <c r="C13" s="10">
        <v>0</v>
      </c>
      <c r="D13" s="10">
        <v>0</v>
      </c>
      <c r="E13" s="10">
        <v>11</v>
      </c>
      <c r="F13" s="10">
        <v>0</v>
      </c>
      <c r="G13" s="10">
        <v>0</v>
      </c>
      <c r="H13" s="12">
        <v>0</v>
      </c>
      <c r="I13" s="10">
        <v>0</v>
      </c>
      <c r="J13" s="10">
        <v>0</v>
      </c>
      <c r="K13" s="10">
        <f t="shared" si="0"/>
        <v>11</v>
      </c>
      <c r="L13" s="41">
        <v>0</v>
      </c>
    </row>
    <row r="14" spans="1:13" s="10" customFormat="1">
      <c r="A14" s="10" t="s">
        <v>22</v>
      </c>
      <c r="B14" s="11">
        <v>20170428</v>
      </c>
      <c r="C14" s="10">
        <v>449</v>
      </c>
      <c r="D14" s="10">
        <f>SUM(D2:D13)</f>
        <v>344</v>
      </c>
      <c r="E14" s="10">
        <f t="shared" ref="E14:J14" si="1">SUM(E2:E13)</f>
        <v>969</v>
      </c>
      <c r="F14" s="10">
        <f t="shared" si="1"/>
        <v>41</v>
      </c>
      <c r="G14" s="10">
        <f t="shared" si="1"/>
        <v>11</v>
      </c>
      <c r="H14" s="10">
        <v>80</v>
      </c>
      <c r="I14" s="10">
        <f t="shared" si="1"/>
        <v>198</v>
      </c>
      <c r="J14" s="10">
        <f t="shared" si="1"/>
        <v>2</v>
      </c>
      <c r="K14" s="42">
        <f t="shared" si="0"/>
        <v>2094</v>
      </c>
      <c r="L14" s="13">
        <v>8.9999999999999998E-4</v>
      </c>
    </row>
    <row r="15" spans="1:13" s="10" customFormat="1">
      <c r="B15" s="11"/>
    </row>
    <row r="17" spans="1:13">
      <c r="A17" s="3" t="s">
        <v>11</v>
      </c>
      <c r="B17" s="3" t="s">
        <v>12</v>
      </c>
      <c r="C17" s="3" t="s">
        <v>4</v>
      </c>
      <c r="D17" s="3" t="s">
        <v>5</v>
      </c>
      <c r="E17" s="3" t="s">
        <v>2</v>
      </c>
      <c r="F17" s="3" t="s">
        <v>10</v>
      </c>
      <c r="G17" s="3" t="s">
        <v>6</v>
      </c>
      <c r="H17" s="3" t="s">
        <v>59</v>
      </c>
      <c r="I17" s="3" t="s">
        <v>3</v>
      </c>
      <c r="J17" s="3" t="s">
        <v>14</v>
      </c>
      <c r="K17" s="3" t="s">
        <v>13</v>
      </c>
      <c r="L17" s="3" t="s">
        <v>7</v>
      </c>
      <c r="M17" s="3"/>
    </row>
    <row r="18" spans="1:13">
      <c r="A18" s="4">
        <v>1</v>
      </c>
      <c r="B18" s="5" t="s">
        <v>9</v>
      </c>
      <c r="C18" s="51">
        <v>459</v>
      </c>
      <c r="D18" s="51">
        <v>344</v>
      </c>
      <c r="E18" s="4">
        <v>0</v>
      </c>
      <c r="F18" s="8">
        <v>76</v>
      </c>
      <c r="G18" s="8">
        <v>37</v>
      </c>
      <c r="H18" s="9">
        <v>0</v>
      </c>
      <c r="I18" s="50">
        <v>36</v>
      </c>
      <c r="J18" s="8">
        <v>3</v>
      </c>
      <c r="K18" s="4">
        <f>SUM(C18:J18)</f>
        <v>955</v>
      </c>
      <c r="L18" s="6">
        <v>3.14E-3</v>
      </c>
    </row>
    <row r="19" spans="1:13">
      <c r="A19" s="4">
        <v>2</v>
      </c>
      <c r="B19" s="5" t="s">
        <v>0</v>
      </c>
      <c r="C19" s="4">
        <v>0</v>
      </c>
      <c r="D19" s="4">
        <v>0</v>
      </c>
      <c r="E19" s="8">
        <v>565</v>
      </c>
      <c r="F19" s="4">
        <v>0</v>
      </c>
      <c r="G19" s="4">
        <v>0</v>
      </c>
      <c r="H19" s="9">
        <v>0</v>
      </c>
      <c r="I19" s="8">
        <v>109</v>
      </c>
      <c r="J19" s="4">
        <v>0</v>
      </c>
      <c r="K19" s="4">
        <f>SUM(C19:J19)</f>
        <v>674</v>
      </c>
      <c r="L19" s="7">
        <v>0</v>
      </c>
    </row>
    <row r="20" spans="1:13">
      <c r="A20" s="4">
        <v>3</v>
      </c>
      <c r="B20" s="5" t="s">
        <v>1</v>
      </c>
      <c r="C20" s="4">
        <v>0</v>
      </c>
      <c r="D20" s="4">
        <v>0</v>
      </c>
      <c r="E20" s="48">
        <v>275</v>
      </c>
      <c r="F20" s="4">
        <v>0</v>
      </c>
      <c r="G20" s="4">
        <v>0</v>
      </c>
      <c r="H20" s="9">
        <v>0</v>
      </c>
      <c r="I20" s="8">
        <v>124</v>
      </c>
      <c r="J20" s="4">
        <v>0</v>
      </c>
      <c r="K20" s="4">
        <f>SUM(C20:J20)</f>
        <v>399</v>
      </c>
      <c r="L20" s="7">
        <v>0</v>
      </c>
    </row>
    <row r="21" spans="1:13">
      <c r="A21" s="4">
        <v>4</v>
      </c>
      <c r="B21" s="5" t="s">
        <v>8</v>
      </c>
      <c r="C21" s="4">
        <v>0</v>
      </c>
      <c r="D21" s="4">
        <v>0</v>
      </c>
      <c r="E21" s="48">
        <v>131</v>
      </c>
      <c r="F21" s="4">
        <v>0</v>
      </c>
      <c r="G21" s="4">
        <v>0</v>
      </c>
      <c r="H21" s="9">
        <v>0</v>
      </c>
      <c r="I21" s="4">
        <v>0</v>
      </c>
      <c r="J21" s="4">
        <v>0</v>
      </c>
      <c r="K21" s="4">
        <f>SUM(C21:J21)</f>
        <v>131</v>
      </c>
      <c r="L21" s="7">
        <v>0</v>
      </c>
    </row>
    <row r="22" spans="1:13">
      <c r="A22" s="4">
        <v>5</v>
      </c>
      <c r="B22" s="5" t="s">
        <v>60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9">
        <v>85</v>
      </c>
      <c r="I22" s="4">
        <v>0</v>
      </c>
      <c r="J22" s="4">
        <v>0</v>
      </c>
      <c r="K22" s="4">
        <f t="shared" ref="K22:K29" si="2">SUM(C22:J22)</f>
        <v>85</v>
      </c>
      <c r="L22" s="7">
        <v>0</v>
      </c>
    </row>
    <row r="23" spans="1:13" s="10" customFormat="1">
      <c r="A23" s="10">
        <v>6</v>
      </c>
      <c r="B23" s="11" t="s">
        <v>16</v>
      </c>
      <c r="C23" s="10">
        <v>0</v>
      </c>
      <c r="D23" s="10">
        <v>0</v>
      </c>
      <c r="E23" s="10">
        <v>42</v>
      </c>
      <c r="F23" s="10">
        <v>0</v>
      </c>
      <c r="G23" s="10">
        <v>0</v>
      </c>
      <c r="H23" s="12">
        <v>0</v>
      </c>
      <c r="I23" s="10">
        <v>0</v>
      </c>
      <c r="J23" s="10">
        <v>0</v>
      </c>
      <c r="K23" s="10">
        <f t="shared" si="2"/>
        <v>42</v>
      </c>
      <c r="L23" s="41">
        <v>0</v>
      </c>
    </row>
    <row r="24" spans="1:13" s="10" customFormat="1">
      <c r="A24" s="10">
        <v>7</v>
      </c>
      <c r="B24" s="11" t="s">
        <v>17</v>
      </c>
      <c r="C24" s="10">
        <v>0</v>
      </c>
      <c r="D24" s="10">
        <v>0</v>
      </c>
      <c r="E24" s="10">
        <v>30</v>
      </c>
      <c r="F24" s="10">
        <v>0</v>
      </c>
      <c r="G24" s="10">
        <v>0</v>
      </c>
      <c r="H24" s="12">
        <v>0</v>
      </c>
      <c r="I24" s="10">
        <v>0</v>
      </c>
      <c r="J24" s="10">
        <v>0</v>
      </c>
      <c r="K24" s="10">
        <f t="shared" si="2"/>
        <v>30</v>
      </c>
      <c r="L24" s="41">
        <v>0</v>
      </c>
    </row>
    <row r="25" spans="1:13" s="10" customFormat="1">
      <c r="A25" s="10">
        <v>8</v>
      </c>
      <c r="B25" s="11" t="s">
        <v>15</v>
      </c>
      <c r="C25" s="10">
        <v>0</v>
      </c>
      <c r="D25" s="49">
        <v>23</v>
      </c>
      <c r="E25" s="10">
        <v>0</v>
      </c>
      <c r="F25" s="10">
        <v>0</v>
      </c>
      <c r="G25" s="10">
        <v>0</v>
      </c>
      <c r="H25" s="12">
        <v>0</v>
      </c>
      <c r="I25" s="10">
        <v>0</v>
      </c>
      <c r="J25" s="10">
        <v>0</v>
      </c>
      <c r="K25" s="10">
        <f t="shared" si="2"/>
        <v>23</v>
      </c>
      <c r="L25" s="41">
        <v>0</v>
      </c>
    </row>
    <row r="26" spans="1:13" s="10" customFormat="1">
      <c r="A26" s="10">
        <v>9</v>
      </c>
      <c r="B26" s="11" t="s">
        <v>18</v>
      </c>
      <c r="C26" s="10">
        <v>0</v>
      </c>
      <c r="D26" s="10">
        <v>0</v>
      </c>
      <c r="E26" s="10">
        <v>20</v>
      </c>
      <c r="F26" s="10">
        <v>0</v>
      </c>
      <c r="G26" s="10">
        <v>0</v>
      </c>
      <c r="H26" s="12">
        <v>0</v>
      </c>
      <c r="I26" s="10">
        <v>0</v>
      </c>
      <c r="J26" s="10">
        <v>0</v>
      </c>
      <c r="K26" s="10">
        <f t="shared" si="2"/>
        <v>20</v>
      </c>
      <c r="L26" s="41">
        <v>0</v>
      </c>
    </row>
    <row r="27" spans="1:13" s="10" customFormat="1">
      <c r="A27" s="10">
        <v>10</v>
      </c>
      <c r="B27" s="11" t="s">
        <v>19</v>
      </c>
      <c r="C27" s="10">
        <v>0</v>
      </c>
      <c r="D27" s="10">
        <v>0</v>
      </c>
      <c r="E27" s="10">
        <v>20</v>
      </c>
      <c r="F27" s="10">
        <v>0</v>
      </c>
      <c r="G27" s="10">
        <v>0</v>
      </c>
      <c r="H27" s="12">
        <v>0</v>
      </c>
      <c r="I27" s="10">
        <v>0</v>
      </c>
      <c r="J27" s="10">
        <v>0</v>
      </c>
      <c r="K27" s="10">
        <f t="shared" si="2"/>
        <v>20</v>
      </c>
      <c r="L27" s="41">
        <v>0</v>
      </c>
    </row>
    <row r="28" spans="1:13" s="10" customFormat="1">
      <c r="A28" s="10">
        <v>11</v>
      </c>
      <c r="B28" s="11" t="s">
        <v>20</v>
      </c>
      <c r="C28" s="10">
        <v>0</v>
      </c>
      <c r="D28" s="10">
        <v>0</v>
      </c>
      <c r="E28" s="10">
        <v>20</v>
      </c>
      <c r="F28" s="10">
        <v>0</v>
      </c>
      <c r="G28" s="10">
        <v>0</v>
      </c>
      <c r="H28" s="12">
        <v>0</v>
      </c>
      <c r="I28" s="10">
        <v>0</v>
      </c>
      <c r="J28" s="10">
        <v>0</v>
      </c>
      <c r="K28" s="10">
        <f t="shared" si="2"/>
        <v>20</v>
      </c>
      <c r="L28" s="41">
        <v>0</v>
      </c>
    </row>
    <row r="29" spans="1:13" s="10" customFormat="1">
      <c r="A29" s="10">
        <v>12</v>
      </c>
      <c r="B29" s="11" t="s">
        <v>21</v>
      </c>
      <c r="C29" s="10">
        <v>0</v>
      </c>
      <c r="D29" s="10">
        <v>0</v>
      </c>
      <c r="E29" s="49">
        <v>11</v>
      </c>
      <c r="F29" s="10">
        <v>0</v>
      </c>
      <c r="G29" s="10">
        <v>0</v>
      </c>
      <c r="H29" s="12">
        <v>0</v>
      </c>
      <c r="I29" s="10">
        <v>0</v>
      </c>
      <c r="J29" s="10">
        <v>0</v>
      </c>
      <c r="K29" s="10">
        <f t="shared" si="2"/>
        <v>11</v>
      </c>
      <c r="L29" s="41">
        <v>0</v>
      </c>
    </row>
    <row r="30" spans="1:13" s="10" customFormat="1">
      <c r="A30" s="10" t="s">
        <v>22</v>
      </c>
      <c r="B30" s="11">
        <v>20170528</v>
      </c>
      <c r="C30" s="10">
        <v>459</v>
      </c>
      <c r="D30" s="10">
        <f>SUM(D18:D29)</f>
        <v>367</v>
      </c>
      <c r="E30" s="10">
        <f t="shared" ref="E30:G30" si="3">SUM(E18:E29)</f>
        <v>1114</v>
      </c>
      <c r="F30" s="10">
        <f t="shared" si="3"/>
        <v>76</v>
      </c>
      <c r="G30" s="10">
        <f t="shared" si="3"/>
        <v>37</v>
      </c>
      <c r="H30" s="10">
        <v>85</v>
      </c>
      <c r="I30" s="10">
        <f t="shared" ref="I30:J30" si="4">SUM(I18:I29)</f>
        <v>269</v>
      </c>
      <c r="J30" s="10">
        <f t="shared" si="4"/>
        <v>3</v>
      </c>
      <c r="K30" s="42">
        <f>SUM(C30:J30)</f>
        <v>2410</v>
      </c>
      <c r="L30" s="13">
        <v>1.24E-3</v>
      </c>
    </row>
    <row r="33" spans="1:13">
      <c r="A33" s="3" t="s">
        <v>11</v>
      </c>
      <c r="B33" s="3" t="s">
        <v>12</v>
      </c>
      <c r="C33" s="3" t="s">
        <v>4</v>
      </c>
      <c r="D33" s="3" t="s">
        <v>5</v>
      </c>
      <c r="E33" s="3" t="s">
        <v>2</v>
      </c>
      <c r="F33" s="3" t="s">
        <v>10</v>
      </c>
      <c r="G33" s="3" t="s">
        <v>6</v>
      </c>
      <c r="H33" s="3" t="s">
        <v>59</v>
      </c>
      <c r="I33" s="3" t="s">
        <v>3</v>
      </c>
      <c r="J33" s="3" t="s">
        <v>14</v>
      </c>
      <c r="K33" s="3" t="s">
        <v>13</v>
      </c>
      <c r="L33" s="3" t="s">
        <v>7</v>
      </c>
    </row>
    <row r="34" spans="1:13">
      <c r="A34" s="4">
        <v>1</v>
      </c>
      <c r="B34" s="5" t="s">
        <v>9</v>
      </c>
      <c r="C34" s="51">
        <v>528</v>
      </c>
      <c r="D34" s="51">
        <v>377</v>
      </c>
      <c r="E34" s="4">
        <v>0</v>
      </c>
      <c r="F34" s="53">
        <v>252</v>
      </c>
      <c r="G34" s="53">
        <v>159</v>
      </c>
      <c r="H34" s="9">
        <v>0</v>
      </c>
      <c r="I34" s="54">
        <v>35</v>
      </c>
      <c r="J34" s="8">
        <v>3</v>
      </c>
      <c r="K34" s="4">
        <f>SUM(C34:J34)</f>
        <v>1354</v>
      </c>
      <c r="L34" s="6">
        <f>J34/K34</f>
        <v>2.2156573116691287E-3</v>
      </c>
    </row>
    <row r="35" spans="1:13">
      <c r="A35" s="4">
        <v>2</v>
      </c>
      <c r="B35" s="5" t="s">
        <v>0</v>
      </c>
      <c r="C35" s="4">
        <v>0</v>
      </c>
      <c r="D35" s="4">
        <v>0</v>
      </c>
      <c r="E35" s="8">
        <v>649</v>
      </c>
      <c r="F35" s="4">
        <v>0</v>
      </c>
      <c r="G35" s="4">
        <v>0</v>
      </c>
      <c r="H35" s="9">
        <v>0</v>
      </c>
      <c r="I35" s="8">
        <v>162</v>
      </c>
      <c r="J35" s="4">
        <v>0</v>
      </c>
      <c r="K35" s="4">
        <f>SUM(C35:J35)</f>
        <v>811</v>
      </c>
      <c r="L35" s="7">
        <v>0</v>
      </c>
    </row>
    <row r="36" spans="1:13">
      <c r="A36" s="4">
        <v>3</v>
      </c>
      <c r="B36" s="5" t="s">
        <v>1</v>
      </c>
      <c r="C36" s="4">
        <v>0</v>
      </c>
      <c r="D36" s="4">
        <v>0</v>
      </c>
      <c r="E36" s="48">
        <v>302</v>
      </c>
      <c r="F36" s="4">
        <v>0</v>
      </c>
      <c r="G36" s="4">
        <v>0</v>
      </c>
      <c r="H36" s="9">
        <v>0</v>
      </c>
      <c r="I36" s="8">
        <v>177</v>
      </c>
      <c r="J36" s="4">
        <v>0</v>
      </c>
      <c r="K36" s="4">
        <f>SUM(C36:J36)</f>
        <v>479</v>
      </c>
      <c r="L36" s="7">
        <v>0</v>
      </c>
    </row>
    <row r="37" spans="1:13">
      <c r="A37" s="4">
        <v>4</v>
      </c>
      <c r="B37" s="5" t="s">
        <v>8</v>
      </c>
      <c r="C37" s="4">
        <v>0</v>
      </c>
      <c r="D37" s="4">
        <v>0</v>
      </c>
      <c r="E37" s="48">
        <v>147</v>
      </c>
      <c r="F37" s="4">
        <v>0</v>
      </c>
      <c r="G37" s="4">
        <v>0</v>
      </c>
      <c r="H37" s="9">
        <v>0</v>
      </c>
      <c r="I37" s="4">
        <v>0</v>
      </c>
      <c r="J37" s="4">
        <v>0</v>
      </c>
      <c r="K37" s="4">
        <f>SUM(C37:J37)</f>
        <v>147</v>
      </c>
      <c r="L37" s="7">
        <v>0</v>
      </c>
    </row>
    <row r="38" spans="1:13">
      <c r="A38" s="4">
        <v>5</v>
      </c>
      <c r="B38" s="5" t="s">
        <v>60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53">
        <v>135</v>
      </c>
      <c r="I38" s="4">
        <v>0</v>
      </c>
      <c r="J38" s="4">
        <v>0</v>
      </c>
      <c r="K38" s="4">
        <f t="shared" ref="K38:K45" si="5">SUM(C38:J38)</f>
        <v>135</v>
      </c>
      <c r="L38" s="7">
        <v>0</v>
      </c>
    </row>
    <row r="39" spans="1:13">
      <c r="A39" s="10">
        <v>6</v>
      </c>
      <c r="B39" s="11" t="s">
        <v>16</v>
      </c>
      <c r="C39" s="10">
        <v>0</v>
      </c>
      <c r="D39" s="10">
        <v>0</v>
      </c>
      <c r="E39" s="10">
        <v>43</v>
      </c>
      <c r="F39" s="10">
        <v>0</v>
      </c>
      <c r="G39" s="10">
        <v>0</v>
      </c>
      <c r="H39" s="12">
        <v>0</v>
      </c>
      <c r="I39" s="10">
        <v>0</v>
      </c>
      <c r="J39" s="10">
        <v>0</v>
      </c>
      <c r="K39" s="10">
        <f t="shared" si="5"/>
        <v>43</v>
      </c>
      <c r="L39" s="41">
        <v>0</v>
      </c>
    </row>
    <row r="40" spans="1:13">
      <c r="A40" s="10">
        <v>7</v>
      </c>
      <c r="B40" s="11" t="s">
        <v>17</v>
      </c>
      <c r="C40" s="10">
        <v>0</v>
      </c>
      <c r="D40" s="10">
        <v>0</v>
      </c>
      <c r="E40" s="10">
        <v>32</v>
      </c>
      <c r="F40" s="10">
        <v>0</v>
      </c>
      <c r="G40" s="10">
        <v>0</v>
      </c>
      <c r="H40" s="12">
        <v>0</v>
      </c>
      <c r="I40" s="10">
        <v>0</v>
      </c>
      <c r="J40" s="10">
        <v>0</v>
      </c>
      <c r="K40" s="10">
        <f t="shared" si="5"/>
        <v>32</v>
      </c>
      <c r="L40" s="41">
        <v>0</v>
      </c>
    </row>
    <row r="41" spans="1:13">
      <c r="A41" s="10">
        <v>8</v>
      </c>
      <c r="B41" s="11" t="s">
        <v>15</v>
      </c>
      <c r="C41" s="10">
        <v>0</v>
      </c>
      <c r="D41" s="49">
        <v>30</v>
      </c>
      <c r="E41" s="10">
        <v>0</v>
      </c>
      <c r="F41" s="10">
        <v>0</v>
      </c>
      <c r="G41" s="10">
        <v>0</v>
      </c>
      <c r="H41" s="12">
        <v>0</v>
      </c>
      <c r="I41" s="10">
        <v>0</v>
      </c>
      <c r="J41" s="10">
        <v>0</v>
      </c>
      <c r="K41" s="10">
        <f t="shared" si="5"/>
        <v>30</v>
      </c>
      <c r="L41" s="41">
        <v>0</v>
      </c>
    </row>
    <row r="42" spans="1:13">
      <c r="A42" s="10">
        <v>9</v>
      </c>
      <c r="B42" s="11" t="s">
        <v>18</v>
      </c>
      <c r="C42" s="10">
        <v>0</v>
      </c>
      <c r="D42" s="10">
        <v>0</v>
      </c>
      <c r="E42" s="10">
        <v>21</v>
      </c>
      <c r="F42" s="10">
        <v>0</v>
      </c>
      <c r="G42" s="10">
        <v>0</v>
      </c>
      <c r="H42" s="12">
        <v>0</v>
      </c>
      <c r="I42" s="10">
        <v>0</v>
      </c>
      <c r="J42" s="10">
        <v>0</v>
      </c>
      <c r="K42" s="10">
        <f t="shared" si="5"/>
        <v>21</v>
      </c>
      <c r="L42" s="41">
        <v>0</v>
      </c>
    </row>
    <row r="43" spans="1:13">
      <c r="A43" s="10">
        <v>10</v>
      </c>
      <c r="B43" s="11" t="s">
        <v>19</v>
      </c>
      <c r="C43" s="10">
        <v>0</v>
      </c>
      <c r="D43" s="10">
        <v>0</v>
      </c>
      <c r="E43" s="10">
        <v>21</v>
      </c>
      <c r="F43" s="10">
        <v>0</v>
      </c>
      <c r="G43" s="10">
        <v>0</v>
      </c>
      <c r="H43" s="12">
        <v>0</v>
      </c>
      <c r="I43" s="10">
        <v>0</v>
      </c>
      <c r="J43" s="10">
        <v>0</v>
      </c>
      <c r="K43" s="10">
        <f t="shared" si="5"/>
        <v>21</v>
      </c>
      <c r="L43" s="41">
        <v>0</v>
      </c>
    </row>
    <row r="44" spans="1:13">
      <c r="A44" s="10">
        <v>11</v>
      </c>
      <c r="B44" s="11" t="s">
        <v>20</v>
      </c>
      <c r="C44" s="10">
        <v>0</v>
      </c>
      <c r="D44" s="10">
        <v>0</v>
      </c>
      <c r="E44" s="10">
        <v>25</v>
      </c>
      <c r="F44" s="10">
        <v>0</v>
      </c>
      <c r="G44" s="10">
        <v>0</v>
      </c>
      <c r="H44" s="12">
        <v>0</v>
      </c>
      <c r="I44" s="10">
        <v>0</v>
      </c>
      <c r="J44" s="10">
        <v>0</v>
      </c>
      <c r="K44" s="10">
        <f t="shared" si="5"/>
        <v>25</v>
      </c>
      <c r="L44" s="41">
        <v>0</v>
      </c>
    </row>
    <row r="45" spans="1:13">
      <c r="A45" s="10">
        <v>12</v>
      </c>
      <c r="B45" s="11" t="s">
        <v>21</v>
      </c>
      <c r="C45" s="10">
        <v>0</v>
      </c>
      <c r="D45" s="10">
        <v>0</v>
      </c>
      <c r="E45" s="49">
        <v>11</v>
      </c>
      <c r="F45" s="10">
        <v>0</v>
      </c>
      <c r="G45" s="10">
        <v>0</v>
      </c>
      <c r="H45" s="12">
        <v>0</v>
      </c>
      <c r="I45" s="10">
        <v>0</v>
      </c>
      <c r="J45" s="10">
        <v>0</v>
      </c>
      <c r="K45" s="10">
        <f t="shared" si="5"/>
        <v>11</v>
      </c>
      <c r="L45" s="41">
        <v>0</v>
      </c>
    </row>
    <row r="46" spans="1:13">
      <c r="A46" s="10" t="s">
        <v>22</v>
      </c>
      <c r="B46" s="11">
        <v>20170702</v>
      </c>
      <c r="C46" s="10">
        <f>SUM(C34:C45)</f>
        <v>528</v>
      </c>
      <c r="D46" s="10">
        <f>SUM(D34:D45)</f>
        <v>407</v>
      </c>
      <c r="E46" s="10">
        <f>SUM(E34:E45)</f>
        <v>1251</v>
      </c>
      <c r="F46" s="10">
        <f t="shared" ref="F46:J46" si="6">SUM(F34:F45)</f>
        <v>252</v>
      </c>
      <c r="G46" s="10">
        <f t="shared" si="6"/>
        <v>159</v>
      </c>
      <c r="H46" s="10">
        <f t="shared" si="6"/>
        <v>135</v>
      </c>
      <c r="I46" s="10">
        <f>SUM(I34:I45)</f>
        <v>374</v>
      </c>
      <c r="J46" s="10">
        <f t="shared" si="6"/>
        <v>3</v>
      </c>
      <c r="K46" s="42">
        <f>SUM(K34:K45)</f>
        <v>3109</v>
      </c>
      <c r="L46" s="13">
        <f>3/3040</f>
        <v>9.8684210526315793E-4</v>
      </c>
    </row>
    <row r="48" spans="1:13">
      <c r="A48" s="3" t="s">
        <v>11</v>
      </c>
      <c r="B48" s="3" t="s">
        <v>12</v>
      </c>
      <c r="C48" s="3" t="s">
        <v>4</v>
      </c>
      <c r="D48" s="3" t="s">
        <v>5</v>
      </c>
      <c r="E48" s="3" t="s">
        <v>2</v>
      </c>
      <c r="F48" s="3" t="s">
        <v>10</v>
      </c>
      <c r="G48" s="3" t="s">
        <v>6</v>
      </c>
      <c r="H48" s="3" t="s">
        <v>59</v>
      </c>
      <c r="I48" s="66" t="s">
        <v>3</v>
      </c>
      <c r="J48" s="3" t="s">
        <v>14</v>
      </c>
      <c r="K48" s="3" t="s">
        <v>13</v>
      </c>
      <c r="L48" s="3" t="s">
        <v>7</v>
      </c>
      <c r="M48" s="50" t="s">
        <v>68</v>
      </c>
    </row>
    <row r="49" spans="1:13">
      <c r="A49" s="4">
        <v>1</v>
      </c>
      <c r="B49" s="5" t="s">
        <v>9</v>
      </c>
      <c r="C49" s="51">
        <v>535</v>
      </c>
      <c r="D49" s="51">
        <v>416</v>
      </c>
      <c r="E49" s="4">
        <v>0</v>
      </c>
      <c r="F49" s="53">
        <v>289</v>
      </c>
      <c r="G49" s="65">
        <v>173</v>
      </c>
      <c r="H49" s="9">
        <v>0</v>
      </c>
      <c r="I49" s="67">
        <v>35</v>
      </c>
      <c r="J49" s="9">
        <v>3</v>
      </c>
      <c r="K49" s="4">
        <f>SUM(C49:J49)</f>
        <v>1451</v>
      </c>
      <c r="L49" s="6">
        <f>J49/K49</f>
        <v>2.0675396278428669E-3</v>
      </c>
      <c r="M49" s="50">
        <v>16</v>
      </c>
    </row>
    <row r="50" spans="1:13">
      <c r="A50" s="4">
        <v>2</v>
      </c>
      <c r="B50" s="5" t="s">
        <v>0</v>
      </c>
      <c r="C50" s="4">
        <v>0</v>
      </c>
      <c r="D50" s="4">
        <v>0</v>
      </c>
      <c r="E50" s="8">
        <v>720</v>
      </c>
      <c r="F50" s="4">
        <v>0</v>
      </c>
      <c r="G50" s="4">
        <v>0</v>
      </c>
      <c r="H50" s="9">
        <v>0</v>
      </c>
      <c r="I50" s="67">
        <v>163</v>
      </c>
      <c r="J50" s="4">
        <v>0</v>
      </c>
      <c r="K50" s="4">
        <f>SUM(C50:J50)</f>
        <v>883</v>
      </c>
      <c r="L50" s="7">
        <v>0</v>
      </c>
    </row>
    <row r="51" spans="1:13">
      <c r="A51" s="4">
        <v>3</v>
      </c>
      <c r="B51" s="5" t="s">
        <v>1</v>
      </c>
      <c r="C51" s="4">
        <v>0</v>
      </c>
      <c r="D51" s="4">
        <v>0</v>
      </c>
      <c r="E51" s="48">
        <v>334</v>
      </c>
      <c r="F51" s="4">
        <v>0</v>
      </c>
      <c r="G51" s="4">
        <v>0</v>
      </c>
      <c r="H51" s="9">
        <v>0</v>
      </c>
      <c r="I51" s="67">
        <v>179</v>
      </c>
      <c r="J51" s="4">
        <v>0</v>
      </c>
      <c r="K51" s="4">
        <f>SUM(C51:J51)</f>
        <v>513</v>
      </c>
      <c r="L51" s="7">
        <v>0</v>
      </c>
    </row>
    <row r="52" spans="1:13">
      <c r="A52" s="4">
        <v>4</v>
      </c>
      <c r="B52" s="5" t="s">
        <v>65</v>
      </c>
      <c r="C52" s="4">
        <v>0</v>
      </c>
      <c r="D52" s="4">
        <v>0</v>
      </c>
      <c r="E52" s="48">
        <v>168</v>
      </c>
      <c r="F52" s="4">
        <v>0</v>
      </c>
      <c r="G52" s="4">
        <v>0</v>
      </c>
      <c r="H52" s="9">
        <v>0</v>
      </c>
      <c r="I52" s="66">
        <v>0</v>
      </c>
      <c r="J52" s="4">
        <v>0</v>
      </c>
      <c r="K52" s="4">
        <f>SUM(C52:J52)</f>
        <v>168</v>
      </c>
      <c r="L52" s="7">
        <v>0</v>
      </c>
    </row>
    <row r="53" spans="1:13">
      <c r="A53" s="4">
        <v>5</v>
      </c>
      <c r="B53" s="5" t="s">
        <v>60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53">
        <v>148</v>
      </c>
      <c r="I53" s="66">
        <v>0</v>
      </c>
      <c r="J53" s="4">
        <v>0</v>
      </c>
      <c r="K53" s="4">
        <f t="shared" ref="K53:K60" si="7">SUM(C53:J53)</f>
        <v>148</v>
      </c>
      <c r="L53" s="7">
        <v>0</v>
      </c>
    </row>
    <row r="54" spans="1:13">
      <c r="A54" s="10">
        <v>6</v>
      </c>
      <c r="B54" s="11" t="s">
        <v>66</v>
      </c>
      <c r="C54" s="10">
        <v>0</v>
      </c>
      <c r="D54" s="10">
        <v>0</v>
      </c>
      <c r="E54" s="10">
        <v>46</v>
      </c>
      <c r="F54" s="10">
        <v>0</v>
      </c>
      <c r="G54" s="10">
        <v>0</v>
      </c>
      <c r="H54" s="12">
        <v>0</v>
      </c>
      <c r="I54" s="66">
        <v>0</v>
      </c>
      <c r="J54" s="10">
        <v>0</v>
      </c>
      <c r="K54" s="10">
        <f t="shared" si="7"/>
        <v>46</v>
      </c>
      <c r="L54" s="41">
        <v>0</v>
      </c>
    </row>
    <row r="55" spans="1:13">
      <c r="A55" s="10">
        <v>7</v>
      </c>
      <c r="B55" s="11" t="s">
        <v>17</v>
      </c>
      <c r="C55" s="10">
        <v>0</v>
      </c>
      <c r="D55" s="10">
        <v>0</v>
      </c>
      <c r="E55" s="10">
        <v>36</v>
      </c>
      <c r="F55" s="10">
        <v>0</v>
      </c>
      <c r="G55" s="10">
        <v>0</v>
      </c>
      <c r="H55" s="12">
        <v>0</v>
      </c>
      <c r="I55" s="66">
        <v>0</v>
      </c>
      <c r="J55" s="10">
        <v>0</v>
      </c>
      <c r="K55" s="10">
        <f t="shared" si="7"/>
        <v>36</v>
      </c>
      <c r="L55" s="41">
        <v>0</v>
      </c>
    </row>
    <row r="56" spans="1:13">
      <c r="A56" s="10">
        <v>8</v>
      </c>
      <c r="B56" s="11" t="s">
        <v>15</v>
      </c>
      <c r="C56" s="10">
        <v>0</v>
      </c>
      <c r="D56" s="12">
        <v>30</v>
      </c>
      <c r="E56" s="10">
        <v>0</v>
      </c>
      <c r="F56" s="10">
        <v>0</v>
      </c>
      <c r="G56" s="10">
        <v>0</v>
      </c>
      <c r="H56" s="12">
        <v>0</v>
      </c>
      <c r="I56" s="66">
        <v>0</v>
      </c>
      <c r="J56" s="10">
        <v>0</v>
      </c>
      <c r="K56" s="10">
        <f t="shared" si="7"/>
        <v>30</v>
      </c>
      <c r="L56" s="41">
        <v>0</v>
      </c>
    </row>
    <row r="57" spans="1:13">
      <c r="A57" s="10">
        <v>9</v>
      </c>
      <c r="B57" s="11" t="s">
        <v>67</v>
      </c>
      <c r="C57" s="10">
        <v>0</v>
      </c>
      <c r="D57" s="10">
        <v>0</v>
      </c>
      <c r="E57" s="10">
        <v>22</v>
      </c>
      <c r="F57" s="10">
        <v>0</v>
      </c>
      <c r="G57" s="10">
        <v>0</v>
      </c>
      <c r="H57" s="12">
        <v>0</v>
      </c>
      <c r="I57" s="66">
        <v>0</v>
      </c>
      <c r="J57" s="10">
        <v>0</v>
      </c>
      <c r="K57" s="10">
        <f t="shared" si="7"/>
        <v>22</v>
      </c>
      <c r="L57" s="41">
        <v>0</v>
      </c>
    </row>
    <row r="58" spans="1:13">
      <c r="A58" s="10">
        <v>10</v>
      </c>
      <c r="B58" s="11" t="s">
        <v>19</v>
      </c>
      <c r="C58" s="10">
        <v>0</v>
      </c>
      <c r="D58" s="10">
        <v>0</v>
      </c>
      <c r="E58" s="10">
        <v>23</v>
      </c>
      <c r="F58" s="10">
        <v>0</v>
      </c>
      <c r="G58" s="10">
        <v>0</v>
      </c>
      <c r="H58" s="12">
        <v>0</v>
      </c>
      <c r="I58" s="66">
        <v>0</v>
      </c>
      <c r="J58" s="10">
        <v>0</v>
      </c>
      <c r="K58" s="10">
        <f t="shared" si="7"/>
        <v>23</v>
      </c>
      <c r="L58" s="41">
        <v>0</v>
      </c>
    </row>
    <row r="59" spans="1:13">
      <c r="A59" s="10">
        <v>11</v>
      </c>
      <c r="B59" s="11" t="s">
        <v>20</v>
      </c>
      <c r="C59" s="10">
        <v>0</v>
      </c>
      <c r="D59" s="10">
        <v>0</v>
      </c>
      <c r="E59" s="42">
        <v>43</v>
      </c>
      <c r="F59" s="10">
        <v>0</v>
      </c>
      <c r="G59" s="10">
        <v>0</v>
      </c>
      <c r="H59" s="12">
        <v>0</v>
      </c>
      <c r="I59" s="66">
        <v>0</v>
      </c>
      <c r="J59" s="10">
        <v>0</v>
      </c>
      <c r="K59" s="10">
        <f t="shared" si="7"/>
        <v>43</v>
      </c>
      <c r="L59" s="41">
        <v>0</v>
      </c>
    </row>
    <row r="60" spans="1:13">
      <c r="A60" s="10">
        <v>12</v>
      </c>
      <c r="B60" s="11" t="s">
        <v>21</v>
      </c>
      <c r="C60" s="10">
        <v>0</v>
      </c>
      <c r="D60" s="10">
        <v>0</v>
      </c>
      <c r="E60" s="49">
        <v>12</v>
      </c>
      <c r="F60" s="10">
        <v>0</v>
      </c>
      <c r="G60" s="10">
        <v>0</v>
      </c>
      <c r="H60" s="12">
        <v>0</v>
      </c>
      <c r="I60" s="66">
        <v>0</v>
      </c>
      <c r="J60" s="10">
        <v>0</v>
      </c>
      <c r="K60" s="10">
        <f t="shared" si="7"/>
        <v>12</v>
      </c>
      <c r="L60" s="41">
        <v>0</v>
      </c>
    </row>
    <row r="61" spans="1:13">
      <c r="A61" s="10" t="s">
        <v>22</v>
      </c>
      <c r="B61" s="11">
        <v>20170702</v>
      </c>
      <c r="C61" s="10">
        <f>SUM(C49:C60)</f>
        <v>535</v>
      </c>
      <c r="D61" s="10">
        <f>SUM(D49:D60)</f>
        <v>446</v>
      </c>
      <c r="E61" s="10">
        <f>SUM(E49:E60)</f>
        <v>1404</v>
      </c>
      <c r="F61" s="10">
        <f t="shared" ref="F61:J61" si="8">SUM(F49:F60)</f>
        <v>289</v>
      </c>
      <c r="G61" s="10">
        <f t="shared" si="8"/>
        <v>173</v>
      </c>
      <c r="H61" s="10">
        <f t="shared" si="8"/>
        <v>148</v>
      </c>
      <c r="I61" s="66">
        <f>SUM(I49:I60)</f>
        <v>377</v>
      </c>
      <c r="J61" s="10">
        <f t="shared" ref="J61:N61" si="9">SUM(J49:J60)</f>
        <v>3</v>
      </c>
      <c r="K61" s="42">
        <f>SUM(K49:K60)</f>
        <v>3375</v>
      </c>
      <c r="L61" s="13">
        <f>3/3040</f>
        <v>9.8684210526315793E-4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="125" zoomScaleNormal="125" zoomScalePageLayoutView="125" workbookViewId="0">
      <selection activeCell="B23" sqref="B23"/>
    </sheetView>
  </sheetViews>
  <sheetFormatPr baseColWidth="10" defaultRowHeight="15" x14ac:dyDescent="0"/>
  <cols>
    <col min="1" max="1" width="2.83203125" style="21" customWidth="1"/>
    <col min="2" max="2" width="43" style="1" customWidth="1"/>
    <col min="3" max="3" width="10.83203125" style="28"/>
    <col min="4" max="4" width="10.83203125" style="24"/>
    <col min="5" max="5" width="11.1640625" style="24" customWidth="1"/>
    <col min="6" max="7" width="11.1640625" style="33" customWidth="1"/>
    <col min="8" max="8" width="9.83203125" style="35" customWidth="1"/>
    <col min="9" max="9" width="10.83203125" style="35"/>
    <col min="10" max="10" width="10.83203125" style="31"/>
    <col min="11" max="11" width="11.1640625" style="31" customWidth="1"/>
    <col min="12" max="12" width="10.83203125" style="25"/>
    <col min="13" max="13" width="66.83203125" style="15" customWidth="1"/>
    <col min="14" max="16384" width="10.83203125" style="15"/>
  </cols>
  <sheetData>
    <row r="1" spans="1:13" s="2" customFormat="1">
      <c r="A1" s="20"/>
      <c r="B1" s="19"/>
      <c r="C1" s="3" t="s">
        <v>32</v>
      </c>
      <c r="D1" s="61" t="s">
        <v>33</v>
      </c>
      <c r="E1" s="62"/>
      <c r="F1" s="59" t="s">
        <v>35</v>
      </c>
      <c r="G1" s="60"/>
      <c r="H1" s="57" t="s">
        <v>34</v>
      </c>
      <c r="I1" s="58"/>
      <c r="J1" s="63" t="s">
        <v>61</v>
      </c>
      <c r="K1" s="64"/>
      <c r="L1" s="39" t="s">
        <v>38</v>
      </c>
      <c r="M1" s="3" t="s">
        <v>44</v>
      </c>
    </row>
    <row r="2" spans="1:13" s="18" customFormat="1">
      <c r="A2" s="26"/>
      <c r="B2" s="22"/>
      <c r="C2" s="27"/>
      <c r="D2" s="23" t="s">
        <v>36</v>
      </c>
      <c r="E2" s="23" t="s">
        <v>37</v>
      </c>
      <c r="F2" s="32" t="s">
        <v>36</v>
      </c>
      <c r="G2" s="32" t="s">
        <v>37</v>
      </c>
      <c r="H2" s="34" t="s">
        <v>36</v>
      </c>
      <c r="I2" s="34" t="s">
        <v>37</v>
      </c>
      <c r="J2" s="30" t="s">
        <v>36</v>
      </c>
      <c r="K2" s="30" t="s">
        <v>37</v>
      </c>
      <c r="L2" s="39"/>
    </row>
    <row r="3" spans="1:13" s="29" customFormat="1">
      <c r="A3" s="38">
        <v>1</v>
      </c>
      <c r="B3" s="36" t="s">
        <v>41</v>
      </c>
      <c r="C3" s="37">
        <v>201606</v>
      </c>
      <c r="D3" s="24">
        <v>90</v>
      </c>
      <c r="E3" s="24">
        <v>4</v>
      </c>
      <c r="F3" s="33">
        <v>752</v>
      </c>
      <c r="G3" s="33">
        <v>18</v>
      </c>
      <c r="H3" s="35">
        <v>66</v>
      </c>
      <c r="I3" s="35">
        <v>5</v>
      </c>
      <c r="J3" s="31">
        <v>6163</v>
      </c>
      <c r="K3" s="31">
        <v>17</v>
      </c>
      <c r="L3" s="40">
        <f>SUM(D3:K3)</f>
        <v>7115</v>
      </c>
    </row>
    <row r="4" spans="1:13">
      <c r="A4" s="38">
        <v>2</v>
      </c>
      <c r="B4" s="36" t="s">
        <v>31</v>
      </c>
      <c r="C4" s="37">
        <v>2015</v>
      </c>
      <c r="D4" s="24">
        <v>201</v>
      </c>
      <c r="E4" s="24">
        <v>4</v>
      </c>
      <c r="F4" s="33">
        <v>1168</v>
      </c>
      <c r="G4" s="33">
        <v>6</v>
      </c>
      <c r="H4" s="35">
        <v>5547</v>
      </c>
      <c r="I4" s="35">
        <v>46</v>
      </c>
      <c r="J4" s="31">
        <v>0</v>
      </c>
      <c r="K4" s="31">
        <v>0</v>
      </c>
      <c r="L4" s="40">
        <f t="shared" ref="L4:L21" si="0">SUM(D4:K4)</f>
        <v>6972</v>
      </c>
    </row>
    <row r="5" spans="1:13">
      <c r="A5" s="38">
        <v>3</v>
      </c>
      <c r="B5" s="36" t="s">
        <v>39</v>
      </c>
      <c r="C5" s="37">
        <v>201601</v>
      </c>
      <c r="D5" s="24">
        <v>139</v>
      </c>
      <c r="E5" s="24">
        <v>1</v>
      </c>
      <c r="F5" s="33">
        <v>5553</v>
      </c>
      <c r="G5" s="33">
        <v>82</v>
      </c>
      <c r="H5" s="35">
        <v>0</v>
      </c>
      <c r="I5" s="35">
        <v>0</v>
      </c>
      <c r="J5" s="31">
        <v>0</v>
      </c>
      <c r="K5" s="31">
        <v>0</v>
      </c>
      <c r="L5" s="40">
        <f t="shared" si="0"/>
        <v>5775</v>
      </c>
    </row>
    <row r="6" spans="1:13">
      <c r="A6" s="38">
        <v>4</v>
      </c>
      <c r="B6" s="36" t="s">
        <v>40</v>
      </c>
      <c r="C6" s="37">
        <v>201607</v>
      </c>
      <c r="D6" s="24">
        <v>94</v>
      </c>
      <c r="E6" s="24">
        <v>1</v>
      </c>
      <c r="F6" s="33">
        <v>413</v>
      </c>
      <c r="G6" s="33">
        <v>9</v>
      </c>
      <c r="H6" s="35">
        <v>0</v>
      </c>
      <c r="I6" s="35">
        <v>0</v>
      </c>
      <c r="J6" s="31">
        <v>4929</v>
      </c>
      <c r="K6" s="31">
        <v>16</v>
      </c>
      <c r="L6" s="40">
        <f t="shared" si="0"/>
        <v>5462</v>
      </c>
    </row>
    <row r="7" spans="1:13">
      <c r="A7" s="38">
        <v>5</v>
      </c>
      <c r="B7" s="36" t="s">
        <v>42</v>
      </c>
      <c r="C7" s="37">
        <v>201608</v>
      </c>
      <c r="D7" s="24">
        <v>16</v>
      </c>
      <c r="E7" s="24">
        <v>2</v>
      </c>
      <c r="F7" s="33">
        <v>385</v>
      </c>
      <c r="G7" s="33">
        <v>11</v>
      </c>
      <c r="H7" s="35">
        <v>0</v>
      </c>
      <c r="I7" s="35">
        <v>0</v>
      </c>
      <c r="J7" s="31">
        <v>5222</v>
      </c>
      <c r="K7" s="31">
        <v>20</v>
      </c>
      <c r="L7" s="40">
        <f t="shared" si="0"/>
        <v>5656</v>
      </c>
      <c r="M7" s="15" t="s">
        <v>43</v>
      </c>
    </row>
    <row r="8" spans="1:13">
      <c r="A8" s="38">
        <v>6</v>
      </c>
      <c r="B8" s="36" t="s">
        <v>45</v>
      </c>
      <c r="C8" s="37">
        <v>201609</v>
      </c>
      <c r="D8" s="24">
        <v>110</v>
      </c>
      <c r="E8" s="24">
        <v>6</v>
      </c>
      <c r="F8" s="33">
        <v>262</v>
      </c>
      <c r="G8" s="33">
        <v>5</v>
      </c>
      <c r="H8" s="35">
        <v>2939</v>
      </c>
      <c r="I8" s="35">
        <v>138</v>
      </c>
      <c r="J8" s="31">
        <v>0</v>
      </c>
      <c r="K8" s="31">
        <v>0</v>
      </c>
      <c r="L8" s="40">
        <f t="shared" si="0"/>
        <v>3460</v>
      </c>
      <c r="M8" s="15" t="s">
        <v>46</v>
      </c>
    </row>
    <row r="9" spans="1:13">
      <c r="A9" s="38">
        <v>7</v>
      </c>
      <c r="B9" s="36" t="s">
        <v>47</v>
      </c>
      <c r="C9" s="37">
        <v>201601</v>
      </c>
      <c r="D9" s="24">
        <v>0</v>
      </c>
      <c r="E9" s="24">
        <v>0</v>
      </c>
      <c r="F9" s="33">
        <v>319</v>
      </c>
      <c r="G9" s="33">
        <v>1</v>
      </c>
      <c r="H9" s="35">
        <v>1902</v>
      </c>
      <c r="I9" s="35">
        <v>3</v>
      </c>
      <c r="J9" s="31">
        <v>0</v>
      </c>
      <c r="K9" s="31">
        <v>0</v>
      </c>
      <c r="L9" s="40">
        <f t="shared" si="0"/>
        <v>2225</v>
      </c>
    </row>
    <row r="10" spans="1:13">
      <c r="A10" s="38">
        <v>8</v>
      </c>
      <c r="B10" s="36" t="s">
        <v>48</v>
      </c>
      <c r="C10" s="37">
        <v>201606</v>
      </c>
      <c r="D10" s="24">
        <v>120</v>
      </c>
      <c r="E10" s="24">
        <v>4</v>
      </c>
      <c r="F10" s="33">
        <v>1494</v>
      </c>
      <c r="G10" s="33">
        <v>45</v>
      </c>
      <c r="H10" s="35">
        <v>0</v>
      </c>
      <c r="I10" s="35">
        <v>0</v>
      </c>
      <c r="J10" s="31">
        <v>0</v>
      </c>
      <c r="K10" s="31">
        <v>0</v>
      </c>
      <c r="L10" s="40">
        <f t="shared" si="0"/>
        <v>1663</v>
      </c>
    </row>
    <row r="11" spans="1:13">
      <c r="A11" s="38">
        <v>9</v>
      </c>
      <c r="B11" s="36" t="s">
        <v>49</v>
      </c>
      <c r="C11" s="37">
        <v>201602</v>
      </c>
      <c r="D11" s="24">
        <v>49</v>
      </c>
      <c r="E11" s="24">
        <v>0</v>
      </c>
      <c r="F11" s="33">
        <v>1859</v>
      </c>
      <c r="G11" s="33">
        <v>37</v>
      </c>
      <c r="H11" s="35">
        <v>0</v>
      </c>
      <c r="I11" s="35">
        <v>0</v>
      </c>
      <c r="J11" s="31">
        <v>0</v>
      </c>
      <c r="K11" s="31">
        <v>0</v>
      </c>
      <c r="L11" s="40">
        <f t="shared" si="0"/>
        <v>1945</v>
      </c>
    </row>
    <row r="12" spans="1:13">
      <c r="A12" s="38">
        <v>10</v>
      </c>
      <c r="B12" s="36" t="s">
        <v>58</v>
      </c>
      <c r="C12" s="37">
        <v>201607</v>
      </c>
      <c r="D12" s="24">
        <v>272</v>
      </c>
      <c r="E12" s="24">
        <v>1</v>
      </c>
      <c r="F12" s="33">
        <v>857</v>
      </c>
      <c r="G12" s="33">
        <v>5</v>
      </c>
      <c r="H12" s="35">
        <v>0</v>
      </c>
      <c r="I12" s="35">
        <v>0</v>
      </c>
      <c r="J12" s="31">
        <v>0</v>
      </c>
      <c r="K12" s="31">
        <v>0</v>
      </c>
      <c r="L12" s="40">
        <f t="shared" si="0"/>
        <v>1135</v>
      </c>
    </row>
    <row r="13" spans="1:13">
      <c r="A13" s="38">
        <v>11</v>
      </c>
      <c r="B13" s="36" t="s">
        <v>50</v>
      </c>
      <c r="C13" s="37">
        <v>201604</v>
      </c>
      <c r="D13" s="24">
        <v>96</v>
      </c>
      <c r="E13" s="24">
        <v>8</v>
      </c>
      <c r="F13" s="33">
        <v>832</v>
      </c>
      <c r="G13" s="33">
        <v>34</v>
      </c>
      <c r="H13" s="35">
        <v>0</v>
      </c>
      <c r="I13" s="35">
        <v>0</v>
      </c>
      <c r="J13" s="31">
        <v>0</v>
      </c>
      <c r="K13" s="31">
        <v>0</v>
      </c>
      <c r="L13" s="40">
        <f t="shared" si="0"/>
        <v>970</v>
      </c>
    </row>
    <row r="14" spans="1:13">
      <c r="A14" s="38">
        <v>12</v>
      </c>
      <c r="B14" s="36" t="s">
        <v>51</v>
      </c>
      <c r="C14" s="37">
        <v>201702</v>
      </c>
      <c r="D14" s="24">
        <v>230</v>
      </c>
      <c r="E14" s="24">
        <v>24</v>
      </c>
      <c r="F14" s="33">
        <v>568</v>
      </c>
      <c r="G14" s="33">
        <v>34</v>
      </c>
      <c r="H14" s="35">
        <v>86</v>
      </c>
      <c r="I14" s="35">
        <v>2</v>
      </c>
      <c r="J14" s="31">
        <v>0</v>
      </c>
      <c r="K14" s="31">
        <v>0</v>
      </c>
      <c r="L14" s="40">
        <f t="shared" si="0"/>
        <v>944</v>
      </c>
    </row>
    <row r="15" spans="1:13">
      <c r="A15" s="38">
        <v>13</v>
      </c>
      <c r="B15" s="36" t="s">
        <v>52</v>
      </c>
      <c r="C15" s="37">
        <v>201602</v>
      </c>
      <c r="D15" s="24">
        <v>0</v>
      </c>
      <c r="E15" s="24">
        <v>0</v>
      </c>
      <c r="F15" s="33">
        <v>0</v>
      </c>
      <c r="G15" s="33">
        <v>0</v>
      </c>
      <c r="H15" s="35">
        <v>583</v>
      </c>
      <c r="I15" s="35">
        <v>8</v>
      </c>
      <c r="J15" s="31">
        <v>0</v>
      </c>
      <c r="K15" s="31">
        <v>0</v>
      </c>
      <c r="L15" s="40">
        <f t="shared" si="0"/>
        <v>591</v>
      </c>
    </row>
    <row r="16" spans="1:13">
      <c r="A16" s="38">
        <v>14</v>
      </c>
      <c r="B16" s="36" t="s">
        <v>53</v>
      </c>
      <c r="C16" s="37">
        <v>201602</v>
      </c>
      <c r="D16" s="24">
        <v>15</v>
      </c>
      <c r="E16" s="24">
        <v>0</v>
      </c>
      <c r="F16" s="33">
        <v>1214</v>
      </c>
      <c r="G16" s="33">
        <v>11</v>
      </c>
      <c r="H16" s="35">
        <v>0</v>
      </c>
      <c r="I16" s="35">
        <v>0</v>
      </c>
      <c r="J16" s="31">
        <v>0</v>
      </c>
      <c r="K16" s="31">
        <v>0</v>
      </c>
      <c r="L16" s="40">
        <f t="shared" si="0"/>
        <v>1240</v>
      </c>
    </row>
    <row r="17" spans="1:12">
      <c r="A17" s="38">
        <v>15</v>
      </c>
      <c r="B17" s="36" t="s">
        <v>54</v>
      </c>
      <c r="C17" s="37">
        <v>2015</v>
      </c>
      <c r="D17" s="24">
        <v>0</v>
      </c>
      <c r="E17" s="24">
        <v>0</v>
      </c>
      <c r="F17" s="33">
        <v>1270</v>
      </c>
      <c r="G17" s="33">
        <v>12</v>
      </c>
      <c r="H17" s="35">
        <v>313</v>
      </c>
      <c r="I17" s="35">
        <v>5</v>
      </c>
      <c r="J17" s="31">
        <v>0</v>
      </c>
      <c r="K17" s="31">
        <v>0</v>
      </c>
      <c r="L17" s="40">
        <f t="shared" si="0"/>
        <v>1600</v>
      </c>
    </row>
    <row r="18" spans="1:12">
      <c r="A18" s="38">
        <v>16</v>
      </c>
      <c r="B18" s="36" t="s">
        <v>55</v>
      </c>
      <c r="C18" s="37">
        <v>201611</v>
      </c>
      <c r="D18" s="24">
        <v>114</v>
      </c>
      <c r="E18" s="24">
        <v>2</v>
      </c>
      <c r="F18" s="33">
        <v>237</v>
      </c>
      <c r="G18" s="33">
        <v>4</v>
      </c>
      <c r="H18" s="35">
        <v>227</v>
      </c>
      <c r="I18" s="35">
        <v>18</v>
      </c>
      <c r="J18" s="31">
        <v>0</v>
      </c>
      <c r="K18" s="31">
        <v>0</v>
      </c>
      <c r="L18" s="40">
        <f t="shared" si="0"/>
        <v>602</v>
      </c>
    </row>
    <row r="19" spans="1:12">
      <c r="A19" s="38">
        <v>17</v>
      </c>
      <c r="B19" s="36" t="s">
        <v>56</v>
      </c>
      <c r="C19" s="37">
        <v>201611</v>
      </c>
      <c r="D19" s="24">
        <v>152</v>
      </c>
      <c r="E19" s="24">
        <v>6</v>
      </c>
      <c r="F19" s="33">
        <v>131</v>
      </c>
      <c r="G19" s="33">
        <v>1</v>
      </c>
      <c r="H19" s="35">
        <v>0</v>
      </c>
      <c r="I19" s="35">
        <v>0</v>
      </c>
      <c r="J19" s="31">
        <v>0</v>
      </c>
      <c r="K19" s="31">
        <v>0</v>
      </c>
      <c r="L19" s="40">
        <f t="shared" si="0"/>
        <v>290</v>
      </c>
    </row>
    <row r="20" spans="1:12">
      <c r="A20" s="38">
        <v>18</v>
      </c>
      <c r="B20" s="36" t="s">
        <v>57</v>
      </c>
      <c r="C20" s="37">
        <v>201608</v>
      </c>
      <c r="D20" s="24">
        <v>74</v>
      </c>
      <c r="E20" s="24">
        <v>1</v>
      </c>
      <c r="F20" s="33">
        <v>149</v>
      </c>
      <c r="G20" s="33">
        <v>6</v>
      </c>
      <c r="H20" s="35">
        <v>0</v>
      </c>
      <c r="I20" s="35">
        <v>0</v>
      </c>
      <c r="J20" s="31">
        <v>0</v>
      </c>
      <c r="K20" s="31">
        <v>0</v>
      </c>
      <c r="L20" s="40">
        <f t="shared" si="0"/>
        <v>230</v>
      </c>
    </row>
    <row r="21" spans="1:12">
      <c r="A21" s="38"/>
      <c r="B21" s="52" t="s">
        <v>63</v>
      </c>
      <c r="C21" s="37"/>
      <c r="D21" s="31">
        <f t="shared" ref="D21:I21" si="1">SUM(D3:D20)</f>
        <v>1772</v>
      </c>
      <c r="E21" s="31">
        <f t="shared" si="1"/>
        <v>64</v>
      </c>
      <c r="F21" s="31">
        <f t="shared" si="1"/>
        <v>17463</v>
      </c>
      <c r="G21" s="31">
        <f t="shared" si="1"/>
        <v>321</v>
      </c>
      <c r="H21" s="31">
        <f t="shared" si="1"/>
        <v>11663</v>
      </c>
      <c r="I21" s="31">
        <f t="shared" si="1"/>
        <v>225</v>
      </c>
      <c r="J21" s="31">
        <f>SUM(J3:J20)</f>
        <v>16314</v>
      </c>
      <c r="K21" s="31">
        <f t="shared" ref="K21" si="2">SUM(K3:K20)</f>
        <v>53</v>
      </c>
      <c r="L21" s="40">
        <f t="shared" si="0"/>
        <v>47875</v>
      </c>
    </row>
  </sheetData>
  <mergeCells count="4">
    <mergeCell ref="H1:I1"/>
    <mergeCell ref="F1:G1"/>
    <mergeCell ref="D1:E1"/>
    <mergeCell ref="J1:K1"/>
  </mergeCells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F7" sqref="F7"/>
    </sheetView>
  </sheetViews>
  <sheetFormatPr baseColWidth="10" defaultRowHeight="15" x14ac:dyDescent="0"/>
  <cols>
    <col min="1" max="1" width="13.83203125" bestFit="1" customWidth="1"/>
    <col min="2" max="2" width="20.33203125" customWidth="1"/>
  </cols>
  <sheetData>
    <row r="1" spans="1:4" ht="20">
      <c r="A1" s="47" t="s">
        <v>23</v>
      </c>
      <c r="B1" s="46" t="s">
        <v>62</v>
      </c>
      <c r="C1" s="47" t="s">
        <v>64</v>
      </c>
      <c r="D1" s="45"/>
    </row>
    <row r="2" spans="1:4" ht="20">
      <c r="A2" s="45">
        <v>20160620</v>
      </c>
      <c r="B2" s="45">
        <v>2218497</v>
      </c>
      <c r="C2" s="45"/>
      <c r="D2" s="45"/>
    </row>
    <row r="3" spans="1:4" ht="20">
      <c r="A3" s="45">
        <v>20160909</v>
      </c>
      <c r="B3" s="45">
        <v>2169011</v>
      </c>
      <c r="C3" s="56">
        <f>(2218497-2169011)/2218497*100</f>
        <v>2.2306092818696621</v>
      </c>
      <c r="D3" s="45"/>
    </row>
    <row r="4" spans="1:4" ht="20">
      <c r="A4" s="45">
        <v>20170428</v>
      </c>
      <c r="B4" s="44">
        <v>1730889</v>
      </c>
      <c r="C4" s="56">
        <f>(2169011-1730889)/2169011*100</f>
        <v>20.199159893610499</v>
      </c>
      <c r="D4" s="45"/>
    </row>
    <row r="5" spans="1:4" ht="20">
      <c r="A5" s="45">
        <v>20170528</v>
      </c>
      <c r="B5" s="45">
        <v>1720931</v>
      </c>
      <c r="C5" s="56">
        <f>(1730889-1720931)/1730889*100</f>
        <v>0.57531129956918092</v>
      </c>
      <c r="D5" s="45"/>
    </row>
    <row r="6" spans="1:4" ht="20">
      <c r="A6" s="45">
        <v>20170703</v>
      </c>
      <c r="B6" s="55">
        <v>820615</v>
      </c>
      <c r="C6" s="56">
        <f>(1720931-820615)/1720931*100</f>
        <v>52.315636129513621</v>
      </c>
      <c r="D6" s="45"/>
    </row>
    <row r="7" spans="1:4" ht="20">
      <c r="A7" s="45">
        <v>20170808</v>
      </c>
      <c r="B7" s="45">
        <v>676438</v>
      </c>
      <c r="C7" s="56">
        <v>15.569000000000001</v>
      </c>
      <c r="D7" s="43"/>
    </row>
    <row r="8" spans="1:4" ht="20">
      <c r="A8" s="45"/>
      <c r="B8" s="45"/>
      <c r="C8" s="45"/>
      <c r="D8" s="43"/>
    </row>
    <row r="9" spans="1:4" ht="20">
      <c r="A9" s="45"/>
      <c r="B9" s="45"/>
      <c r="C9" s="45"/>
      <c r="D9" s="43"/>
    </row>
    <row r="10" spans="1:4" ht="20">
      <c r="A10" s="45"/>
      <c r="B10" s="45"/>
      <c r="C10" s="45"/>
      <c r="D10" s="43"/>
    </row>
    <row r="11" spans="1:4" ht="20">
      <c r="A11" s="45"/>
      <c r="B11" s="45"/>
      <c r="C11" s="45"/>
      <c r="D11" s="43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2016</vt:lpstr>
      <vt:lpstr>20170428</vt:lpstr>
      <vt:lpstr>热度榜</vt:lpstr>
      <vt:lpstr>riboseyim.github.io</vt:lpstr>
    </vt:vector>
  </TitlesOfParts>
  <Company>酷睿天下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睿 严</dc:creator>
  <cp:lastModifiedBy>睿 严</cp:lastModifiedBy>
  <dcterms:created xsi:type="dcterms:W3CDTF">2017-04-28T03:06:48Z</dcterms:created>
  <dcterms:modified xsi:type="dcterms:W3CDTF">2017-08-08T08:34:56Z</dcterms:modified>
</cp:coreProperties>
</file>