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000019580\Downloads\"/>
    </mc:Choice>
  </mc:AlternateContent>
  <xr:revisionPtr revIDLastSave="0" documentId="13_ncr:1_{12EEAF1F-A3A8-43E4-B98B-C416940B5D4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Form Responses 1" sheetId="1" r:id="rId1"/>
    <sheet name="Hoja1" sheetId="2" r:id="rId2"/>
    <sheet name="Hoj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G8" i="3"/>
  <c r="G9" i="3"/>
  <c r="G6" i="3"/>
  <c r="F7" i="3"/>
  <c r="F8" i="3"/>
  <c r="F9" i="3"/>
  <c r="F6" i="3"/>
  <c r="F11" i="3"/>
  <c r="E11" i="3"/>
  <c r="H4" i="3"/>
  <c r="F4" i="3"/>
  <c r="E9" i="3"/>
  <c r="E8" i="3"/>
  <c r="E7" i="3"/>
  <c r="E6" i="3"/>
  <c r="E5" i="2"/>
  <c r="E6" i="2"/>
  <c r="E7" i="2"/>
  <c r="E8" i="2"/>
  <c r="E4" i="2"/>
  <c r="D11" i="2"/>
  <c r="D9" i="2"/>
  <c r="D5" i="2"/>
  <c r="D6" i="2"/>
  <c r="D7" i="2"/>
  <c r="D8" i="2"/>
  <c r="D4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<sst xmlns="http://schemas.openxmlformats.org/spreadsheetml/2006/main" count="299" uniqueCount="110">
  <si>
    <t>Timestamp</t>
  </si>
  <si>
    <t>Email Address</t>
  </si>
  <si>
    <t>ID</t>
  </si>
  <si>
    <t>¿Cuál pregrado se encuentra estudiando?</t>
  </si>
  <si>
    <t>Indique su género</t>
  </si>
  <si>
    <t>¿Cuál es su edad?</t>
  </si>
  <si>
    <t>¿En cuál semestre se encuentra estudiando?</t>
  </si>
  <si>
    <t>¿En cuál modalidad te encuentras estudiando?</t>
  </si>
  <si>
    <t>Indique su nivel de preferencia respecto a las modalidades de enseñanza: [100% Virtual]</t>
  </si>
  <si>
    <t>Indique su nivel de preferencia respecto a las modalidades de enseñanza: [100% presencial]</t>
  </si>
  <si>
    <t>Indique su nivel de preferencia respecto a las modalidades de enseñanza: [Modalidad híbrida]</t>
  </si>
  <si>
    <t>Selecciona el tipo de aprendizaje que mejor se adapte a tus capacidades</t>
  </si>
  <si>
    <t>Califique su nivel de aprendizaje en ambientes virtuales</t>
  </si>
  <si>
    <t>¿Cómo toma apuntes en clase?</t>
  </si>
  <si>
    <t>¿Qué tanto disfruta el trabajo colaborativo</t>
  </si>
  <si>
    <t>¿Cuál es la forma más frecuente de estudiar en casa?</t>
  </si>
  <si>
    <t>¿Cuál es el método de enseñanza que más favorece el aprendizaje?</t>
  </si>
  <si>
    <t>¿Es significativo es el tiempo en el aula respecto a los conocimientos que adquieres?</t>
  </si>
  <si>
    <t>¿Qué le recomendaría a la universidad en términos de educación virtual?</t>
  </si>
  <si>
    <t>lalaguado17@gmail.com</t>
  </si>
  <si>
    <t>000544949</t>
  </si>
  <si>
    <t>Ingeniería en ciencia de datos</t>
  </si>
  <si>
    <t>Femenino</t>
  </si>
  <si>
    <t>Cuarto semestre</t>
  </si>
  <si>
    <t>Presencial</t>
  </si>
  <si>
    <t>Mucho</t>
  </si>
  <si>
    <t>Demasiado</t>
  </si>
  <si>
    <t>Visual, Lectura/Escritura</t>
  </si>
  <si>
    <t>Computador/Tablet</t>
  </si>
  <si>
    <t>Enseñar a otros</t>
  </si>
  <si>
    <t>Talleres, Videos</t>
  </si>
  <si>
    <t>SI</t>
  </si>
  <si>
    <t xml:space="preserve">Que habilitarán muchas más materias como por ejemplo asignaturas propias de la carrera </t>
  </si>
  <si>
    <t>luis.seoanesovi@gmail.com</t>
  </si>
  <si>
    <t>000549376</t>
  </si>
  <si>
    <t>Masculino</t>
  </si>
  <si>
    <t>Poco</t>
  </si>
  <si>
    <t>Visual, Auditivo, Lectura/Escritura</t>
  </si>
  <si>
    <t>No toma nota</t>
  </si>
  <si>
    <t>No estudia</t>
  </si>
  <si>
    <t>Clase magistral, Talleres, Proyectos</t>
  </si>
  <si>
    <t>No hacerla virtual</t>
  </si>
  <si>
    <t>jeronimogalvez1@gmail.com</t>
  </si>
  <si>
    <t>000540184</t>
  </si>
  <si>
    <t>Nada</t>
  </si>
  <si>
    <t>Visual, Auditivo</t>
  </si>
  <si>
    <t>Clase magistral, Clase con recursos digitales (diapositivas), Talleres, Videos</t>
  </si>
  <si>
    <t xml:space="preserve">Buscar formas de fomentar la interactividad de los estudiantes </t>
  </si>
  <si>
    <t>paulaoliera@gmail.com</t>
  </si>
  <si>
    <t>000540663</t>
  </si>
  <si>
    <t>Kinestésico, Lectura/Escritura</t>
  </si>
  <si>
    <t>Clase magistral, Clase con recursos digitales (diapositivas), Proyectos</t>
  </si>
  <si>
    <t xml:space="preserve">Asesorías con el profesor </t>
  </si>
  <si>
    <t>ricardo.guanilo@upb.edu.co</t>
  </si>
  <si>
    <t>000593621</t>
  </si>
  <si>
    <t>Quinto semestre</t>
  </si>
  <si>
    <t>Indiferente</t>
  </si>
  <si>
    <t>Cuaderno, libreta</t>
  </si>
  <si>
    <t>Se estudian los apuntes</t>
  </si>
  <si>
    <t>Clase magistral, Clase con recursos digitales (diapositivas), Talleres</t>
  </si>
  <si>
    <t>Implementarlo en cursos que la presencialidad no sea indispensable, e.g. cursos de programación</t>
  </si>
  <si>
    <t>natalya.contreras@upb.edu.co</t>
  </si>
  <si>
    <t>000536081</t>
  </si>
  <si>
    <t>Tercer semestre</t>
  </si>
  <si>
    <t>Grupos de estudio</t>
  </si>
  <si>
    <t>Talleres</t>
  </si>
  <si>
    <t xml:space="preserve">No hacerla virtual </t>
  </si>
  <si>
    <t>julianamarilest809@gmail.com</t>
  </si>
  <si>
    <t>Ver videos</t>
  </si>
  <si>
    <t xml:space="preserve">Clase magistral, Clase con recursos digitales (diapositivas), Videos, </t>
  </si>
  <si>
    <t>No hacerlas :)</t>
  </si>
  <si>
    <t>laura.londonoa@gmail.com</t>
  </si>
  <si>
    <t>Auditivo, Lectura/Escritura</t>
  </si>
  <si>
    <t>Talleres, Proyectos</t>
  </si>
  <si>
    <t>Más acompañamiento activo de los profesores en el proceso de estudio, es decir, menos trabajos tan autónomos con documentos sin participación activa con otros compañeros o el profesor</t>
  </si>
  <si>
    <t>santiago.gomezjaramillo@upb.edu.co</t>
  </si>
  <si>
    <t>000541471</t>
  </si>
  <si>
    <t>Auditivo, Kinestésico</t>
  </si>
  <si>
    <t>Clase con recursos digitales (diapositivas), Talleres, Proyectos</t>
  </si>
  <si>
    <t xml:space="preserve">Tener más herramientas para hacer estas clases más dinámicas y entretenidas </t>
  </si>
  <si>
    <t>sofinavales@gmail.com</t>
  </si>
  <si>
    <t>000545313</t>
  </si>
  <si>
    <t>Clase con recursos digitales (diapositivas), Proyectos</t>
  </si>
  <si>
    <t xml:space="preserve">Ver las materias de relleno virtuales. Dejar las materias más importantes en presenciales </t>
  </si>
  <si>
    <t>af503266@gmail.com</t>
  </si>
  <si>
    <t>000550899</t>
  </si>
  <si>
    <t>Lectura/Escritura</t>
  </si>
  <si>
    <t>Proyectos, Videos</t>
  </si>
  <si>
    <t>NO</t>
  </si>
  <si>
    <t xml:space="preserve">Aplicar estrategias para captar más la atención del estudiante en estos entornos </t>
  </si>
  <si>
    <t>rafaelrealpe01@gmail.com</t>
  </si>
  <si>
    <t>000548406</t>
  </si>
  <si>
    <t>Clase magistral, Talleres, Proyectos, Videos</t>
  </si>
  <si>
    <t xml:space="preserve">fortalecer la formación docente en herramientas digitales y pedagogía virtual, diseñar entornos virtuales centrados en el estudiante </t>
  </si>
  <si>
    <t>juanmanuelpretelr@gmail.com</t>
  </si>
  <si>
    <t>000545182</t>
  </si>
  <si>
    <t>Clase magistral, Talleres</t>
  </si>
  <si>
    <t>Que los horarios sean mas flexibles y las clases mas inmersivas</t>
  </si>
  <si>
    <t>tatiana.suarez@upb.edu.co</t>
  </si>
  <si>
    <t>000550043</t>
  </si>
  <si>
    <t>Visual</t>
  </si>
  <si>
    <t>Clase con recursos digitales (diapositivas), Talleres</t>
  </si>
  <si>
    <t xml:space="preserve">Tener más espacios de interacción </t>
  </si>
  <si>
    <t>valentina.lealn@upb.edu.co</t>
  </si>
  <si>
    <t>000509096</t>
  </si>
  <si>
    <t>Crear sitios más intuitivos para la interacción con los materiales de clase (moodle)</t>
  </si>
  <si>
    <t>Categoría</t>
  </si>
  <si>
    <t>Fi</t>
  </si>
  <si>
    <t>Hi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</si>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</sst>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quotePrefix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quotePrefix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1" xfId="0" quotePrefix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0" xfId="0" applyFont="1" applyAlignment="1"/>
    <xf numFmtId="0" fontId="0" fillId="0" borderId="13" xfId="0" applyFont="1" applyBorder="1" applyAlignment="1"/>
    <xf numFmtId="0" fontId="3" fillId="0" borderId="13" xfId="0" applyFont="1" applyBorder="1" applyAlignment="1"/>
    <xf numFmtId="0" fontId="3" fillId="0" borderId="13" xfId="0" applyFont="1" applyFill="1" applyBorder="1" applyAlignment="1"/>
    <xf numFmtId="0" fontId="0" fillId="0" borderId="14" xfId="0" applyFont="1" applyFill="1" applyBorder="1" applyAlignment="1"/>
    <xf numFmtId="10" fontId="0" fillId="0" borderId="13" xfId="1" applyNumberFormat="1" applyFont="1" applyBorder="1" applyAlignment="1"/>
    <xf numFmtId="0" fontId="3" fillId="0" borderId="13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</a:t>
            </a:r>
            <a:r>
              <a:rPr lang="es-CO" baseline="0"/>
              <a:t> de proporciones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Hoja1!$C$4:$C$8</c:f>
              <c:strCache>
                <c:ptCount val="5"/>
                <c:pt idx="0">
                  <c:v>Enseñar a otros</c:v>
                </c:pt>
                <c:pt idx="1">
                  <c:v>No estudia</c:v>
                </c:pt>
                <c:pt idx="2">
                  <c:v>Se estudian los apuntes</c:v>
                </c:pt>
                <c:pt idx="3">
                  <c:v>Grupos de estudio</c:v>
                </c:pt>
                <c:pt idx="4">
                  <c:v>Ver videos</c:v>
                </c:pt>
              </c:strCache>
            </c:strRef>
          </c:cat>
          <c:val>
            <c:numRef>
              <c:f>Hoja1!$E$4:$E$8</c:f>
              <c:numCache>
                <c:formatCode>0.00%</c:formatCode>
                <c:ptCount val="5"/>
                <c:pt idx="0">
                  <c:v>0.2</c:v>
                </c:pt>
                <c:pt idx="1">
                  <c:v>0.13333333333333333</c:v>
                </c:pt>
                <c:pt idx="2">
                  <c:v>0.4</c:v>
                </c:pt>
                <c:pt idx="3">
                  <c:v>0.13333333333333333</c:v>
                </c:pt>
                <c:pt idx="4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9-47D1-B818-9B04CA4E7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Hoja1!$C$4:$C$8</c:f>
              <c:strCache>
                <c:ptCount val="5"/>
                <c:pt idx="0">
                  <c:v>Enseñar a otros</c:v>
                </c:pt>
                <c:pt idx="1">
                  <c:v>No estudia</c:v>
                </c:pt>
                <c:pt idx="2">
                  <c:v>Se estudian los apuntes</c:v>
                </c:pt>
                <c:pt idx="3">
                  <c:v>Grupos de estudio</c:v>
                </c:pt>
                <c:pt idx="4">
                  <c:v>Ver videos</c:v>
                </c:pt>
              </c:strCache>
            </c:strRef>
          </c:cat>
          <c:val>
            <c:numRef>
              <c:f>Hoja1!$E$4:$E$8</c:f>
              <c:numCache>
                <c:formatCode>0.00%</c:formatCode>
                <c:ptCount val="5"/>
                <c:pt idx="0">
                  <c:v>0.2</c:v>
                </c:pt>
                <c:pt idx="1">
                  <c:v>0.13333333333333333</c:v>
                </c:pt>
                <c:pt idx="2">
                  <c:v>0.4</c:v>
                </c:pt>
                <c:pt idx="3">
                  <c:v>0.13333333333333333</c:v>
                </c:pt>
                <c:pt idx="4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3-4A34-ACD9-27A154488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840816"/>
        <c:axId val="1028140368"/>
      </c:barChart>
      <c:catAx>
        <c:axId val="10248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8140368"/>
        <c:crosses val="autoZero"/>
        <c:auto val="1"/>
        <c:lblAlgn val="ctr"/>
        <c:lblOffset val="100"/>
        <c:noMultiLvlLbl val="0"/>
      </c:catAx>
      <c:valAx>
        <c:axId val="102814036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48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580572</xdr:colOff>
      <xdr:row>11</xdr:row>
      <xdr:rowOff>40822</xdr:rowOff>
    </xdr:from>
    <xdr:to>
      <xdr:col>5</xdr:col>
      <xdr:colOff>621393</xdr:colOff>
      <xdr:row>26</xdr:row>
      <xdr:rowOff>62598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8C8035-88DA-895E-1E91-F6828420C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199571</xdr:colOff>
      <xdr:row>11</xdr:row>
      <xdr:rowOff>49892</xdr:rowOff>
    </xdr:from>
    <xdr:to>
      <xdr:col>11</xdr:col>
      <xdr:colOff>99786</xdr:colOff>
      <xdr:row>26</xdr:row>
      <xdr:rowOff>27213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938176F-5C6C-476C-AA58-581330800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" displayName="Form_Responses" ref="A1:S16">
  <tableColumns count="19">
    <tableColumn id="1" xr3:uid="{00000000-0010-0000-0000-000001000000}" name="Timestamp"/>
    <tableColumn id="2" xr3:uid="{00000000-0010-0000-0000-000002000000}" name="Email Address"/>
    <tableColumn id="3" xr3:uid="{00000000-0010-0000-0000-000003000000}" name="ID"/>
    <tableColumn id="4" xr3:uid="{00000000-0010-0000-0000-000004000000}" name="¿Cuál pregrado se encuentra estudiando?"/>
    <tableColumn id="5" xr3:uid="{00000000-0010-0000-0000-000005000000}" name="Indique su género"/>
    <tableColumn id="6" xr3:uid="{00000000-0010-0000-0000-000006000000}" name="¿Cuál es su edad?"/>
    <tableColumn id="7" xr3:uid="{00000000-0010-0000-0000-000007000000}" name="¿En cuál semestre se encuentra estudiando?"/>
    <tableColumn id="8" xr3:uid="{00000000-0010-0000-0000-000008000000}" name="¿En cuál modalidad te encuentras estudiando?"/>
    <tableColumn id="9" xr3:uid="{00000000-0010-0000-0000-000009000000}" name="Indique su nivel de preferencia respecto a las modalidades de enseñanza: [100% Virtual]"/>
    <tableColumn id="10" xr3:uid="{00000000-0010-0000-0000-00000A000000}" name="Indique su nivel de preferencia respecto a las modalidades de enseñanza: [100% presencial]"/>
    <tableColumn id="11" xr3:uid="{00000000-0010-0000-0000-00000B000000}" name="Indique su nivel de preferencia respecto a las modalidades de enseñanza: [Modalidad híbrida]"/>
    <tableColumn id="12" xr3:uid="{00000000-0010-0000-0000-00000C000000}" name="Selecciona el tipo de aprendizaje que mejor se adapte a tus capacidades"/>
    <tableColumn id="13" xr3:uid="{00000000-0010-0000-0000-00000D000000}" name="Califique su nivel de aprendizaje en ambientes virtuales"/>
    <tableColumn id="14" xr3:uid="{00000000-0010-0000-0000-00000E000000}" name="¿Cómo toma apuntes en clase?"/>
    <tableColumn id="15" xr3:uid="{00000000-0010-0000-0000-00000F000000}" name="¿Qué tanto disfruta el trabajo colaborativo"/>
    <tableColumn id="16" xr3:uid="{00000000-0010-0000-0000-000010000000}" name="¿Cuál es la forma más frecuente de estudiar en casa?"/>
    <tableColumn id="17" xr3:uid="{00000000-0010-0000-0000-000011000000}" name="¿Cuál es el método de enseñanza que más favorece el aprendizaje?"/>
    <tableColumn id="18" xr3:uid="{00000000-0010-0000-0000-000012000000}" name="¿Es significativo es el tiempo en el aula respecto a los conocimientos que adquieres?"/>
    <tableColumn id="19" xr3:uid="{00000000-0010-0000-0000-000013000000}" name="¿Qué le recomendaría a la universidad en términos de educación virtual?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6"/>
  <sheetViews>
    <sheetView topLeftCell="F1" zoomScale="120" zoomScaleNormal="120" workbookViewId="0">
      <pane ySplit="1" topLeftCell="A2" activePane="bottomLeft" state="frozen"/>
      <selection pane="bottomLeft" activeCell="I1" sqref="I1:I1048576"/>
    </sheetView>
  </sheetViews>
  <sheetFormatPr baseColWidth="10" defaultColWidth="12.6328125" defaultRowHeight="15.75" customHeight="1" x14ac:dyDescent="0.25"/>
  <cols>
    <col min="1" max="3" width="18.90625" customWidth="1"/>
    <col min="4" max="4" width="35.26953125" customWidth="1"/>
    <col min="5" max="6" width="18.90625" customWidth="1"/>
    <col min="7" max="7" width="37.453125" customWidth="1"/>
    <col min="8" max="13" width="37.6328125" customWidth="1"/>
    <col min="14" max="14" width="28.08984375" customWidth="1"/>
    <col min="15" max="15" width="35.6328125" customWidth="1"/>
    <col min="16" max="19" width="37.6328125" customWidth="1"/>
    <col min="20" max="25" width="18.90625" customWidth="1"/>
  </cols>
  <sheetData>
    <row r="1" spans="1:19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 spans="1:19" ht="15.75" customHeight="1" x14ac:dyDescent="0.25">
      <c r="A2" s="4">
        <v>45868.382409745369</v>
      </c>
      <c r="B2" s="5" t="s">
        <v>19</v>
      </c>
      <c r="C2" s="6" t="s">
        <v>20</v>
      </c>
      <c r="D2" s="5" t="s">
        <v>21</v>
      </c>
      <c r="E2" s="5" t="s">
        <v>22</v>
      </c>
      <c r="F2" s="5">
        <v>18</v>
      </c>
      <c r="G2" s="5" t="s">
        <v>23</v>
      </c>
      <c r="H2" s="5" t="s">
        <v>24</v>
      </c>
      <c r="I2" s="5" t="s">
        <v>25</v>
      </c>
      <c r="J2" s="5" t="s">
        <v>25</v>
      </c>
      <c r="K2" s="5" t="s">
        <v>26</v>
      </c>
      <c r="L2" s="5" t="s">
        <v>27</v>
      </c>
      <c r="M2" s="5">
        <v>3</v>
      </c>
      <c r="N2" s="5" t="s">
        <v>28</v>
      </c>
      <c r="O2" s="5">
        <v>1</v>
      </c>
      <c r="P2" s="5" t="s">
        <v>29</v>
      </c>
      <c r="Q2" s="5" t="s">
        <v>30</v>
      </c>
      <c r="R2" s="5" t="s">
        <v>31</v>
      </c>
      <c r="S2" s="7" t="s">
        <v>32</v>
      </c>
    </row>
    <row r="3" spans="1:19" ht="15.75" customHeight="1" x14ac:dyDescent="0.25">
      <c r="A3" s="8">
        <v>45868.382527696755</v>
      </c>
      <c r="B3" s="9" t="s">
        <v>33</v>
      </c>
      <c r="C3" s="10" t="s">
        <v>34</v>
      </c>
      <c r="D3" s="9" t="s">
        <v>21</v>
      </c>
      <c r="E3" s="9" t="s">
        <v>35</v>
      </c>
      <c r="F3" s="9">
        <v>18</v>
      </c>
      <c r="G3" s="9" t="s">
        <v>23</v>
      </c>
      <c r="H3" s="9" t="s">
        <v>24</v>
      </c>
      <c r="I3" s="9" t="s">
        <v>36</v>
      </c>
      <c r="J3" s="9" t="s">
        <v>26</v>
      </c>
      <c r="K3" s="9" t="s">
        <v>36</v>
      </c>
      <c r="L3" s="9" t="s">
        <v>37</v>
      </c>
      <c r="M3" s="9">
        <v>4</v>
      </c>
      <c r="N3" s="9" t="s">
        <v>38</v>
      </c>
      <c r="O3" s="9">
        <v>4</v>
      </c>
      <c r="P3" s="9" t="s">
        <v>39</v>
      </c>
      <c r="Q3" s="9" t="s">
        <v>40</v>
      </c>
      <c r="R3" s="9" t="s">
        <v>31</v>
      </c>
      <c r="S3" s="11" t="s">
        <v>41</v>
      </c>
    </row>
    <row r="4" spans="1:19" ht="15.75" customHeight="1" x14ac:dyDescent="0.25">
      <c r="A4" s="4">
        <v>45868.382884942126</v>
      </c>
      <c r="B4" s="5" t="s">
        <v>42</v>
      </c>
      <c r="C4" s="6" t="s">
        <v>43</v>
      </c>
      <c r="D4" s="5" t="s">
        <v>21</v>
      </c>
      <c r="E4" s="5" t="s">
        <v>35</v>
      </c>
      <c r="F4" s="5">
        <v>20</v>
      </c>
      <c r="G4" s="5" t="s">
        <v>23</v>
      </c>
      <c r="H4" s="5" t="s">
        <v>24</v>
      </c>
      <c r="I4" s="5" t="s">
        <v>44</v>
      </c>
      <c r="J4" s="5" t="s">
        <v>26</v>
      </c>
      <c r="K4" s="5" t="s">
        <v>36</v>
      </c>
      <c r="L4" s="5" t="s">
        <v>45</v>
      </c>
      <c r="M4" s="5">
        <v>1</v>
      </c>
      <c r="N4" s="5" t="s">
        <v>38</v>
      </c>
      <c r="O4" s="5">
        <v>4</v>
      </c>
      <c r="P4" s="5" t="s">
        <v>39</v>
      </c>
      <c r="Q4" s="5" t="s">
        <v>46</v>
      </c>
      <c r="R4" s="5" t="s">
        <v>31</v>
      </c>
      <c r="S4" s="7" t="s">
        <v>47</v>
      </c>
    </row>
    <row r="5" spans="1:19" ht="15.75" customHeight="1" x14ac:dyDescent="0.25">
      <c r="A5" s="8">
        <v>45868.383128865738</v>
      </c>
      <c r="B5" s="9" t="s">
        <v>48</v>
      </c>
      <c r="C5" s="10" t="s">
        <v>49</v>
      </c>
      <c r="D5" s="9" t="s">
        <v>21</v>
      </c>
      <c r="E5" s="9" t="s">
        <v>22</v>
      </c>
      <c r="F5" s="9">
        <v>18</v>
      </c>
      <c r="G5" s="9" t="s">
        <v>23</v>
      </c>
      <c r="H5" s="9" t="s">
        <v>24</v>
      </c>
      <c r="I5" s="9" t="s">
        <v>36</v>
      </c>
      <c r="J5" s="9" t="s">
        <v>25</v>
      </c>
      <c r="K5" s="9" t="s">
        <v>36</v>
      </c>
      <c r="L5" s="9" t="s">
        <v>50</v>
      </c>
      <c r="M5" s="9">
        <v>3</v>
      </c>
      <c r="N5" s="9" t="s">
        <v>28</v>
      </c>
      <c r="O5" s="9">
        <v>4</v>
      </c>
      <c r="P5" s="9" t="s">
        <v>29</v>
      </c>
      <c r="Q5" s="9" t="s">
        <v>51</v>
      </c>
      <c r="R5" s="9" t="s">
        <v>31</v>
      </c>
      <c r="S5" s="11" t="s">
        <v>52</v>
      </c>
    </row>
    <row r="6" spans="1:19" ht="15.75" customHeight="1" x14ac:dyDescent="0.25">
      <c r="A6" s="4">
        <v>45868.383440254634</v>
      </c>
      <c r="B6" s="5" t="s">
        <v>53</v>
      </c>
      <c r="C6" s="6" t="s">
        <v>54</v>
      </c>
      <c r="D6" s="5" t="s">
        <v>21</v>
      </c>
      <c r="E6" s="5" t="s">
        <v>35</v>
      </c>
      <c r="F6" s="5">
        <v>23</v>
      </c>
      <c r="G6" s="5" t="s">
        <v>55</v>
      </c>
      <c r="H6" s="5" t="s">
        <v>24</v>
      </c>
      <c r="I6" s="5" t="s">
        <v>36</v>
      </c>
      <c r="J6" s="5" t="s">
        <v>25</v>
      </c>
      <c r="K6" s="5" t="s">
        <v>56</v>
      </c>
      <c r="L6" s="5" t="s">
        <v>27</v>
      </c>
      <c r="M6" s="5">
        <v>2</v>
      </c>
      <c r="N6" s="5" t="s">
        <v>57</v>
      </c>
      <c r="O6" s="5">
        <v>3</v>
      </c>
      <c r="P6" s="5" t="s">
        <v>58</v>
      </c>
      <c r="Q6" s="5" t="s">
        <v>59</v>
      </c>
      <c r="R6" s="5" t="s">
        <v>31</v>
      </c>
      <c r="S6" s="7" t="s">
        <v>60</v>
      </c>
    </row>
    <row r="7" spans="1:19" ht="15.75" customHeight="1" x14ac:dyDescent="0.25">
      <c r="A7" s="8">
        <v>45868.383501736113</v>
      </c>
      <c r="B7" s="9" t="s">
        <v>61</v>
      </c>
      <c r="C7" s="10" t="s">
        <v>62</v>
      </c>
      <c r="D7" s="9" t="s">
        <v>21</v>
      </c>
      <c r="E7" s="9" t="s">
        <v>22</v>
      </c>
      <c r="F7" s="9">
        <v>19</v>
      </c>
      <c r="G7" s="9" t="s">
        <v>63</v>
      </c>
      <c r="H7" s="9" t="s">
        <v>24</v>
      </c>
      <c r="I7" s="9" t="s">
        <v>44</v>
      </c>
      <c r="J7" s="9" t="s">
        <v>26</v>
      </c>
      <c r="K7" s="9" t="s">
        <v>36</v>
      </c>
      <c r="L7" s="9" t="s">
        <v>45</v>
      </c>
      <c r="M7" s="9">
        <v>2</v>
      </c>
      <c r="N7" s="9" t="s">
        <v>57</v>
      </c>
      <c r="O7" s="9">
        <v>5</v>
      </c>
      <c r="P7" s="9" t="s">
        <v>64</v>
      </c>
      <c r="Q7" s="9" t="s">
        <v>65</v>
      </c>
      <c r="R7" s="9" t="s">
        <v>31</v>
      </c>
      <c r="S7" s="11" t="s">
        <v>66</v>
      </c>
    </row>
    <row r="8" spans="1:19" ht="15.75" customHeight="1" x14ac:dyDescent="0.25">
      <c r="A8" s="4">
        <v>45868.383587662036</v>
      </c>
      <c r="B8" s="5" t="s">
        <v>67</v>
      </c>
      <c r="C8" s="5">
        <v>511978</v>
      </c>
      <c r="D8" s="5" t="s">
        <v>21</v>
      </c>
      <c r="E8" s="5" t="s">
        <v>35</v>
      </c>
      <c r="F8" s="5">
        <v>20</v>
      </c>
      <c r="G8" s="5" t="s">
        <v>23</v>
      </c>
      <c r="H8" s="5" t="s">
        <v>24</v>
      </c>
      <c r="I8" s="5" t="s">
        <v>36</v>
      </c>
      <c r="J8" s="5" t="s">
        <v>26</v>
      </c>
      <c r="K8" s="5" t="s">
        <v>36</v>
      </c>
      <c r="L8" s="5" t="s">
        <v>37</v>
      </c>
      <c r="M8" s="5">
        <v>3</v>
      </c>
      <c r="N8" s="5" t="s">
        <v>57</v>
      </c>
      <c r="O8" s="5">
        <v>5</v>
      </c>
      <c r="P8" s="5" t="s">
        <v>68</v>
      </c>
      <c r="Q8" s="5" t="s">
        <v>69</v>
      </c>
      <c r="R8" s="5" t="s">
        <v>31</v>
      </c>
      <c r="S8" s="7" t="s">
        <v>70</v>
      </c>
    </row>
    <row r="9" spans="1:19" ht="15.75" customHeight="1" x14ac:dyDescent="0.25">
      <c r="A9" s="8">
        <v>45868.383861134258</v>
      </c>
      <c r="B9" s="9" t="s">
        <v>71</v>
      </c>
      <c r="C9" s="9">
        <v>316613</v>
      </c>
      <c r="D9" s="9" t="s">
        <v>21</v>
      </c>
      <c r="E9" s="9" t="s">
        <v>22</v>
      </c>
      <c r="F9" s="9">
        <v>26</v>
      </c>
      <c r="G9" s="9" t="s">
        <v>55</v>
      </c>
      <c r="H9" s="9" t="s">
        <v>24</v>
      </c>
      <c r="I9" s="9" t="s">
        <v>36</v>
      </c>
      <c r="J9" s="9" t="s">
        <v>26</v>
      </c>
      <c r="K9" s="9" t="s">
        <v>56</v>
      </c>
      <c r="L9" s="9" t="s">
        <v>72</v>
      </c>
      <c r="M9" s="9">
        <v>2</v>
      </c>
      <c r="N9" s="9" t="s">
        <v>57</v>
      </c>
      <c r="O9" s="9">
        <v>5</v>
      </c>
      <c r="P9" s="9" t="s">
        <v>58</v>
      </c>
      <c r="Q9" s="9" t="s">
        <v>73</v>
      </c>
      <c r="R9" s="9" t="s">
        <v>31</v>
      </c>
      <c r="S9" s="11" t="s">
        <v>74</v>
      </c>
    </row>
    <row r="10" spans="1:19" ht="15.75" customHeight="1" x14ac:dyDescent="0.25">
      <c r="A10" s="4">
        <v>45868.384146759257</v>
      </c>
      <c r="B10" s="5" t="s">
        <v>75</v>
      </c>
      <c r="C10" s="6" t="s">
        <v>76</v>
      </c>
      <c r="D10" s="5" t="s">
        <v>21</v>
      </c>
      <c r="E10" s="5" t="s">
        <v>35</v>
      </c>
      <c r="F10" s="5">
        <v>18</v>
      </c>
      <c r="G10" s="5" t="s">
        <v>23</v>
      </c>
      <c r="H10" s="5" t="s">
        <v>24</v>
      </c>
      <c r="I10" s="5" t="s">
        <v>36</v>
      </c>
      <c r="J10" s="5" t="s">
        <v>25</v>
      </c>
      <c r="K10" s="5" t="s">
        <v>56</v>
      </c>
      <c r="L10" s="5" t="s">
        <v>77</v>
      </c>
      <c r="M10" s="5">
        <v>2</v>
      </c>
      <c r="N10" s="5" t="s">
        <v>28</v>
      </c>
      <c r="O10" s="5">
        <v>4</v>
      </c>
      <c r="P10" s="5" t="s">
        <v>58</v>
      </c>
      <c r="Q10" s="5" t="s">
        <v>78</v>
      </c>
      <c r="R10" s="5" t="s">
        <v>31</v>
      </c>
      <c r="S10" s="7" t="s">
        <v>79</v>
      </c>
    </row>
    <row r="11" spans="1:19" ht="15.75" customHeight="1" x14ac:dyDescent="0.25">
      <c r="A11" s="8">
        <v>45868.384197210646</v>
      </c>
      <c r="B11" s="9" t="s">
        <v>80</v>
      </c>
      <c r="C11" s="10" t="s">
        <v>81</v>
      </c>
      <c r="D11" s="9" t="s">
        <v>21</v>
      </c>
      <c r="E11" s="9" t="s">
        <v>22</v>
      </c>
      <c r="F11" s="9">
        <v>18</v>
      </c>
      <c r="G11" s="9" t="s">
        <v>23</v>
      </c>
      <c r="H11" s="9" t="s">
        <v>24</v>
      </c>
      <c r="I11" s="9" t="s">
        <v>56</v>
      </c>
      <c r="J11" s="9" t="s">
        <v>25</v>
      </c>
      <c r="K11" s="9" t="s">
        <v>25</v>
      </c>
      <c r="L11" s="9" t="s">
        <v>37</v>
      </c>
      <c r="M11" s="9">
        <v>3</v>
      </c>
      <c r="N11" s="9" t="s">
        <v>57</v>
      </c>
      <c r="O11" s="9">
        <v>3</v>
      </c>
      <c r="P11" s="9" t="s">
        <v>58</v>
      </c>
      <c r="Q11" s="9" t="s">
        <v>82</v>
      </c>
      <c r="R11" s="9" t="s">
        <v>31</v>
      </c>
      <c r="S11" s="11" t="s">
        <v>83</v>
      </c>
    </row>
    <row r="12" spans="1:19" ht="15.75" customHeight="1" x14ac:dyDescent="0.25">
      <c r="A12" s="4">
        <v>45868.384260104169</v>
      </c>
      <c r="B12" s="5" t="s">
        <v>84</v>
      </c>
      <c r="C12" s="6" t="s">
        <v>85</v>
      </c>
      <c r="D12" s="5" t="s">
        <v>21</v>
      </c>
      <c r="E12" s="5" t="s">
        <v>35</v>
      </c>
      <c r="F12" s="5">
        <v>18</v>
      </c>
      <c r="G12" s="5" t="s">
        <v>23</v>
      </c>
      <c r="H12" s="5" t="s">
        <v>24</v>
      </c>
      <c r="I12" s="5" t="s">
        <v>56</v>
      </c>
      <c r="J12" s="5" t="s">
        <v>25</v>
      </c>
      <c r="K12" s="5" t="s">
        <v>26</v>
      </c>
      <c r="L12" s="5" t="s">
        <v>86</v>
      </c>
      <c r="M12" s="5">
        <v>2</v>
      </c>
      <c r="N12" s="5" t="s">
        <v>57</v>
      </c>
      <c r="O12" s="5">
        <v>3</v>
      </c>
      <c r="P12" s="5" t="s">
        <v>68</v>
      </c>
      <c r="Q12" s="5" t="s">
        <v>87</v>
      </c>
      <c r="R12" s="5" t="s">
        <v>88</v>
      </c>
      <c r="S12" s="7" t="s">
        <v>89</v>
      </c>
    </row>
    <row r="13" spans="1:19" ht="15.75" customHeight="1" x14ac:dyDescent="0.25">
      <c r="A13" s="8">
        <v>45868.384398391208</v>
      </c>
      <c r="B13" s="9" t="s">
        <v>90</v>
      </c>
      <c r="C13" s="10" t="s">
        <v>91</v>
      </c>
      <c r="D13" s="9" t="s">
        <v>21</v>
      </c>
      <c r="E13" s="9" t="s">
        <v>35</v>
      </c>
      <c r="F13" s="9">
        <v>18</v>
      </c>
      <c r="G13" s="9" t="s">
        <v>23</v>
      </c>
      <c r="H13" s="9" t="s">
        <v>24</v>
      </c>
      <c r="I13" s="9" t="s">
        <v>36</v>
      </c>
      <c r="J13" s="9" t="s">
        <v>26</v>
      </c>
      <c r="K13" s="9" t="s">
        <v>36</v>
      </c>
      <c r="L13" s="9" t="s">
        <v>27</v>
      </c>
      <c r="M13" s="9">
        <v>2</v>
      </c>
      <c r="N13" s="9" t="s">
        <v>57</v>
      </c>
      <c r="O13" s="9">
        <v>5</v>
      </c>
      <c r="P13" s="9" t="s">
        <v>58</v>
      </c>
      <c r="Q13" s="9" t="s">
        <v>92</v>
      </c>
      <c r="R13" s="9" t="s">
        <v>31</v>
      </c>
      <c r="S13" s="11" t="s">
        <v>93</v>
      </c>
    </row>
    <row r="14" spans="1:19" ht="15.75" customHeight="1" x14ac:dyDescent="0.25">
      <c r="A14" s="4">
        <v>45868.384788692128</v>
      </c>
      <c r="B14" s="5" t="s">
        <v>94</v>
      </c>
      <c r="C14" s="6" t="s">
        <v>95</v>
      </c>
      <c r="D14" s="5" t="s">
        <v>21</v>
      </c>
      <c r="E14" s="5" t="s">
        <v>35</v>
      </c>
      <c r="F14" s="5">
        <v>18</v>
      </c>
      <c r="G14" s="5" t="s">
        <v>23</v>
      </c>
      <c r="H14" s="5" t="s">
        <v>24</v>
      </c>
      <c r="I14" s="5" t="s">
        <v>36</v>
      </c>
      <c r="J14" s="5" t="s">
        <v>26</v>
      </c>
      <c r="K14" s="5" t="s">
        <v>25</v>
      </c>
      <c r="L14" s="5" t="s">
        <v>86</v>
      </c>
      <c r="M14" s="5">
        <v>2</v>
      </c>
      <c r="N14" s="5" t="s">
        <v>57</v>
      </c>
      <c r="O14" s="5">
        <v>4</v>
      </c>
      <c r="P14" s="5" t="s">
        <v>58</v>
      </c>
      <c r="Q14" s="5" t="s">
        <v>96</v>
      </c>
      <c r="R14" s="5" t="s">
        <v>31</v>
      </c>
      <c r="S14" s="7" t="s">
        <v>97</v>
      </c>
    </row>
    <row r="15" spans="1:19" ht="15.75" customHeight="1" x14ac:dyDescent="0.25">
      <c r="A15" s="8">
        <v>45868.385107210648</v>
      </c>
      <c r="B15" s="9" t="s">
        <v>98</v>
      </c>
      <c r="C15" s="10" t="s">
        <v>99</v>
      </c>
      <c r="D15" s="9" t="s">
        <v>21</v>
      </c>
      <c r="E15" s="9" t="s">
        <v>22</v>
      </c>
      <c r="F15" s="9">
        <v>17</v>
      </c>
      <c r="G15" s="9" t="s">
        <v>23</v>
      </c>
      <c r="H15" s="9" t="s">
        <v>24</v>
      </c>
      <c r="I15" s="9" t="s">
        <v>56</v>
      </c>
      <c r="J15" s="9" t="s">
        <v>56</v>
      </c>
      <c r="K15" s="9" t="s">
        <v>26</v>
      </c>
      <c r="L15" s="9" t="s">
        <v>100</v>
      </c>
      <c r="M15" s="9">
        <v>3</v>
      </c>
      <c r="N15" s="9" t="s">
        <v>57</v>
      </c>
      <c r="O15" s="9">
        <v>4</v>
      </c>
      <c r="P15" s="9" t="s">
        <v>64</v>
      </c>
      <c r="Q15" s="9" t="s">
        <v>101</v>
      </c>
      <c r="R15" s="9" t="s">
        <v>31</v>
      </c>
      <c r="S15" s="11" t="s">
        <v>102</v>
      </c>
    </row>
    <row r="16" spans="1:19" ht="15.75" customHeight="1" x14ac:dyDescent="0.25">
      <c r="A16" s="12">
        <v>45868.385122835651</v>
      </c>
      <c r="B16" s="13" t="s">
        <v>103</v>
      </c>
      <c r="C16" s="14" t="s">
        <v>104</v>
      </c>
      <c r="D16" s="13" t="s">
        <v>21</v>
      </c>
      <c r="E16" s="13" t="s">
        <v>22</v>
      </c>
      <c r="F16" s="13">
        <v>20</v>
      </c>
      <c r="G16" s="13" t="s">
        <v>23</v>
      </c>
      <c r="H16" s="13" t="s">
        <v>24</v>
      </c>
      <c r="I16" s="13" t="s">
        <v>36</v>
      </c>
      <c r="J16" s="13" t="s">
        <v>25</v>
      </c>
      <c r="K16" s="13" t="s">
        <v>26</v>
      </c>
      <c r="L16" s="13" t="s">
        <v>50</v>
      </c>
      <c r="M16" s="13">
        <v>3</v>
      </c>
      <c r="N16" s="13" t="s">
        <v>28</v>
      </c>
      <c r="O16" s="13">
        <v>2</v>
      </c>
      <c r="P16" s="13" t="s">
        <v>29</v>
      </c>
      <c r="Q16" s="13" t="s">
        <v>78</v>
      </c>
      <c r="R16" s="13" t="s">
        <v>31</v>
      </c>
      <c r="S16" s="15" t="s">
        <v>105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B8F7E-4DA8-4694-BC37-69A56225C823}">
  <dimension ref="A1:E16"/>
  <sheetViews>
    <sheetView tabSelected="1" zoomScale="140" zoomScaleNormal="140" workbookViewId="0">
      <selection activeCell="C3" sqref="C3:E3"/>
    </sheetView>
  </sheetViews>
  <sheetFormatPr baseColWidth="10" defaultRowHeight="12.5" x14ac:dyDescent="0.25"/>
  <cols>
    <col min="1" max="1" width="20.54296875" customWidth="1"/>
    <col min="3" max="3" width="20.1796875" bestFit="1" customWidth="1"/>
  </cols>
  <sheetData>
    <row r="1" spans="1:5" x14ac:dyDescent="0.25">
      <c r="A1" s="2" t="s">
        <v>15</v>
      </c>
    </row>
    <row r="2" spans="1:5" x14ac:dyDescent="0.25">
      <c r="A2" s="5" t="s">
        <v>29</v>
      </c>
    </row>
    <row r="3" spans="1:5" ht="13" x14ac:dyDescent="0.3">
      <c r="A3" s="9" t="s">
        <v>39</v>
      </c>
      <c r="C3" s="18" t="s">
        <v>106</v>
      </c>
      <c r="D3" s="18" t="s">
        <v>107</v>
      </c>
      <c r="E3" s="19" t="s">
        <v>108</v>
      </c>
    </row>
    <row r="4" spans="1:5" x14ac:dyDescent="0.25">
      <c r="A4" s="5" t="s">
        <v>39</v>
      </c>
      <c r="C4" s="17" t="str">
        <f>A2</f>
        <v>Enseñar a otros</v>
      </c>
      <c r="D4" s="17">
        <f>COUNTIF($A$2:$A$16,C4)</f>
        <v>3</v>
      </c>
      <c r="E4" s="21">
        <f>D4/$D$11</f>
        <v>0.2</v>
      </c>
    </row>
    <row r="5" spans="1:5" x14ac:dyDescent="0.25">
      <c r="A5" s="9" t="s">
        <v>29</v>
      </c>
      <c r="C5" s="17" t="str">
        <f>A3</f>
        <v>No estudia</v>
      </c>
      <c r="D5" s="17">
        <f t="shared" ref="D5:D8" si="0">COUNTIF($A$2:$A$16,C5)</f>
        <v>2</v>
      </c>
      <c r="E5" s="21">
        <f t="shared" ref="E5:E8" si="1">D5/$D$11</f>
        <v>0.13333333333333333</v>
      </c>
    </row>
    <row r="6" spans="1:5" x14ac:dyDescent="0.25">
      <c r="A6" s="5" t="s">
        <v>58</v>
      </c>
      <c r="C6" s="17" t="str">
        <f>A6</f>
        <v>Se estudian los apuntes</v>
      </c>
      <c r="D6" s="17">
        <f t="shared" si="0"/>
        <v>6</v>
      </c>
      <c r="E6" s="21">
        <f t="shared" si="1"/>
        <v>0.4</v>
      </c>
    </row>
    <row r="7" spans="1:5" x14ac:dyDescent="0.25">
      <c r="A7" s="9" t="s">
        <v>64</v>
      </c>
      <c r="C7" s="17" t="str">
        <f>A7</f>
        <v>Grupos de estudio</v>
      </c>
      <c r="D7" s="17">
        <f t="shared" si="0"/>
        <v>2</v>
      </c>
      <c r="E7" s="21">
        <f t="shared" si="1"/>
        <v>0.13333333333333333</v>
      </c>
    </row>
    <row r="8" spans="1:5" x14ac:dyDescent="0.25">
      <c r="A8" s="5" t="s">
        <v>68</v>
      </c>
      <c r="C8" s="17" t="str">
        <f>A8</f>
        <v>Ver videos</v>
      </c>
      <c r="D8" s="17">
        <f t="shared" si="0"/>
        <v>2</v>
      </c>
      <c r="E8" s="21">
        <f t="shared" si="1"/>
        <v>0.13333333333333333</v>
      </c>
    </row>
    <row r="9" spans="1:5" x14ac:dyDescent="0.25">
      <c r="A9" s="9" t="s">
        <v>58</v>
      </c>
      <c r="D9" s="20">
        <f>SUM(D4:D8)</f>
        <v>15</v>
      </c>
    </row>
    <row r="10" spans="1:5" x14ac:dyDescent="0.25">
      <c r="A10" s="5" t="s">
        <v>58</v>
      </c>
    </row>
    <row r="11" spans="1:5" x14ac:dyDescent="0.25">
      <c r="A11" s="9" t="s">
        <v>58</v>
      </c>
      <c r="C11" s="16" t="s">
        <v>109</v>
      </c>
      <c r="D11">
        <f>COUNTA(A2:A16)</f>
        <v>15</v>
      </c>
    </row>
    <row r="12" spans="1:5" x14ac:dyDescent="0.25">
      <c r="A12" s="5" t="s">
        <v>68</v>
      </c>
    </row>
    <row r="13" spans="1:5" x14ac:dyDescent="0.25">
      <c r="A13" s="9" t="s">
        <v>58</v>
      </c>
    </row>
    <row r="14" spans="1:5" x14ac:dyDescent="0.25">
      <c r="A14" s="5" t="s">
        <v>58</v>
      </c>
    </row>
    <row r="15" spans="1:5" x14ac:dyDescent="0.25">
      <c r="A15" s="9" t="s">
        <v>64</v>
      </c>
    </row>
    <row r="16" spans="1:5" x14ac:dyDescent="0.25">
      <c r="A16" s="13" t="s"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8F95-15D3-46B8-A85C-A34BCC89366A}">
  <dimension ref="A1:I16"/>
  <sheetViews>
    <sheetView zoomScale="130" zoomScaleNormal="130" workbookViewId="0">
      <selection activeCell="G6" sqref="G6:G9"/>
    </sheetView>
  </sheetViews>
  <sheetFormatPr baseColWidth="10" defaultRowHeight="12.5" x14ac:dyDescent="0.25"/>
  <cols>
    <col min="1" max="1" width="15.36328125" customWidth="1"/>
    <col min="2" max="2" width="11.08984375" customWidth="1"/>
  </cols>
  <sheetData>
    <row r="1" spans="1:9" x14ac:dyDescent="0.25">
      <c r="A1" s="2" t="s">
        <v>4</v>
      </c>
      <c r="B1" s="2" t="s">
        <v>8</v>
      </c>
    </row>
    <row r="2" spans="1:9" x14ac:dyDescent="0.25">
      <c r="A2" s="5" t="s">
        <v>22</v>
      </c>
      <c r="B2" s="5" t="s">
        <v>25</v>
      </c>
    </row>
    <row r="3" spans="1:9" x14ac:dyDescent="0.25">
      <c r="A3" s="9" t="s">
        <v>35</v>
      </c>
      <c r="B3" s="9" t="s">
        <v>36</v>
      </c>
    </row>
    <row r="4" spans="1:9" ht="13" x14ac:dyDescent="0.3">
      <c r="A4" s="5" t="s">
        <v>35</v>
      </c>
      <c r="B4" s="5" t="s">
        <v>44</v>
      </c>
      <c r="E4" s="17"/>
      <c r="F4" s="22" t="str">
        <f>A2</f>
        <v>Femenino</v>
      </c>
      <c r="G4" s="22"/>
      <c r="H4" s="22" t="str">
        <f>A3</f>
        <v>Masculino</v>
      </c>
      <c r="I4" s="22"/>
    </row>
    <row r="5" spans="1:9" ht="13" x14ac:dyDescent="0.3">
      <c r="A5" s="9" t="s">
        <v>22</v>
      </c>
      <c r="B5" s="9" t="s">
        <v>36</v>
      </c>
      <c r="E5" s="18" t="s">
        <v>106</v>
      </c>
      <c r="F5" s="18" t="s">
        <v>107</v>
      </c>
      <c r="G5" s="19" t="s">
        <v>108</v>
      </c>
      <c r="H5" s="18" t="s">
        <v>107</v>
      </c>
      <c r="I5" s="19" t="s">
        <v>108</v>
      </c>
    </row>
    <row r="6" spans="1:9" x14ac:dyDescent="0.25">
      <c r="A6" s="5" t="s">
        <v>35</v>
      </c>
      <c r="B6" s="5" t="s">
        <v>36</v>
      </c>
      <c r="E6" s="17" t="str">
        <f>B4</f>
        <v>Nada</v>
      </c>
      <c r="F6" s="17">
        <f>COUNTIFS($A$2:$A$16,$F$4,$B$2:$B$16,E6)</f>
        <v>1</v>
      </c>
      <c r="G6" s="21">
        <f>F6/$F$11</f>
        <v>6.6666666666666666E-2</v>
      </c>
      <c r="H6" s="17"/>
      <c r="I6" s="17"/>
    </row>
    <row r="7" spans="1:9" x14ac:dyDescent="0.25">
      <c r="A7" s="9" t="s">
        <v>22</v>
      </c>
      <c r="B7" s="9" t="s">
        <v>44</v>
      </c>
      <c r="E7" s="17" t="str">
        <f>B3</f>
        <v>Poco</v>
      </c>
      <c r="F7" s="17">
        <f t="shared" ref="F7:F9" si="0">COUNTIFS($A$2:$A$16,$F$4,$B$2:$B$16,E7)</f>
        <v>3</v>
      </c>
      <c r="G7" s="21">
        <f t="shared" ref="G7:G9" si="1">F7/$F$11</f>
        <v>0.2</v>
      </c>
      <c r="H7" s="17"/>
      <c r="I7" s="17"/>
    </row>
    <row r="8" spans="1:9" x14ac:dyDescent="0.25">
      <c r="A8" s="5" t="s">
        <v>35</v>
      </c>
      <c r="B8" s="5" t="s">
        <v>36</v>
      </c>
      <c r="E8" s="17" t="str">
        <f>B11</f>
        <v>Indiferente</v>
      </c>
      <c r="F8" s="17">
        <f t="shared" si="0"/>
        <v>2</v>
      </c>
      <c r="G8" s="21">
        <f t="shared" si="1"/>
        <v>0.13333333333333333</v>
      </c>
      <c r="H8" s="17"/>
      <c r="I8" s="17"/>
    </row>
    <row r="9" spans="1:9" x14ac:dyDescent="0.25">
      <c r="A9" s="9" t="s">
        <v>22</v>
      </c>
      <c r="B9" s="9" t="s">
        <v>36</v>
      </c>
      <c r="E9" s="17" t="str">
        <f>B2</f>
        <v>Mucho</v>
      </c>
      <c r="F9" s="17">
        <f t="shared" si="0"/>
        <v>1</v>
      </c>
      <c r="G9" s="21">
        <f t="shared" si="1"/>
        <v>6.6666666666666666E-2</v>
      </c>
      <c r="H9" s="17"/>
      <c r="I9" s="17"/>
    </row>
    <row r="10" spans="1:9" x14ac:dyDescent="0.25">
      <c r="A10" s="5" t="s">
        <v>35</v>
      </c>
      <c r="B10" s="5" t="s">
        <v>36</v>
      </c>
    </row>
    <row r="11" spans="1:9" x14ac:dyDescent="0.25">
      <c r="A11" s="9" t="s">
        <v>22</v>
      </c>
      <c r="B11" s="9" t="s">
        <v>56</v>
      </c>
      <c r="E11" t="str">
        <f>Hoja1!C11</f>
        <v>n</v>
      </c>
      <c r="F11">
        <f>Hoja1!D11</f>
        <v>15</v>
      </c>
    </row>
    <row r="12" spans="1:9" x14ac:dyDescent="0.25">
      <c r="A12" s="5" t="s">
        <v>35</v>
      </c>
      <c r="B12" s="5" t="s">
        <v>56</v>
      </c>
    </row>
    <row r="13" spans="1:9" x14ac:dyDescent="0.25">
      <c r="A13" s="9" t="s">
        <v>35</v>
      </c>
      <c r="B13" s="9" t="s">
        <v>36</v>
      </c>
    </row>
    <row r="14" spans="1:9" x14ac:dyDescent="0.25">
      <c r="A14" s="5" t="s">
        <v>35</v>
      </c>
      <c r="B14" s="5" t="s">
        <v>36</v>
      </c>
    </row>
    <row r="15" spans="1:9" x14ac:dyDescent="0.25">
      <c r="A15" s="9" t="s">
        <v>22</v>
      </c>
      <c r="B15" s="9" t="s">
        <v>56</v>
      </c>
    </row>
    <row r="16" spans="1:9" x14ac:dyDescent="0.25">
      <c r="A16" s="13" t="s">
        <v>22</v>
      </c>
      <c r="B16" s="13" t="s">
        <v>36</v>
      </c>
    </row>
  </sheetData>
  <mergeCells count="2">
    <mergeCell ref="F4:G4"/>
    <mergeCell ref="H4:I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0DE0F5E80110469A647AC4720F586C" ma:contentTypeVersion="3" ma:contentTypeDescription="Crear nuevo documento." ma:contentTypeScope="" ma:versionID="381b844a38dde90c7d78c6d823b72325">
  <xsd:schema xmlns:xsd="http://www.w3.org/2001/XMLSchema" xmlns:xs="http://www.w3.org/2001/XMLSchema" xmlns:p="http://schemas.microsoft.com/office/2006/metadata/properties" xmlns:ns2="87e11fa1-014b-4314-9b73-f09851a952b5" targetNamespace="http://schemas.microsoft.com/office/2006/metadata/properties" ma:root="true" ma:fieldsID="65bb2039d5a7e95783be81dc224a101f" ns2:_="">
    <xsd:import namespace="87e11fa1-014b-4314-9b73-f09851a952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e11fa1-014b-4314-9b73-f09851a952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820554-1FB1-43A1-8C32-63E05ECB92B7}"/>
</file>

<file path=customXml/itemProps2.xml><?xml version="1.0" encoding="utf-8"?>
<ds:datastoreItem xmlns:ds="http://schemas.openxmlformats.org/officeDocument/2006/customXml" ds:itemID="{536F3E85-B8DC-499D-A986-8AC0D534B39E}"/>
</file>

<file path=customXml/itemProps3.xml><?xml version="1.0" encoding="utf-8"?>
<ds:datastoreItem xmlns:ds="http://schemas.openxmlformats.org/officeDocument/2006/customXml" ds:itemID="{AE27CB58-5995-443C-824D-D710C814FF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 Responses 1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Adriana Arango Londoño</cp:lastModifiedBy>
  <dcterms:modified xsi:type="dcterms:W3CDTF">2025-08-13T15:27:23Z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0x010100420DE0F5E80110469A647AC4720F586C</vt:lpwstr>
  </property>
</Properties>
</file>