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T23" i="1"/>
  <c r="R24" i="1"/>
  <c r="T24" i="1" s="1"/>
  <c r="R25" i="1" l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<sst xmlns="http://schemas.openxmlformats.org/spreadsheetml/2006/main" count="127" uniqueCount="113">
  <si>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</si>
  <si>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</si>
  <si>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</si>
  <si>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</si>
  <si>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</si>
  <si>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</si>
  <si>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</si>
  <si>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</si>
  <si>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</si>
  <si>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</si>
  <si>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</si>
  <si>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</si>
  <si>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</si>
  <si>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</si>
  <si>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</si>
  <si>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</si>
  <si>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</si>
  <si>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</si>
  <si>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</si>
  <si>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</si>
  <si>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</si>
  <si>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</si>
  <si>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</si>
  <si>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</si>
  <si>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</si>
  <si>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</si>
  <si>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</si>
  <si>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</si>
  <si>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</si>
  <si>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</si>
  <si>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</si>
  <si>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</si>
  <si>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</si>
  <si>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</si>
  <si>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</si>
  <si>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</si>
  <si>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</si>
  <si>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</si>
  <si>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</si>
  <si>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</si>
  <si>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</si>
  <si>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</si>
  <si>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</si>
  <si>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</si>
  <si>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</si>
  <si>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</si>
  <si>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</si>
  <si>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</si>
  <si>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</si>
  <si>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</si>
  <si>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</si>
  <si>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</si>
  <si>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</si>
  <si>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</si>
  <si>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</si>
  <si>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</si>
  <si>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</si>
  <si>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</si>
  <si>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</si>
  <si>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</si>
  <si>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</si>
  <si>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</si>
  <si>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</si>
  <si>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</si>
  <si>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</si>
  <si>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</si>
  <si>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</si>
  <si>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</si>
  <si>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</si>
  <si>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</si>
  <si>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</si>
  <si>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</si>
  <si>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</si>
  <si>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</si>
  <si>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</si>
  <si>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</si>
  <si>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</si>
  <si>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</si>
  <si>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</si>
  <si>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</si>
  <si>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</si>
  <si>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</si>
  <si>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</si>
  <si>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</si>
  <si>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</si>
  <si>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</si>
  <si>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</si>
  <si>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</si>
  <si>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</si>
  <si>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</si>
  <si>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</si>
  <si>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</si>
  <si>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</si>
  <si>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</si>
  <si>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</si>
  <si>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</si>
  <si>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Jalisco</t>
  </si>
  <si>
    <t>33 1461 5276</t>
  </si>
  <si>
    <t>No</t>
  </si>
  <si>
    <t>x</t>
  </si>
  <si>
    <t>Hector Antonio Nuñez Ruiz</t>
  </si>
  <si>
    <t>NURH870707BD2</t>
  </si>
  <si>
    <t>45138</t>
  </si>
  <si>
    <t>hecan87@gmail.com</t>
  </si>
  <si>
    <t>Eliseo Orozco #394</t>
  </si>
  <si>
    <t>Jardines de Nuevo Mexico</t>
  </si>
  <si>
    <t xml:space="preserve">Zapopan </t>
  </si>
  <si>
    <t>ORIANA CAMPOS</t>
  </si>
  <si>
    <t>Hector Nuñez</t>
  </si>
  <si>
    <t>DA-3</t>
  </si>
  <si>
    <t>Paq.</t>
  </si>
  <si>
    <t>Bancos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</si>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</sst>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1" fillId="5" borderId="68" xfId="0" applyFont="1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ecan87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C22" zoomScale="70" zoomScaleNormal="70" workbookViewId="0">
      <selection activeCell="P37" sqref="P37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5.875" bestFit="1" customWidth="1"/>
    <col min="19" max="19" width="6.75" customWidth="1"/>
    <col min="20" max="20" width="16.7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92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78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93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77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61</v>
      </c>
      <c r="S5" s="178"/>
      <c r="T5" s="9" t="s">
        <v>109</v>
      </c>
      <c r="U5" s="208"/>
    </row>
    <row r="6" spans="1:21" ht="18" x14ac:dyDescent="0.2">
      <c r="A6" s="140"/>
      <c r="B6" s="212" t="s">
        <v>1</v>
      </c>
      <c r="C6" s="213"/>
      <c r="D6" s="238" t="s">
        <v>100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101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104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102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105</v>
      </c>
      <c r="E8" s="128"/>
      <c r="F8" s="129"/>
      <c r="G8" s="129"/>
      <c r="H8" s="129"/>
      <c r="I8" s="129"/>
      <c r="J8" s="2" t="s">
        <v>40</v>
      </c>
      <c r="K8" s="195" t="s">
        <v>103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106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96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>
        <v>15422681</v>
      </c>
      <c r="E10" s="130"/>
      <c r="F10" s="131"/>
      <c r="G10" s="131"/>
      <c r="H10" s="131"/>
      <c r="I10" s="131"/>
      <c r="J10" s="8" t="s">
        <v>17</v>
      </c>
      <c r="K10" s="198" t="s">
        <v>97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customHeight="1" thickBot="1" x14ac:dyDescent="0.25">
      <c r="A11" s="140"/>
      <c r="B11" s="228" t="s">
        <v>29</v>
      </c>
      <c r="C11" s="229"/>
      <c r="D11" s="229"/>
      <c r="E11" s="134" t="s">
        <v>108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107</v>
      </c>
      <c r="T11" s="225"/>
      <c r="U11" s="208"/>
    </row>
    <row r="12" spans="1:21" ht="39" customHeight="1" thickBot="1" x14ac:dyDescent="0.25">
      <c r="A12" s="140"/>
      <c r="B12" s="230" t="s">
        <v>95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/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42333</v>
      </c>
      <c r="T14" s="185"/>
      <c r="U14" s="208"/>
    </row>
    <row r="15" spans="1:21" ht="22.5" customHeight="1" x14ac:dyDescent="0.2">
      <c r="A15" s="140"/>
      <c r="B15" s="179" t="s">
        <v>50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90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/>
      <c r="T19" s="223"/>
      <c r="U19" s="208"/>
    </row>
    <row r="20" spans="1:22" ht="50.25" customHeight="1" thickBot="1" x14ac:dyDescent="0.25">
      <c r="A20" s="140"/>
      <c r="B20" s="122" t="s">
        <v>41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51</v>
      </c>
      <c r="C21" s="12" t="s">
        <v>52</v>
      </c>
      <c r="D21" s="60" t="s">
        <v>53</v>
      </c>
      <c r="E21" s="30" t="s">
        <v>81</v>
      </c>
      <c r="F21" s="62" t="s">
        <v>48</v>
      </c>
      <c r="G21" s="63" t="s">
        <v>86</v>
      </c>
      <c r="H21" s="64" t="s">
        <v>54</v>
      </c>
      <c r="I21" s="13" t="s">
        <v>87</v>
      </c>
      <c r="J21" s="111" t="s">
        <v>62</v>
      </c>
      <c r="K21" s="113" t="s">
        <v>18</v>
      </c>
      <c r="L21" s="226" t="s">
        <v>69</v>
      </c>
      <c r="M21" s="227"/>
      <c r="N21" s="227"/>
      <c r="O21" s="227"/>
      <c r="P21" s="105" t="s">
        <v>28</v>
      </c>
      <c r="Q21" s="31" t="s">
        <v>76</v>
      </c>
      <c r="R21" s="107" t="s">
        <v>63</v>
      </c>
      <c r="S21" s="89" t="s">
        <v>55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71</v>
      </c>
      <c r="C22" s="36" t="s">
        <v>57</v>
      </c>
      <c r="D22" s="61" t="s">
        <v>72</v>
      </c>
      <c r="E22" s="37" t="s">
        <v>82</v>
      </c>
      <c r="F22" s="132" t="s">
        <v>88</v>
      </c>
      <c r="G22" s="133"/>
      <c r="H22" s="38" t="s">
        <v>74</v>
      </c>
      <c r="I22" s="38" t="s">
        <v>73</v>
      </c>
      <c r="J22" s="112"/>
      <c r="K22" s="114"/>
      <c r="L22" s="117" t="s">
        <v>89</v>
      </c>
      <c r="M22" s="118"/>
      <c r="N22" s="118"/>
      <c r="O22" s="118"/>
      <c r="P22" s="106"/>
      <c r="Q22" s="90" t="s">
        <v>75</v>
      </c>
      <c r="R22" s="108"/>
      <c r="S22" s="39" t="s">
        <v>56</v>
      </c>
      <c r="T22" s="110"/>
      <c r="U22" s="208"/>
      <c r="V22" s="16"/>
    </row>
    <row r="23" spans="1:22" ht="21" customHeight="1" x14ac:dyDescent="0.2">
      <c r="A23" s="140"/>
      <c r="B23" s="69">
        <v>1</v>
      </c>
      <c r="C23" s="92" t="s">
        <v>110</v>
      </c>
      <c r="D23" s="93" t="s">
        <v>111</v>
      </c>
      <c r="E23" s="40" t="s">
        <v>98</v>
      </c>
      <c r="F23" s="40"/>
      <c r="G23" s="40"/>
      <c r="H23" s="40"/>
      <c r="I23" s="40" t="s">
        <v>112</v>
      </c>
      <c r="J23" s="40" t="s">
        <v>99</v>
      </c>
      <c r="K23" s="41"/>
      <c r="L23" s="81"/>
      <c r="M23" s="82"/>
      <c r="N23" s="82"/>
      <c r="O23" s="83"/>
      <c r="P23" s="44">
        <v>5290</v>
      </c>
      <c r="Q23" s="71">
        <v>0</v>
      </c>
      <c r="R23" s="42">
        <v>5290</v>
      </c>
      <c r="S23" s="73">
        <v>0.3</v>
      </c>
      <c r="T23" s="43">
        <f t="shared" ref="T23:T24" si="0">R23*(1-S23)</f>
        <v>3702.9999999999995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/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ref="R24" si="1">(P24*B24)*(1-Q24)</f>
        <v>0</v>
      </c>
      <c r="S24" s="73">
        <v>0</v>
      </c>
      <c r="T24" s="43">
        <f t="shared" si="0"/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ref="R25:R32" si="2">(P25*B25)*(1-Q25)</f>
        <v>0</v>
      </c>
      <c r="S25" s="73">
        <v>0</v>
      </c>
      <c r="T25" s="43">
        <f t="shared" ref="T25:T32" si="3">R25*(1-S25)</f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2"/>
        <v>0</v>
      </c>
      <c r="S26" s="73">
        <v>0</v>
      </c>
      <c r="T26" s="43">
        <f t="shared" si="3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2"/>
        <v>0</v>
      </c>
      <c r="S27" s="73">
        <v>0</v>
      </c>
      <c r="T27" s="43">
        <f t="shared" si="3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2"/>
        <v>0</v>
      </c>
      <c r="S28" s="73">
        <v>0</v>
      </c>
      <c r="T28" s="43">
        <f t="shared" si="3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2"/>
        <v>0</v>
      </c>
      <c r="S29" s="73">
        <v>0</v>
      </c>
      <c r="T29" s="43">
        <f t="shared" si="3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2"/>
        <v>0</v>
      </c>
      <c r="S30" s="73">
        <v>0</v>
      </c>
      <c r="T30" s="43">
        <f t="shared" si="3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2"/>
        <v>0</v>
      </c>
      <c r="S31" s="73">
        <v>0</v>
      </c>
      <c r="T31" s="43">
        <f t="shared" si="3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2"/>
        <v>0</v>
      </c>
      <c r="S32" s="73">
        <v>0</v>
      </c>
      <c r="T32" s="43">
        <f t="shared" si="3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42</v>
      </c>
      <c r="M36" s="164"/>
      <c r="N36" s="164"/>
      <c r="O36" s="164"/>
      <c r="P36" s="51">
        <f>SUM(P23:P32)</f>
        <v>5290</v>
      </c>
      <c r="Q36" s="52"/>
      <c r="R36" s="157" t="s">
        <v>11</v>
      </c>
      <c r="S36" s="158"/>
      <c r="T36" s="53">
        <f>SUM(T23:T35)</f>
        <v>3702.9999999999995</v>
      </c>
      <c r="U36" s="208"/>
    </row>
    <row r="37" spans="1:21" ht="14.25" customHeight="1" x14ac:dyDescent="0.2">
      <c r="A37" s="140"/>
      <c r="B37" s="203" t="s">
        <v>49</v>
      </c>
      <c r="C37" s="54" t="s">
        <v>70</v>
      </c>
      <c r="D37" s="172" t="s">
        <v>79</v>
      </c>
      <c r="E37" s="173"/>
      <c r="F37" s="173"/>
      <c r="G37" s="173"/>
      <c r="H37" s="173"/>
      <c r="I37" s="173"/>
      <c r="J37" s="165" t="s">
        <v>43</v>
      </c>
      <c r="K37" s="166"/>
      <c r="L37" s="166"/>
      <c r="M37" s="166"/>
      <c r="N37" s="166"/>
      <c r="O37" s="166"/>
      <c r="P37" s="55">
        <f>SUM(R23:R32)</f>
        <v>5290</v>
      </c>
      <c r="Q37" s="78" t="s">
        <v>45</v>
      </c>
      <c r="R37" s="157" t="s">
        <v>14</v>
      </c>
      <c r="S37" s="158"/>
      <c r="T37" s="56">
        <f>T36*0.16</f>
        <v>592.4799999999999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47</v>
      </c>
      <c r="D39" s="201" t="s">
        <v>80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4295.4799999999996</v>
      </c>
      <c r="U39" s="208"/>
    </row>
    <row r="40" spans="1:21" ht="73.5" customHeight="1" thickBot="1" x14ac:dyDescent="0.3">
      <c r="A40" s="140"/>
      <c r="B40" s="167" t="s">
        <v>44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94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4" sqref="A4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58</v>
      </c>
      <c r="C1" s="7" t="s">
        <v>83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66</v>
      </c>
      <c r="C2" s="7" t="s">
        <v>84</v>
      </c>
      <c r="D2" s="7" t="s">
        <v>31</v>
      </c>
      <c r="E2" s="7"/>
      <c r="G2" s="29"/>
    </row>
    <row r="3" spans="1:7" ht="18" x14ac:dyDescent="0.25">
      <c r="A3" s="3" t="s">
        <v>46</v>
      </c>
      <c r="B3" s="6" t="s">
        <v>22</v>
      </c>
      <c r="C3" s="7"/>
      <c r="D3" s="7" t="s">
        <v>84</v>
      </c>
      <c r="E3" s="7"/>
      <c r="G3" s="29"/>
    </row>
    <row r="4" spans="1:7" ht="18" x14ac:dyDescent="0.25">
      <c r="A4" s="3" t="s">
        <v>47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85</v>
      </c>
      <c r="B5" s="6" t="s">
        <v>67</v>
      </c>
      <c r="C5" s="6"/>
      <c r="D5" s="7"/>
      <c r="E5" s="5"/>
    </row>
    <row r="6" spans="1:7" ht="20.25" x14ac:dyDescent="0.3">
      <c r="B6" s="6" t="s">
        <v>59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65</v>
      </c>
      <c r="C8" s="6"/>
    </row>
    <row r="9" spans="1:7" ht="20.25" x14ac:dyDescent="0.3">
      <c r="B9" s="91" t="s">
        <v>91</v>
      </c>
      <c r="C9" s="6"/>
    </row>
    <row r="10" spans="1:7" ht="18" x14ac:dyDescent="0.25">
      <c r="B10" s="6" t="s">
        <v>64</v>
      </c>
      <c r="C10" s="6"/>
    </row>
    <row r="11" spans="1:7" ht="18" x14ac:dyDescent="0.25">
      <c r="B11" s="6" t="s">
        <v>68</v>
      </c>
      <c r="C11" s="6"/>
    </row>
    <row r="12" spans="1:7" ht="20.25" x14ac:dyDescent="0.3">
      <c r="B12" s="6" t="s">
        <v>60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2015-11-25T23:47:04Z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