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10" i="7" l="1"/>
  <c r="E11" i="7"/>
  <c r="E12" i="7"/>
  <c r="E13" i="7"/>
  <c r="E14" i="7"/>
  <c r="E15" i="7"/>
  <c r="E16" i="7"/>
  <c r="E24" i="7"/>
  <c r="E23" i="7"/>
  <c r="E22" i="7"/>
  <c r="E21" i="7"/>
  <c r="E20" i="7"/>
  <c r="E19" i="7"/>
  <c r="E18" i="7"/>
  <c r="E17" i="7"/>
  <c r="IZ13" i="7"/>
  <c r="IY13" i="7"/>
  <c r="IX13" i="7"/>
  <c r="IW13" i="7"/>
  <c r="IV13" i="7"/>
  <c r="IZ12" i="7"/>
  <c r="IY12" i="7"/>
  <c r="IX12" i="7"/>
  <c r="IW12" i="7"/>
  <c r="IV12" i="7"/>
  <c r="IZ11" i="7"/>
  <c r="IY11" i="7"/>
  <c r="IX11" i="7"/>
  <c r="IW11" i="7"/>
  <c r="IV11" i="7"/>
  <c r="IZ10" i="7"/>
  <c r="IY10" i="7"/>
  <c r="IX10" i="7"/>
  <c r="IW10" i="7"/>
  <c r="IV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<sst xmlns="http://schemas.openxmlformats.org/spreadsheetml/2006/main" count="198" uniqueCount="165">
  <si>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</si>
  <si>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</si>
  <si>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</si>
  <si>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</si>
  <si>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</si>
  <si>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</si>
  <si>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</si>
  <si>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</si>
  <si>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</si>
  <si>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</si>
  <si>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</si>
  <si>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</si>
  <si>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</si>
  <si>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</si>
  <si>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</si>
  <si>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</si>
  <si>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</si>
  <si>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</si>
  <si>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</si>
  <si>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</si>
  <si>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</si>
  <si>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</si>
  <si>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</si>
  <si>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</si>
  <si>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</si>
  <si>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</si>
  <si>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</si>
  <si>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</si>
  <si>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</si>
  <si>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</si>
  <si>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</si>
  <si>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</si>
  <si>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</si>
  <si>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</si>
  <si>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</si>
  <si>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</si>
  <si>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</si>
  <si>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</si>
  <si>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</si>
  <si>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</si>
  <si>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</si>
  <si>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</si>
  <si>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</si>
  <si>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</si>
  <si>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</si>
  <si>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</si>
  <si>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</si>
  <si>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</si>
  <si>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</si>
  <si>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</si>
  <si>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</si>
  <si>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</si>
  <si>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</si>
  <si>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</si>
  <si>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</si>
  <si>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</si>
  <si>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</si>
  <si>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</si>
  <si>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</si>
  <si>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</si>
  <si>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</si>
  <si>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</si>
  <si>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</si>
  <si>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</si>
  <si>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</si>
  <si>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</si>
  <si>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</si>
  <si>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</si>
  <si>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</si>
  <si>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</si>
  <si>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</si>
  <si>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</si>
  <si>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</si>
  <si>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</si>
  <si>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</si>
  <si>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</si>
  <si>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</si>
  <si>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</si>
  <si>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</si>
  <si>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</si>
  <si>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</si>
  <si>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</si>
  <si>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</si>
  <si>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</si>
  <si>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</si>
  <si>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</si>
  <si>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</si>
  <si>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</si>
  <si>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</si>
  <si>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</si>
  <si>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</si>
  <si>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P1335 - 2HR, Jorge Armando Hernández_OC</t>
  </si>
  <si>
    <t>SOS Software</t>
  </si>
  <si>
    <t>Oriana Osiris de la Cruz</t>
  </si>
  <si>
    <t>Ricardo Novela</t>
  </si>
  <si>
    <t>Obtener la satisfacción de nuestros clientes</t>
  </si>
  <si>
    <t>Se encuentra plasmado dentro del documento de terminos y condiciones de la empresa.</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</si>
  <si>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</si>
  <si>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</si>
  <si>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</si>
  <si>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</si>
  <si>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</si>
  <si>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</si>
  <si>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</si>
  <si>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 xml:space="preserve">Soporte </t>
  </si>
  <si>
    <t>Jose Arturo Moctezuma Tejeda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</si>
  <si>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</si>
  <si>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</si>
  <si>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</si>
  <si>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</si>
  <si>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</si>
  <si>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</si>
  <si>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</si>
  <si>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</si>
  <si>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</si>
  <si>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</si>
  <si>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</si>
  <si>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</si>
  <si>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</si>
  <si>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</si>
  <si>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Gerente de Contabilidad</t>
  </si>
  <si>
    <t>Jorge Armando Hernández</t>
  </si>
  <si>
    <t>joarher@gmail.com</t>
  </si>
  <si>
    <t>Recibir el servicio y verificar que se entrega funcionando</t>
  </si>
  <si>
    <t>N/A</t>
  </si>
  <si>
    <t>notificar actividad de implementación</t>
  </si>
  <si>
    <t>Oriana Osiris De La Cruz Campos</t>
  </si>
  <si>
    <t>Oriana Campos y Arturo Moctezuma</t>
  </si>
  <si>
    <t>Dejar a los sistemas funcionando correctamente</t>
  </si>
  <si>
    <t>1 vez por proyecto</t>
  </si>
  <si>
    <t>notificar la finalización de la actividad agendada</t>
  </si>
  <si>
    <t>Arturo Moctezuma</t>
  </si>
  <si>
    <t>Notificar que la tarea se finalizó con éxito</t>
  </si>
  <si>
    <t>2 Computadoras</t>
  </si>
  <si>
    <t>23 noviembre del 2015</t>
  </si>
  <si>
    <t>La fecha de obtención no aplica debido a que los equipos ya tienen bastante tiempo</t>
  </si>
  <si>
    <t>TeamViwer, Show myPC</t>
  </si>
  <si>
    <t>Solicitar la instalación de TeamViwer o Show MyPC</t>
  </si>
  <si>
    <t>Soporte</t>
  </si>
  <si>
    <t>Cerrado</t>
  </si>
  <si>
    <t>por evento</t>
  </si>
  <si>
    <t>Validar los requerimientos minimos del equipo</t>
  </si>
  <si>
    <t>Buscar y ejecutar la solución</t>
  </si>
  <si>
    <t>Ocurrido</t>
  </si>
  <si>
    <t>1 ocación</t>
  </si>
  <si>
    <t>Validar que la descarga se halla realizado</t>
  </si>
  <si>
    <t>Reagenda la cita</t>
  </si>
  <si>
    <t>Home work</t>
  </si>
  <si>
    <t>Comunicación con el cliente para reagendar cita</t>
  </si>
  <si>
    <t>Tener contrato con varias compañias de internet</t>
  </si>
  <si>
    <t>Reportar el servicio fallido y cambiar la conexón de todas las maquinas</t>
  </si>
  <si>
    <t>Mitigado</t>
  </si>
  <si>
    <t>Falla de conexión remota con Ammyy Admin</t>
  </si>
  <si>
    <t>Fallá en instalación y configuración del sistema</t>
  </si>
  <si>
    <t>Fallas de descarga por baja potencia en internet del cliente</t>
  </si>
  <si>
    <t xml:space="preserve">Falla de servicio electrico </t>
  </si>
  <si>
    <t>Falla de servicio de internet</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</si>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</sst>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99CCFF"/>
        <bgColor rgb="FFCCCCFF"/>
      </patternFill>
    </fill>
    <fill>
      <patternFill patternType="solid">
        <fgColor rgb="FFFFFFFF"/>
        <bgColor rgb="FFFFFF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41">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11" borderId="1" xfId="0" applyFill="1" applyBorder="1" applyAlignment="1">
      <alignment wrapText="1"/>
    </xf>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4" applyNumberFormat="1" applyFont="1" applyFill="1" applyBorder="1" applyAlignment="1">
      <alignment horizontal="left" vertical="top" wrapText="1"/>
    </xf>
    <xf numFmtId="0" fontId="3" fillId="0" borderId="1" xfId="4" applyNumberFormat="1" applyFont="1" applyFill="1" applyBorder="1" applyAlignment="1">
      <alignment horizontal="center" vertical="center" wrapText="1"/>
    </xf>
    <xf numFmtId="0" fontId="5" fillId="0" borderId="1" xfId="2" applyBorder="1"/>
    <xf numFmtId="0" fontId="3" fillId="17" borderId="1" xfId="4" applyNumberFormat="1" applyFont="1" applyFill="1" applyBorder="1" applyAlignment="1">
      <alignment horizontal="center" vertical="center" wrapText="1"/>
    </xf>
    <xf numFmtId="0" fontId="3" fillId="0" borderId="1" xfId="4" applyNumberFormat="1" applyFont="1" applyFill="1" applyBorder="1" applyAlignment="1">
      <alignment horizontal="center"/>
    </xf>
    <xf numFmtId="0" fontId="3" fillId="0" borderId="1" xfId="4" applyNumberFormat="1" applyFont="1" applyFill="1" applyBorder="1" applyAlignment="1">
      <alignment horizontal="center" wrapText="1"/>
    </xf>
    <xf numFmtId="0" fontId="5" fillId="0" borderId="1" xfId="2" applyBorder="1" applyProtection="1"/>
    <xf numFmtId="0" fontId="3" fillId="0" borderId="1" xfId="4" applyNumberFormat="1" applyFont="1" applyFill="1" applyBorder="1" applyAlignment="1">
      <alignment horizontal="left" vertical="center" wrapText="1"/>
    </xf>
    <xf numFmtId="17" fontId="3" fillId="0" borderId="1" xfId="4" applyNumberFormat="1" applyFont="1" applyFill="1" applyBorder="1" applyAlignment="1">
      <alignment horizontal="center" vertical="center" wrapText="1"/>
    </xf>
    <xf numFmtId="14" fontId="4" fillId="0" borderId="1" xfId="4" applyNumberFormat="1" applyFont="1" applyFill="1" applyBorder="1" applyAlignment="1">
      <alignment horizontal="left" vertical="top" wrapText="1"/>
    </xf>
    <xf numFmtId="0" fontId="4" fillId="0" borderId="1" xfId="4" applyNumberFormat="1" applyFont="1" applyFill="1" applyBorder="1" applyAlignment="1">
      <alignment horizontal="left" vertical="top" wrapText="1"/>
    </xf>
    <xf numFmtId="15" fontId="4" fillId="0" borderId="1" xfId="4" applyNumberFormat="1" applyFont="1" applyFill="1" applyBorder="1" applyAlignment="1">
      <alignment horizontal="left"/>
    </xf>
    <xf numFmtId="0" fontId="4" fillId="0" borderId="1" xfId="4" applyNumberFormat="1" applyFont="1" applyFill="1" applyBorder="1" applyAlignment="1">
      <alignment horizontal="left"/>
    </xf>
    <xf numFmtId="0" fontId="2" fillId="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6" fillId="0" borderId="1" xfId="2" applyFont="1" applyBorder="1" applyAlignment="1" applyProtection="1">
      <alignment horizontal="center" vertical="center" wrapText="1"/>
    </xf>
    <xf numFmtId="0" fontId="4" fillId="0" borderId="1" xfId="3" applyFont="1" applyBorder="1" applyAlignment="1" applyProtection="1">
      <alignment horizontal="left" vertical="top"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38</xdr:row>
      <xdr:rowOff>19500</xdr:rowOff>
    </xdr:from>
    <xdr:to>
      <xdr:col>2</xdr:col>
      <xdr:colOff>1012320</xdr:colOff>
      <xdr:row>38</xdr:row>
      <xdr:rowOff>19860</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30</xdr:row>
      <xdr:rowOff>58020</xdr:rowOff>
    </xdr:from>
    <xdr:to>
      <xdr:col>4</xdr:col>
      <xdr:colOff>2368440</xdr:colOff>
      <xdr:row>30</xdr:row>
      <xdr:rowOff>58380</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mailto:joarher@gmail.com"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zepeda.roque32@gmail.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5" Type="http://schemas.openxmlformats.org/officeDocument/2006/relationships/hyperlink" Target="mailto:arturo.moctezuma@sos-soft.com" TargetMode="External"/><Relationship Id="rId4" Type="http://schemas.openxmlformats.org/officeDocument/2006/relationships/hyperlink" Target="mailto:oriana.campos@sos-soft.com" TargetMode="Externa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27" t="s">
        <v>0</v>
      </c>
      <c r="B1" s="127"/>
      <c r="C1" s="127"/>
    </row>
    <row r="2" spans="1:3" ht="26.1" customHeight="1" x14ac:dyDescent="0.3">
      <c r="A2" s="2" t="s">
        <v>1</v>
      </c>
      <c r="B2" s="3">
        <v>1.1000000000000001</v>
      </c>
      <c r="C2" s="4"/>
    </row>
    <row r="3" spans="1:3" ht="12.75" customHeight="1" x14ac:dyDescent="0.3">
      <c r="A3" s="114" t="s">
        <v>2</v>
      </c>
      <c r="B3" s="124" t="s">
        <v>91</v>
      </c>
      <c r="C3" s="124"/>
    </row>
    <row r="4" spans="1:3" ht="12.75" customHeight="1" x14ac:dyDescent="0.3">
      <c r="A4" s="114" t="s">
        <v>3</v>
      </c>
      <c r="B4" s="124" t="s">
        <v>92</v>
      </c>
      <c r="C4" s="124"/>
    </row>
    <row r="5" spans="1:3" ht="15.6" customHeight="1" x14ac:dyDescent="0.3">
      <c r="A5" s="128" t="s">
        <v>4</v>
      </c>
      <c r="B5" s="128"/>
      <c r="C5" s="128"/>
    </row>
    <row r="6" spans="1:3" ht="12.75" customHeight="1" x14ac:dyDescent="0.3">
      <c r="A6" s="114" t="s">
        <v>5</v>
      </c>
      <c r="B6" s="124" t="s">
        <v>93</v>
      </c>
      <c r="C6" s="124"/>
    </row>
    <row r="7" spans="1:3" ht="12.75" customHeight="1" x14ac:dyDescent="0.3">
      <c r="A7" s="114" t="s">
        <v>6</v>
      </c>
      <c r="B7" s="123">
        <v>42331</v>
      </c>
      <c r="C7" s="123"/>
    </row>
    <row r="8" spans="1:3" ht="12.75" customHeight="1" x14ac:dyDescent="0.3">
      <c r="A8" s="114" t="s">
        <v>7</v>
      </c>
      <c r="B8" s="124" t="s">
        <v>94</v>
      </c>
      <c r="C8" s="124"/>
    </row>
    <row r="9" spans="1:3" x14ac:dyDescent="0.3">
      <c r="A9" s="114" t="s">
        <v>8</v>
      </c>
      <c r="B9" s="125">
        <v>42331</v>
      </c>
      <c r="C9" s="126"/>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23" zoomScaleNormal="100" workbookViewId="0">
      <selection activeCell="A26" sqref="A26:B2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27" t="s">
        <v>9</v>
      </c>
      <c r="B2" s="127"/>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P1335 - 2HR, Jorge Armando Hernández_OC</v>
      </c>
    </row>
    <row r="4" spans="1:1023" ht="12.75" customHeight="1" x14ac:dyDescent="0.3">
      <c r="A4" s="5" t="s">
        <v>3</v>
      </c>
      <c r="B4" s="6" t="str">
        <f>Presentación!B4</f>
        <v>SOS Software</v>
      </c>
      <c r="C4"/>
      <c r="D4"/>
    </row>
    <row r="5" spans="1:1023" ht="19.5" customHeight="1" x14ac:dyDescent="0.3">
      <c r="A5" s="127" t="s">
        <v>10</v>
      </c>
      <c r="B5" s="127"/>
      <c r="C5"/>
      <c r="D5"/>
    </row>
    <row r="6" spans="1:1023" ht="42.75" customHeight="1" x14ac:dyDescent="0.3">
      <c r="A6" s="130"/>
      <c r="B6" s="130"/>
      <c r="C6"/>
      <c r="D6"/>
    </row>
    <row r="7" spans="1:1023" ht="21.75" customHeight="1" x14ac:dyDescent="0.3">
      <c r="A7" s="127" t="s">
        <v>11</v>
      </c>
      <c r="B7" s="127"/>
      <c r="C7"/>
      <c r="D7"/>
    </row>
    <row r="8" spans="1:1023" ht="146.25" customHeight="1" x14ac:dyDescent="0.3">
      <c r="A8" s="130"/>
      <c r="B8" s="130"/>
      <c r="C8"/>
      <c r="D8"/>
    </row>
    <row r="9" spans="1:1023" ht="19.5" customHeight="1" x14ac:dyDescent="0.3">
      <c r="A9" s="127" t="s">
        <v>12</v>
      </c>
      <c r="B9" s="127"/>
      <c r="C9"/>
      <c r="D9"/>
    </row>
    <row r="10" spans="1:1023" ht="42.6" customHeight="1" outlineLevel="1" x14ac:dyDescent="0.3">
      <c r="A10" s="5" t="s">
        <v>13</v>
      </c>
      <c r="B10" s="6" t="s">
        <v>14</v>
      </c>
      <c r="C10"/>
      <c r="D10"/>
    </row>
    <row r="11" spans="1:1023" ht="29.1" customHeight="1" outlineLevel="1" x14ac:dyDescent="0.3">
      <c r="A11" s="5" t="s">
        <v>15</v>
      </c>
      <c r="B11" s="6" t="s">
        <v>16</v>
      </c>
      <c r="C11"/>
      <c r="D11"/>
    </row>
    <row r="12" spans="1:1023" ht="42.75" customHeight="1" outlineLevel="1" x14ac:dyDescent="0.3">
      <c r="A12" s="5" t="s">
        <v>17</v>
      </c>
      <c r="B12" s="6"/>
      <c r="C12"/>
      <c r="D12"/>
    </row>
    <row r="13" spans="1:1023" x14ac:dyDescent="0.3">
      <c r="A13" s="9"/>
      <c r="B13" s="10"/>
      <c r="C13"/>
      <c r="D13"/>
    </row>
    <row r="14" spans="1:1023" ht="20.25" customHeight="1" x14ac:dyDescent="0.3">
      <c r="A14" s="127" t="s">
        <v>18</v>
      </c>
      <c r="B14" s="127"/>
      <c r="C14" s="127"/>
      <c r="D14" s="127"/>
    </row>
    <row r="15" spans="1:1023" ht="27" customHeight="1" outlineLevel="1" x14ac:dyDescent="0.3">
      <c r="A15" s="11" t="s">
        <v>19</v>
      </c>
      <c r="B15" s="12" t="s">
        <v>20</v>
      </c>
      <c r="C15" s="12" t="s">
        <v>21</v>
      </c>
      <c r="D15" s="12" t="s">
        <v>22</v>
      </c>
    </row>
    <row r="16" spans="1:1023" outlineLevel="1" x14ac:dyDescent="0.3">
      <c r="A16" s="13" t="s">
        <v>23</v>
      </c>
      <c r="B16" s="6" t="s">
        <v>24</v>
      </c>
      <c r="C16" s="7"/>
      <c r="D16" s="7"/>
    </row>
    <row r="17" spans="1:4" outlineLevel="1" x14ac:dyDescent="0.3">
      <c r="A17" s="13" t="s">
        <v>25</v>
      </c>
      <c r="B17" s="6" t="s">
        <v>26</v>
      </c>
      <c r="C17" s="7"/>
      <c r="D17" s="7"/>
    </row>
    <row r="18" spans="1:4" outlineLevel="1" x14ac:dyDescent="0.3">
      <c r="A18" s="13" t="s">
        <v>27</v>
      </c>
      <c r="B18" s="6" t="s">
        <v>28</v>
      </c>
      <c r="C18" s="7"/>
      <c r="D18" s="7"/>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27" t="s">
        <v>29</v>
      </c>
      <c r="B23" s="127"/>
      <c r="C23" s="10"/>
    </row>
    <row r="24" spans="1:4" ht="59.65" customHeight="1" x14ac:dyDescent="0.3">
      <c r="A24" s="15" t="s">
        <v>14</v>
      </c>
      <c r="B24" s="16"/>
      <c r="C24" s="10"/>
    </row>
    <row r="25" spans="1:4" ht="15.6" customHeight="1" x14ac:dyDescent="0.3">
      <c r="A25" s="127" t="s">
        <v>30</v>
      </c>
      <c r="B25" s="127"/>
      <c r="C25" s="10"/>
    </row>
    <row r="26" spans="1:4" ht="53.65" customHeight="1" x14ac:dyDescent="0.3">
      <c r="A26" s="124" t="s">
        <v>95</v>
      </c>
      <c r="B26" s="124"/>
      <c r="C26" s="10"/>
    </row>
    <row r="27" spans="1:4" ht="19.5" customHeight="1" x14ac:dyDescent="0.3">
      <c r="A27" s="128" t="s">
        <v>11</v>
      </c>
      <c r="B27" s="128"/>
    </row>
    <row r="28" spans="1:4" ht="53.25" customHeight="1" x14ac:dyDescent="0.3">
      <c r="A28" s="124" t="s">
        <v>96</v>
      </c>
      <c r="B28" s="124"/>
    </row>
    <row r="29" spans="1:4" ht="21" customHeight="1" x14ac:dyDescent="0.3">
      <c r="A29" s="127" t="s">
        <v>31</v>
      </c>
      <c r="B29" s="127"/>
    </row>
    <row r="30" spans="1:4" ht="45.75" customHeight="1" x14ac:dyDescent="0.3">
      <c r="A30" s="129" t="s">
        <v>32</v>
      </c>
      <c r="B30" s="129"/>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4" sqref="A4"/>
    </sheetView>
  </sheetViews>
  <sheetFormatPr baseColWidth="10" defaultColWidth="9.140625" defaultRowHeight="22.5" outlineLevelRow="1" x14ac:dyDescent="0.3"/>
  <cols>
    <col min="1" max="1" width="54.5703125" style="1"/>
    <col min="2" max="2" width="30.5703125" style="1"/>
    <col min="3" max="3" width="18.42578125" style="1"/>
    <col min="4" max="4" width="33.85546875" style="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31" t="s">
        <v>33</v>
      </c>
      <c r="B1" s="131"/>
      <c r="C1" s="131"/>
      <c r="D1" s="131"/>
      <c r="E1" s="13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34</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35</v>
      </c>
      <c r="B3" s="20" t="s">
        <v>36</v>
      </c>
      <c r="C3" s="20" t="s">
        <v>37</v>
      </c>
      <c r="D3" s="20" t="s">
        <v>38</v>
      </c>
      <c r="E3" s="21" t="s">
        <v>39</v>
      </c>
    </row>
    <row r="4" spans="1:1023" ht="25.5" outlineLevel="1" x14ac:dyDescent="0.2">
      <c r="A4" s="115" t="s">
        <v>97</v>
      </c>
      <c r="B4" s="115" t="s">
        <v>93</v>
      </c>
      <c r="C4" s="115" t="s">
        <v>98</v>
      </c>
      <c r="D4" s="116" t="s">
        <v>99</v>
      </c>
      <c r="E4" s="117" t="s">
        <v>100</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15" t="s">
        <v>101</v>
      </c>
      <c r="B5" s="115" t="s">
        <v>93</v>
      </c>
      <c r="C5" s="115">
        <v>3313482553</v>
      </c>
      <c r="D5" s="116" t="s">
        <v>102</v>
      </c>
      <c r="E5" s="117" t="s">
        <v>103</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15" t="s">
        <v>104</v>
      </c>
      <c r="B6" s="115" t="s">
        <v>105</v>
      </c>
      <c r="C6" s="115">
        <v>3312233155</v>
      </c>
      <c r="D6" s="116" t="s">
        <v>106</v>
      </c>
      <c r="E6" s="118" t="s">
        <v>107</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15" t="s">
        <v>108</v>
      </c>
      <c r="B7" s="115" t="s">
        <v>109</v>
      </c>
      <c r="C7" s="115">
        <v>3318039095</v>
      </c>
      <c r="D7" s="116" t="s">
        <v>110</v>
      </c>
      <c r="E7" s="119" t="s">
        <v>111</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15" t="s">
        <v>112</v>
      </c>
      <c r="B8" s="115" t="s">
        <v>113</v>
      </c>
      <c r="C8" s="115" t="s">
        <v>114</v>
      </c>
      <c r="D8" s="116" t="s">
        <v>115</v>
      </c>
      <c r="E8" s="118" t="s">
        <v>116</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15" t="s">
        <v>117</v>
      </c>
      <c r="B9" s="115" t="s">
        <v>94</v>
      </c>
      <c r="C9" s="115">
        <v>3312448000</v>
      </c>
      <c r="D9" s="116" t="s">
        <v>118</v>
      </c>
      <c r="E9" s="118" t="s">
        <v>119</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40</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12.75" outlineLevel="1" x14ac:dyDescent="0.2">
      <c r="A13" s="23" t="s">
        <v>120</v>
      </c>
      <c r="B13" s="23" t="s">
        <v>121</v>
      </c>
      <c r="C13" s="23">
        <v>5553598787</v>
      </c>
      <c r="D13" s="120" t="s">
        <v>122</v>
      </c>
      <c r="E13" s="23" t="s">
        <v>123</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32" t="s">
        <v>41</v>
      </c>
      <c r="B21" s="132"/>
      <c r="C21" s="132"/>
      <c r="D21" s="132"/>
      <c r="E21" s="132"/>
    </row>
    <row r="22" spans="1:1024" outlineLevel="1" x14ac:dyDescent="0.3">
      <c r="A22"/>
      <c r="B22"/>
    </row>
    <row r="23" spans="1:1024" outlineLevel="1" x14ac:dyDescent="0.3">
      <c r="A23" s="8"/>
      <c r="B23" s="26" t="s">
        <v>42</v>
      </c>
    </row>
  </sheetData>
  <mergeCells count="2">
    <mergeCell ref="A1:E1"/>
    <mergeCell ref="A21:E21"/>
  </mergeCells>
  <hyperlinks>
    <hyperlink ref="B23" r:id="rId1"/>
    <hyperlink ref="D7" r:id="rId2"/>
    <hyperlink ref="D5" r:id="rId3"/>
    <hyperlink ref="D4" r:id="rId4"/>
    <hyperlink ref="D6" r:id="rId5"/>
    <hyperlink ref="D8" r:id="rId6"/>
    <hyperlink ref="D9" r:id="rId7"/>
    <hyperlink ref="D13" r:id="rId8"/>
  </hyperlinks>
  <pageMargins left="0.75" right="0.75" top="1" bottom="1" header="0.51180555555555496" footer="0.51180555555555496"/>
  <pageSetup paperSize="0" scale="0" firstPageNumber="0" orientation="portrait" usePrinterDefaults="0" horizontalDpi="0" verticalDpi="0" copies="0"/>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2" sqref="C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43</v>
      </c>
      <c r="B1" s="28" t="s">
        <v>44</v>
      </c>
      <c r="C1" s="28" t="s">
        <v>45</v>
      </c>
      <c r="D1" s="28" t="s">
        <v>46</v>
      </c>
      <c r="E1" s="28" t="s">
        <v>47</v>
      </c>
    </row>
    <row r="2" spans="1:5" x14ac:dyDescent="0.2">
      <c r="A2" s="29"/>
      <c r="B2" s="29"/>
      <c r="C2" s="30" t="s">
        <v>124</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A6" sqref="A6:E7"/>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3" t="s">
        <v>48</v>
      </c>
      <c r="B2" s="133"/>
      <c r="C2" s="133"/>
      <c r="D2" s="133"/>
      <c r="E2" s="133"/>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49</v>
      </c>
      <c r="B3" s="33" t="s">
        <v>50</v>
      </c>
      <c r="C3" s="33" t="s">
        <v>44</v>
      </c>
      <c r="D3" s="33" t="s">
        <v>51</v>
      </c>
      <c r="E3" s="33" t="s">
        <v>52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25.5" x14ac:dyDescent="0.2">
      <c r="A4" s="35" t="s">
        <v>125</v>
      </c>
      <c r="B4" s="36" t="s">
        <v>126</v>
      </c>
      <c r="C4" s="34" t="s">
        <v>127</v>
      </c>
      <c r="D4" s="34" t="s">
        <v>128</v>
      </c>
      <c r="E4" s="36" t="s">
        <v>129</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37" customFormat="1" ht="25.5" x14ac:dyDescent="0.2">
      <c r="A5" s="35" t="s">
        <v>130</v>
      </c>
      <c r="B5" s="36" t="s">
        <v>131</v>
      </c>
      <c r="C5" s="34" t="s">
        <v>127</v>
      </c>
      <c r="D5" s="34" t="s">
        <v>132</v>
      </c>
      <c r="E5" s="36" t="s">
        <v>129</v>
      </c>
    </row>
    <row r="6" spans="1:1023" s="37" customFormat="1" x14ac:dyDescent="0.2">
      <c r="A6" s="35" t="s">
        <v>157</v>
      </c>
      <c r="B6" s="36" t="s">
        <v>113</v>
      </c>
      <c r="C6" s="34" t="s">
        <v>158</v>
      </c>
      <c r="D6" s="34" t="s">
        <v>159</v>
      </c>
      <c r="E6" s="36" t="s">
        <v>160</v>
      </c>
    </row>
    <row r="7" spans="1:1023" s="37" customFormat="1" x14ac:dyDescent="0.2">
      <c r="A7" s="35" t="s">
        <v>161</v>
      </c>
      <c r="B7" s="36" t="s">
        <v>109</v>
      </c>
      <c r="C7" s="34" t="s">
        <v>162</v>
      </c>
      <c r="D7" s="34" t="s">
        <v>163</v>
      </c>
      <c r="E7" s="36" t="s">
        <v>164</v>
      </c>
    </row>
    <row r="8" spans="1:1023" s="37" customFormat="1" x14ac:dyDescent="0.2">
      <c r="A8" s="35"/>
      <c r="B8" s="36"/>
      <c r="C8" s="34"/>
      <c r="D8" s="34"/>
      <c r="E8" s="36"/>
    </row>
    <row r="9" spans="1:1023" s="37" customFormat="1" x14ac:dyDescent="0.2">
      <c r="A9" s="35"/>
      <c r="B9" s="36"/>
      <c r="C9" s="34"/>
      <c r="D9" s="34"/>
      <c r="E9" s="36"/>
    </row>
    <row r="10" spans="1:1023" x14ac:dyDescent="0.2">
      <c r="A10" s="35"/>
      <c r="B10" s="36"/>
      <c r="C10" s="34"/>
      <c r="D10" s="36"/>
      <c r="E10" s="36"/>
    </row>
    <row r="11" spans="1:1023" x14ac:dyDescent="0.2">
      <c r="A11" s="35"/>
      <c r="B11" s="36"/>
      <c r="C11" s="34"/>
      <c r="D11" s="36"/>
      <c r="E11" s="36"/>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A4" sqref="A4:G4"/>
    </sheetView>
  </sheetViews>
  <sheetFormatPr baseColWidth="10" defaultColWidth="9.140625" defaultRowHeight="12.75" x14ac:dyDescent="0.2"/>
  <cols>
    <col min="1" max="1" width="32.42578125" style="38"/>
    <col min="2" max="2" width="12.7109375" style="38"/>
    <col min="3" max="3" width="22.28515625" style="38"/>
    <col min="4" max="4" width="11.7109375" style="38"/>
    <col min="5" max="5" width="16" style="38"/>
    <col min="6" max="6" width="11.42578125" style="38"/>
    <col min="7" max="7" width="26" style="38"/>
    <col min="8" max="9" width="11.42578125" style="38"/>
    <col min="10" max="10" width="13.7109375" style="38"/>
    <col min="11" max="1023" width="11.42578125" style="38"/>
    <col min="1024" max="1025" width="11.42578125"/>
  </cols>
  <sheetData>
    <row r="1" spans="1:10" x14ac:dyDescent="0.2">
      <c r="A1"/>
      <c r="B1"/>
      <c r="C1"/>
      <c r="D1"/>
      <c r="E1"/>
      <c r="F1"/>
      <c r="G1"/>
      <c r="J1"/>
    </row>
    <row r="2" spans="1:10" ht="22.5" customHeight="1" x14ac:dyDescent="0.2">
      <c r="A2" s="127" t="s">
        <v>53</v>
      </c>
      <c r="B2" s="127"/>
      <c r="C2" s="127"/>
      <c r="D2" s="127"/>
      <c r="E2" s="127"/>
      <c r="F2" s="127"/>
      <c r="G2" s="127"/>
      <c r="J2"/>
    </row>
    <row r="3" spans="1:10" ht="25.5" x14ac:dyDescent="0.2">
      <c r="A3" s="12" t="s">
        <v>54</v>
      </c>
      <c r="B3" s="12" t="s">
        <v>55</v>
      </c>
      <c r="C3" s="12" t="s">
        <v>56</v>
      </c>
      <c r="D3" s="12" t="s">
        <v>57</v>
      </c>
      <c r="E3" s="12" t="s">
        <v>58</v>
      </c>
      <c r="F3" s="12" t="s">
        <v>59</v>
      </c>
      <c r="G3" s="12" t="s">
        <v>60</v>
      </c>
      <c r="J3"/>
    </row>
    <row r="4" spans="1:10" ht="51" x14ac:dyDescent="0.2">
      <c r="A4" s="121" t="s">
        <v>133</v>
      </c>
      <c r="B4" s="115" t="s">
        <v>63</v>
      </c>
      <c r="C4" s="115" t="s">
        <v>124</v>
      </c>
      <c r="D4" s="115">
        <v>2</v>
      </c>
      <c r="E4" s="122" t="s">
        <v>134</v>
      </c>
      <c r="F4" s="122" t="s">
        <v>124</v>
      </c>
      <c r="G4" s="115" t="s">
        <v>135</v>
      </c>
      <c r="J4" s="41" t="s">
        <v>61</v>
      </c>
    </row>
    <row r="5" spans="1:10" x14ac:dyDescent="0.2">
      <c r="A5" s="39"/>
      <c r="B5" s="23"/>
      <c r="C5" s="23"/>
      <c r="D5" s="23"/>
      <c r="E5" s="40"/>
      <c r="F5" s="40"/>
      <c r="G5" s="23"/>
      <c r="J5" s="41" t="s">
        <v>62</v>
      </c>
    </row>
    <row r="6" spans="1:10" x14ac:dyDescent="0.2">
      <c r="A6" s="39"/>
      <c r="B6" s="23"/>
      <c r="C6" s="23"/>
      <c r="D6" s="23"/>
      <c r="E6" s="40"/>
      <c r="F6" s="40"/>
      <c r="G6" s="23"/>
      <c r="J6" s="41" t="s">
        <v>63</v>
      </c>
    </row>
    <row r="7" spans="1:10" x14ac:dyDescent="0.2">
      <c r="A7" s="39"/>
      <c r="B7" s="23"/>
      <c r="C7" s="23"/>
      <c r="D7" s="23"/>
      <c r="E7" s="40"/>
      <c r="F7" s="40"/>
      <c r="G7" s="23"/>
      <c r="J7" s="41"/>
    </row>
    <row r="8" spans="1:10" x14ac:dyDescent="0.2">
      <c r="A8" s="39"/>
      <c r="B8" s="23"/>
      <c r="C8" s="23"/>
      <c r="D8" s="23"/>
      <c r="E8" s="40"/>
      <c r="F8" s="40"/>
      <c r="G8" s="23"/>
    </row>
    <row r="9" spans="1:10" x14ac:dyDescent="0.2">
      <c r="A9" s="42"/>
      <c r="B9" s="23"/>
      <c r="C9" s="23"/>
      <c r="D9" s="43"/>
      <c r="E9" s="40"/>
      <c r="F9" s="40"/>
      <c r="G9" s="23"/>
    </row>
    <row r="10" spans="1:10" x14ac:dyDescent="0.2">
      <c r="A10" s="39"/>
      <c r="B10" s="23"/>
      <c r="C10" s="23"/>
      <c r="D10" s="23"/>
      <c r="E10" s="40"/>
      <c r="F10" s="40"/>
      <c r="G10" s="23"/>
    </row>
    <row r="11" spans="1:10" x14ac:dyDescent="0.2">
      <c r="A11" s="39"/>
      <c r="B11" s="23"/>
      <c r="C11" s="23"/>
      <c r="D11" s="23"/>
      <c r="E11" s="40"/>
      <c r="F11" s="40"/>
      <c r="G11" s="23"/>
    </row>
    <row r="12" spans="1:10" x14ac:dyDescent="0.2">
      <c r="A12" s="39"/>
      <c r="B12" s="23"/>
      <c r="C12" s="23"/>
      <c r="D12" s="23"/>
      <c r="E12" s="40"/>
      <c r="F12" s="40"/>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zoomScaleNormal="100" workbookViewId="0">
      <selection activeCell="F16" sqref="F16"/>
    </sheetView>
  </sheetViews>
  <sheetFormatPr baseColWidth="10" defaultColWidth="9.140625" defaultRowHeight="12.75" x14ac:dyDescent="0.2"/>
  <cols>
    <col min="1" max="1" width="3.85546875" style="44"/>
    <col min="2" max="2" width="35.85546875" style="44"/>
    <col min="3" max="3" width="13.7109375" style="44"/>
    <col min="4" max="4" width="19.140625" style="44"/>
    <col min="5" max="5" width="20" style="44"/>
    <col min="6" max="6" width="16.42578125" style="44"/>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5"/>
      <c r="B1"/>
      <c r="C1" s="46"/>
      <c r="D1" s="46"/>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5" customFormat="1" ht="23.25" x14ac:dyDescent="0.25">
      <c r="A2" s="136" t="s">
        <v>64</v>
      </c>
      <c r="B2" s="136"/>
      <c r="C2" s="136"/>
      <c r="D2" s="136"/>
      <c r="E2" s="136"/>
      <c r="F2" s="136"/>
      <c r="G2" s="136"/>
      <c r="H2" s="136"/>
      <c r="I2" s="136"/>
      <c r="J2" s="136"/>
      <c r="IR2" s="137" t="s">
        <v>65</v>
      </c>
      <c r="IS2" s="137"/>
      <c r="IT2" s="137"/>
      <c r="IU2" s="137"/>
      <c r="IV2" s="137"/>
      <c r="IW2" s="137"/>
      <c r="IX2" s="137"/>
      <c r="IY2" s="137"/>
      <c r="IZ2" s="137"/>
      <c r="JA2" s="137"/>
    </row>
    <row r="3" spans="1:1024" s="52" customFormat="1" x14ac:dyDescent="0.2">
      <c r="A3" s="47"/>
      <c r="B3" s="48"/>
      <c r="C3" s="49"/>
      <c r="D3" s="49"/>
      <c r="E3" s="49"/>
      <c r="F3" s="49"/>
      <c r="G3" s="50"/>
      <c r="H3" s="50"/>
      <c r="I3" s="50"/>
      <c r="J3" s="51"/>
      <c r="AE3" s="52" t="s">
        <v>66</v>
      </c>
      <c r="AF3" s="52" t="s">
        <v>67</v>
      </c>
    </row>
    <row r="4" spans="1:1024" s="57" customFormat="1" ht="30" x14ac:dyDescent="0.2">
      <c r="A4" s="53" t="s">
        <v>68</v>
      </c>
      <c r="B4" s="54" t="s">
        <v>69</v>
      </c>
      <c r="C4" s="53" t="s">
        <v>70</v>
      </c>
      <c r="D4" s="53" t="s">
        <v>71</v>
      </c>
      <c r="E4" s="53" t="s">
        <v>72</v>
      </c>
      <c r="F4" s="53" t="s">
        <v>73</v>
      </c>
      <c r="G4" s="53" t="s">
        <v>74</v>
      </c>
      <c r="H4" s="53" t="s">
        <v>75</v>
      </c>
      <c r="I4" s="53" t="s">
        <v>76</v>
      </c>
      <c r="J4" s="55" t="s">
        <v>77</v>
      </c>
      <c r="K4" s="56" t="s">
        <v>78</v>
      </c>
      <c r="AE4" s="57" t="s">
        <v>66</v>
      </c>
      <c r="AF4" s="57" t="s">
        <v>67</v>
      </c>
    </row>
    <row r="5" spans="1:1024" x14ac:dyDescent="0.2">
      <c r="A5" s="58">
        <v>1</v>
      </c>
      <c r="B5" s="58" t="s">
        <v>152</v>
      </c>
      <c r="C5" s="58">
        <v>1</v>
      </c>
      <c r="D5" s="59">
        <v>0.6</v>
      </c>
      <c r="E5" s="59">
        <v>0.6</v>
      </c>
      <c r="F5" s="61">
        <v>4</v>
      </c>
      <c r="G5" s="62" t="s">
        <v>136</v>
      </c>
      <c r="H5" s="63" t="s">
        <v>137</v>
      </c>
      <c r="I5" s="61" t="s">
        <v>138</v>
      </c>
      <c r="J5" s="62" t="s">
        <v>139</v>
      </c>
      <c r="K5" s="63" t="s">
        <v>140</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
      <c r="A6" s="58">
        <v>2</v>
      </c>
      <c r="B6" s="58" t="s">
        <v>153</v>
      </c>
      <c r="C6" s="58">
        <v>4</v>
      </c>
      <c r="D6" s="59">
        <v>0.2</v>
      </c>
      <c r="E6" s="64">
        <v>0.8</v>
      </c>
      <c r="F6" s="61">
        <v>3</v>
      </c>
      <c r="G6" s="62" t="s">
        <v>141</v>
      </c>
      <c r="H6" s="63" t="s">
        <v>142</v>
      </c>
      <c r="I6" s="61" t="s">
        <v>138</v>
      </c>
      <c r="J6" s="62" t="s">
        <v>143</v>
      </c>
      <c r="K6" s="63" t="s">
        <v>144</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
      <c r="A7" s="58">
        <v>3</v>
      </c>
      <c r="B7" s="58" t="s">
        <v>154</v>
      </c>
      <c r="C7" s="58">
        <v>4</v>
      </c>
      <c r="D7" s="59">
        <v>0.2</v>
      </c>
      <c r="E7" s="59">
        <v>0.8</v>
      </c>
      <c r="F7" s="61">
        <v>3</v>
      </c>
      <c r="G7" s="62" t="s">
        <v>145</v>
      </c>
      <c r="H7" s="63" t="s">
        <v>146</v>
      </c>
      <c r="I7" s="61" t="s">
        <v>23</v>
      </c>
      <c r="J7" s="62" t="s">
        <v>139</v>
      </c>
      <c r="K7" s="63" t="s">
        <v>140</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58">
        <v>4</v>
      </c>
      <c r="B8" s="58" t="s">
        <v>155</v>
      </c>
      <c r="C8" s="58">
        <v>5</v>
      </c>
      <c r="D8" s="59">
        <v>0.01</v>
      </c>
      <c r="E8" s="59">
        <v>0.05</v>
      </c>
      <c r="F8" s="61">
        <v>4</v>
      </c>
      <c r="G8" s="62" t="s">
        <v>147</v>
      </c>
      <c r="H8" s="63" t="s">
        <v>148</v>
      </c>
      <c r="I8" s="61" t="s">
        <v>117</v>
      </c>
      <c r="J8" s="62" t="s">
        <v>139</v>
      </c>
      <c r="K8" s="63" t="s">
        <v>124</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5"/>
      <c r="IT8" s="138"/>
      <c r="IU8" s="138"/>
      <c r="IV8" s="66"/>
      <c r="IW8" s="67"/>
      <c r="IX8" s="67"/>
      <c r="IY8" s="67"/>
      <c r="IZ8" s="6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58">
        <v>5</v>
      </c>
      <c r="B9" s="58" t="s">
        <v>156</v>
      </c>
      <c r="C9" s="58">
        <v>5</v>
      </c>
      <c r="D9" s="59">
        <v>0.05</v>
      </c>
      <c r="E9" s="59">
        <v>0.25</v>
      </c>
      <c r="F9" s="61">
        <v>4</v>
      </c>
      <c r="G9" s="62" t="s">
        <v>149</v>
      </c>
      <c r="H9" s="63" t="s">
        <v>150</v>
      </c>
      <c r="I9" s="61" t="s">
        <v>117</v>
      </c>
      <c r="J9" s="62" t="s">
        <v>151</v>
      </c>
      <c r="K9" s="63" t="s">
        <v>124</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39" t="s">
        <v>79</v>
      </c>
      <c r="IT9" s="69" t="s">
        <v>80</v>
      </c>
      <c r="IU9" s="70">
        <v>0.9</v>
      </c>
      <c r="IV9" s="71">
        <f>(IV14*IU9)</f>
        <v>0.9</v>
      </c>
      <c r="IW9" s="72">
        <f>(IW14*IU9)</f>
        <v>1.8</v>
      </c>
      <c r="IX9" s="73">
        <f>(IX14*IU9)</f>
        <v>2.7</v>
      </c>
      <c r="IY9" s="74">
        <f>(IY14*IU9)</f>
        <v>3.6</v>
      </c>
      <c r="IZ9" s="75">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58">
        <v>6</v>
      </c>
      <c r="B10" s="58"/>
      <c r="C10" s="58"/>
      <c r="D10" s="59"/>
      <c r="E10" s="58">
        <f t="shared" ref="E10:E24" si="0">PRODUCT(C10:D10)</f>
        <v>0</v>
      </c>
      <c r="F10" s="61"/>
      <c r="G10" s="62"/>
      <c r="H10" s="63"/>
      <c r="I10" s="61"/>
      <c r="J10" s="62"/>
      <c r="K10" s="63"/>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39"/>
      <c r="IT10" s="69" t="s">
        <v>81</v>
      </c>
      <c r="IU10" s="70">
        <v>0.7</v>
      </c>
      <c r="IV10" s="76">
        <f>(IV14*IU10)</f>
        <v>0.7</v>
      </c>
      <c r="IW10" s="77">
        <f>(IW14*IU10)</f>
        <v>1.4</v>
      </c>
      <c r="IX10" s="78">
        <f>(IX14*IU10)</f>
        <v>2.0999999999999996</v>
      </c>
      <c r="IY10" s="79">
        <f>(IY14*IU10)</f>
        <v>2.8</v>
      </c>
      <c r="IZ10" s="80">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58">
        <v>7</v>
      </c>
      <c r="B11" s="58"/>
      <c r="C11" s="58"/>
      <c r="D11" s="59"/>
      <c r="E11" s="58">
        <f t="shared" si="0"/>
        <v>0</v>
      </c>
      <c r="F11" s="61"/>
      <c r="G11" s="62"/>
      <c r="H11" s="63"/>
      <c r="I11" s="61"/>
      <c r="J11" s="62"/>
      <c r="K11" s="63"/>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39"/>
      <c r="IT11" s="69" t="s">
        <v>82</v>
      </c>
      <c r="IU11" s="70">
        <v>0.5</v>
      </c>
      <c r="IV11" s="76">
        <f>(IV14*IU11)</f>
        <v>0.5</v>
      </c>
      <c r="IW11" s="81">
        <f>(IW14*IU11)</f>
        <v>1</v>
      </c>
      <c r="IX11" s="77">
        <f>(IX14*IU11)</f>
        <v>1.5</v>
      </c>
      <c r="IY11" s="77">
        <f>(IY14*IU11)</f>
        <v>2</v>
      </c>
      <c r="IZ11" s="82">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58">
        <v>8</v>
      </c>
      <c r="B12" s="58"/>
      <c r="C12" s="58"/>
      <c r="D12" s="59"/>
      <c r="E12" s="58">
        <f t="shared" si="0"/>
        <v>0</v>
      </c>
      <c r="F12" s="61"/>
      <c r="G12" s="62"/>
      <c r="H12" s="63"/>
      <c r="I12" s="61"/>
      <c r="J12" s="62"/>
      <c r="K12" s="63"/>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39"/>
      <c r="IT12" s="69" t="s">
        <v>83</v>
      </c>
      <c r="IU12" s="70">
        <v>0.3</v>
      </c>
      <c r="IV12" s="83">
        <f>(IV14*IU12)</f>
        <v>0.3</v>
      </c>
      <c r="IW12" s="84">
        <f>(IW14*IU12)</f>
        <v>0.6</v>
      </c>
      <c r="IX12" s="77">
        <f>(IX14*IU12)</f>
        <v>0.89999999999999991</v>
      </c>
      <c r="IY12" s="77">
        <f>(IY14*IU12)</f>
        <v>1.2</v>
      </c>
      <c r="IZ12" s="85">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58">
        <v>9</v>
      </c>
      <c r="B13" s="58"/>
      <c r="C13" s="58"/>
      <c r="D13" s="86"/>
      <c r="E13" s="58">
        <f t="shared" si="0"/>
        <v>0</v>
      </c>
      <c r="F13" s="61"/>
      <c r="G13" s="62"/>
      <c r="H13" s="63"/>
      <c r="I13" s="61"/>
      <c r="J13" s="62"/>
      <c r="K13" s="6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39"/>
      <c r="IT13" s="69" t="s">
        <v>82</v>
      </c>
      <c r="IU13" s="87">
        <v>0.1</v>
      </c>
      <c r="IV13" s="88">
        <f>(IV14*IU13)</f>
        <v>0.1</v>
      </c>
      <c r="IW13" s="89">
        <f>(IW14*IU13)</f>
        <v>0.2</v>
      </c>
      <c r="IX13" s="90">
        <f>(IX14*IV13)</f>
        <v>0.30000000000000004</v>
      </c>
      <c r="IY13" s="90">
        <f>(IY14*IU13)</f>
        <v>0.4</v>
      </c>
      <c r="IZ13" s="91">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58">
        <v>10</v>
      </c>
      <c r="B14" s="58"/>
      <c r="C14" s="58"/>
      <c r="D14" s="92"/>
      <c r="E14" s="58">
        <f t="shared" si="0"/>
        <v>0</v>
      </c>
      <c r="F14" s="61"/>
      <c r="G14" s="62"/>
      <c r="H14" s="63"/>
      <c r="I14" s="61"/>
      <c r="J14" s="62"/>
      <c r="K14" s="63"/>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3"/>
      <c r="IT14" s="94"/>
      <c r="IU14" s="69"/>
      <c r="IV14" s="70">
        <v>1</v>
      </c>
      <c r="IW14" s="70">
        <v>2</v>
      </c>
      <c r="IX14" s="70">
        <v>3</v>
      </c>
      <c r="IY14" s="70">
        <v>4</v>
      </c>
      <c r="IZ14" s="95">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58">
        <v>11</v>
      </c>
      <c r="B15" s="58"/>
      <c r="C15" s="58"/>
      <c r="D15" s="92"/>
      <c r="E15" s="58">
        <f t="shared" si="0"/>
        <v>0</v>
      </c>
      <c r="F15" s="61"/>
      <c r="G15" s="62"/>
      <c r="H15" s="63"/>
      <c r="I15" s="61"/>
      <c r="J15" s="62"/>
      <c r="K15" s="63"/>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3"/>
      <c r="IT15" s="94"/>
      <c r="IU15" s="94"/>
      <c r="IV15" s="69" t="s">
        <v>82</v>
      </c>
      <c r="IW15" s="69" t="s">
        <v>83</v>
      </c>
      <c r="IX15" s="69" t="s">
        <v>84</v>
      </c>
      <c r="IY15" s="69" t="s">
        <v>81</v>
      </c>
      <c r="IZ15" s="96" t="s">
        <v>80</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58">
        <v>12</v>
      </c>
      <c r="B16" s="58"/>
      <c r="C16" s="58"/>
      <c r="D16" s="92"/>
      <c r="E16" s="58">
        <f t="shared" si="0"/>
        <v>0</v>
      </c>
      <c r="F16" s="61"/>
      <c r="G16" s="62"/>
      <c r="H16" s="63"/>
      <c r="I16" s="61"/>
      <c r="J16" s="62"/>
      <c r="K16" s="63"/>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3"/>
      <c r="IT16" s="94"/>
      <c r="IU16" s="70"/>
      <c r="IV16" s="140" t="s">
        <v>85</v>
      </c>
      <c r="IW16" s="140"/>
      <c r="IX16" s="140"/>
      <c r="IY16" s="140"/>
      <c r="IZ16" s="140"/>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58">
        <v>13</v>
      </c>
      <c r="B17" s="59"/>
      <c r="C17" s="58"/>
      <c r="D17" s="60"/>
      <c r="E17" s="58">
        <f t="shared" si="0"/>
        <v>0</v>
      </c>
      <c r="F17" s="58"/>
      <c r="G17" s="92"/>
      <c r="H17" s="59"/>
      <c r="I17" s="61"/>
      <c r="J17" s="62"/>
      <c r="K17" s="63"/>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3"/>
      <c r="IT17" s="94"/>
      <c r="IU17" s="94"/>
      <c r="IV17" s="94"/>
      <c r="IW17" s="94"/>
      <c r="IX17" s="94"/>
      <c r="IY17" s="94"/>
      <c r="IZ17" s="9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58">
        <v>14</v>
      </c>
      <c r="B18" s="59"/>
      <c r="C18" s="58"/>
      <c r="D18" s="60"/>
      <c r="E18" s="58">
        <f t="shared" si="0"/>
        <v>0</v>
      </c>
      <c r="F18" s="58"/>
      <c r="G18" s="92"/>
      <c r="H18" s="59"/>
      <c r="I18" s="61"/>
      <c r="J18" s="62"/>
      <c r="K18" s="63"/>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3"/>
      <c r="IT18" s="94"/>
      <c r="IU18" s="98"/>
      <c r="IV18" s="98"/>
      <c r="IW18" s="98"/>
      <c r="IX18" s="98"/>
      <c r="IY18" s="98"/>
      <c r="IZ18" s="99"/>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58">
        <v>15</v>
      </c>
      <c r="B19" s="59"/>
      <c r="C19" s="58"/>
      <c r="D19" s="60"/>
      <c r="E19" s="58">
        <f t="shared" si="0"/>
        <v>0</v>
      </c>
      <c r="F19" s="58"/>
      <c r="G19" s="92"/>
      <c r="H19" s="59"/>
      <c r="I19" s="61"/>
      <c r="J19" s="62"/>
      <c r="K19" s="63"/>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4" t="s">
        <v>72</v>
      </c>
      <c r="IT19" s="134"/>
      <c r="IU19" s="98"/>
      <c r="IV19" s="98"/>
      <c r="IW19" s="98"/>
      <c r="IX19" s="98"/>
      <c r="IY19" s="98"/>
      <c r="IZ19" s="9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58">
        <v>16</v>
      </c>
      <c r="B20" s="59"/>
      <c r="C20" s="58"/>
      <c r="D20" s="60"/>
      <c r="E20" s="58">
        <f t="shared" si="0"/>
        <v>0</v>
      </c>
      <c r="F20" s="58"/>
      <c r="G20" s="92"/>
      <c r="H20" s="59"/>
      <c r="I20" s="61"/>
      <c r="J20" s="62"/>
      <c r="K20" s="63"/>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00" t="s">
        <v>86</v>
      </c>
      <c r="IT20" s="101"/>
      <c r="IU20" s="98"/>
      <c r="IV20" s="135" t="s">
        <v>87</v>
      </c>
      <c r="IW20" s="135"/>
      <c r="IX20" s="135"/>
      <c r="IY20" s="135"/>
      <c r="IZ20" s="135"/>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58">
        <v>17</v>
      </c>
      <c r="B21" s="59"/>
      <c r="C21" s="58"/>
      <c r="D21" s="60"/>
      <c r="E21" s="58">
        <f t="shared" si="0"/>
        <v>0</v>
      </c>
      <c r="F21" s="58"/>
      <c r="G21" s="92"/>
      <c r="H21" s="59"/>
      <c r="I21" s="61"/>
      <c r="J21" s="62"/>
      <c r="K21" s="63"/>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00" t="s">
        <v>88</v>
      </c>
      <c r="IT21" s="102"/>
      <c r="IU21" s="98"/>
      <c r="IV21" s="135" t="s">
        <v>89</v>
      </c>
      <c r="IW21" s="135"/>
      <c r="IX21" s="135"/>
      <c r="IY21" s="135"/>
      <c r="IZ21" s="135"/>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58">
        <v>18</v>
      </c>
      <c r="B22" s="59"/>
      <c r="C22" s="58"/>
      <c r="D22" s="60"/>
      <c r="E22" s="58">
        <f t="shared" si="0"/>
        <v>0</v>
      </c>
      <c r="F22" s="58"/>
      <c r="G22" s="92"/>
      <c r="H22" s="59"/>
      <c r="I22" s="61"/>
      <c r="J22" s="62"/>
      <c r="K22" s="63"/>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00" t="s">
        <v>90</v>
      </c>
      <c r="IT22" s="103"/>
      <c r="IU22" s="98"/>
      <c r="IV22" s="135" t="s">
        <v>89</v>
      </c>
      <c r="IW22" s="135"/>
      <c r="IX22" s="135"/>
      <c r="IY22" s="135"/>
      <c r="IZ22" s="135"/>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58">
        <v>19</v>
      </c>
      <c r="B23" s="59"/>
      <c r="C23" s="58"/>
      <c r="D23" s="60"/>
      <c r="E23" s="58">
        <f t="shared" si="0"/>
        <v>0</v>
      </c>
      <c r="F23" s="58"/>
      <c r="G23" s="92"/>
      <c r="H23" s="59"/>
      <c r="I23" s="61"/>
      <c r="J23" s="62"/>
      <c r="K23" s="6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4"/>
      <c r="IT23" s="105"/>
      <c r="IU23" s="106"/>
      <c r="IV23" s="106"/>
      <c r="IW23" s="106"/>
      <c r="IX23" s="106"/>
      <c r="IY23" s="106"/>
      <c r="IZ23" s="107"/>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8" customFormat="1" ht="11.25" customHeight="1" x14ac:dyDescent="0.2">
      <c r="A24" s="58">
        <v>20</v>
      </c>
      <c r="B24" s="59"/>
      <c r="C24" s="58"/>
      <c r="D24" s="60"/>
      <c r="E24" s="58">
        <f t="shared" si="0"/>
        <v>0</v>
      </c>
      <c r="F24" s="58"/>
      <c r="G24" s="92"/>
      <c r="H24" s="59"/>
      <c r="I24" s="61"/>
      <c r="J24" s="62"/>
      <c r="K24" s="63"/>
    </row>
    <row r="25" spans="1:1024" ht="11.25" customHeight="1" x14ac:dyDescent="0.2">
      <c r="A25" s="109"/>
      <c r="B25" s="109"/>
      <c r="C25" s="109"/>
      <c r="D25" s="109"/>
      <c r="E25" s="109"/>
      <c r="F25" s="109"/>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09"/>
      <c r="B26" s="109"/>
      <c r="C26" s="109"/>
      <c r="D26" s="109"/>
      <c r="E26" s="109"/>
      <c r="F26" s="109"/>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09"/>
      <c r="B27" s="109"/>
      <c r="C27" s="109"/>
      <c r="D27" s="109"/>
      <c r="E27" s="109"/>
      <c r="F27" s="109"/>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09"/>
      <c r="B28" s="109"/>
      <c r="C28" s="109"/>
      <c r="D28" s="109"/>
      <c r="E28" s="109"/>
      <c r="F28" s="109"/>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09"/>
      <c r="B29" s="109"/>
      <c r="C29" s="109"/>
      <c r="D29" s="109"/>
      <c r="E29" s="109"/>
      <c r="F29" s="10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09"/>
      <c r="B30" s="109"/>
      <c r="C30" s="110"/>
      <c r="D30" s="110"/>
      <c r="E30" s="110"/>
      <c r="F30" s="109"/>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11" customFormat="1" x14ac:dyDescent="0.2">
      <c r="C38" s="112"/>
      <c r="D38" s="112"/>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row>
    <row r="39" spans="1:32" s="111" customFormat="1" x14ac:dyDescent="0.2">
      <c r="C39" s="112"/>
      <c r="D39" s="112"/>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row>
    <row r="40" spans="1:32" s="111" customFormat="1" x14ac:dyDescent="0.2">
      <c r="C40" s="112"/>
      <c r="D40" s="112"/>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row>
    <row r="41" spans="1:32" x14ac:dyDescent="0.2">
      <c r="A41" s="111"/>
      <c r="B41" s="111"/>
      <c r="C41" s="113"/>
      <c r="D41" s="113"/>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row>
    <row r="42" spans="1:32" x14ac:dyDescent="0.2">
      <c r="A42" s="111"/>
      <c r="B42" s="111"/>
      <c r="C42" s="113"/>
      <c r="D42" s="113"/>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row>
    <row r="43" spans="1:32" x14ac:dyDescent="0.2">
      <c r="A43" s="111"/>
      <c r="B43" s="111"/>
      <c r="C43" s="113"/>
      <c r="D43" s="113"/>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17:C24">
      <formula1>",1,2,3,4,5"</formula1>
      <formula2>0</formula2>
    </dataValidation>
    <dataValidation type="list" allowBlank="1" showInputMessage="1" showErrorMessage="1" sqref="F17:F24 C5:C16">
      <formula1>"1,2,3,4"</formula1>
      <formula2>0</formula2>
    </dataValidation>
    <dataValidation type="list" allowBlank="1" showInputMessage="1" showErrorMessage="1" sqref="J5:J24 G5:G16">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2015-12-08T16:46:17Z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