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concurrentCalc="0"/>
</workbook>
</file>

<file path=xl/calcChain.xml><?xml version="1.0" encoding="utf-8"?>
<calcChain xmlns="http://schemas.openxmlformats.org/spreadsheetml/2006/main">
  <c r="S14" i="1" l="1"/>
  <c r="R23" i="1"/>
  <c r="T23" i="1"/>
  <c r="T24" i="1"/>
  <c r="R25" i="1"/>
  <c r="T25" i="1"/>
  <c r="R26" i="1"/>
  <c r="T26" i="1"/>
  <c r="R27" i="1"/>
  <c r="R28" i="1"/>
  <c r="T28" i="1"/>
  <c r="R29" i="1"/>
  <c r="T29" i="1"/>
  <c r="R30" i="1"/>
  <c r="T30" i="1"/>
  <c r="R31" i="1"/>
  <c r="T31" i="1"/>
  <c r="R32" i="1"/>
  <c r="T32" i="1"/>
  <c r="P36" i="1"/>
  <c r="T27" i="1"/>
  <c r="T33" i="1"/>
  <c r="T34" i="1"/>
  <c r="T35" i="1"/>
  <c r="T36" i="1"/>
  <c r="T37" i="1"/>
  <c r="T39" i="1"/>
  <c r="P37" i="1"/>
</calcChain>
</file>

<file path=xl/sharedStrings.xml><?xml version="1.0" encoding="utf-8"?>
<sst xmlns="http://schemas.openxmlformats.org/spreadsheetml/2006/main" count="144" uniqueCount="119">
  <si>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</si>
  <si>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</si>
  <si>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</si>
  <si>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</si>
  <si>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</si>
  <si>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</si>
  <si>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</si>
  <si>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</si>
  <si>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</si>
  <si>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</si>
  <si>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</si>
  <si>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</si>
  <si>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</si>
  <si>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</si>
  <si>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</si>
  <si>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</si>
  <si>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</si>
  <si>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</si>
  <si>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</si>
  <si>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</si>
  <si>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</si>
  <si>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</si>
  <si>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</si>
  <si>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</si>
  <si>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</si>
  <si>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</si>
  <si>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</si>
  <si>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</si>
  <si>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</si>
  <si>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</si>
  <si>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</si>
  <si>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</si>
  <si>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</si>
  <si>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</si>
  <si>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</si>
  <si>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</si>
  <si>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</si>
  <si>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</si>
  <si>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</si>
  <si>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</si>
  <si>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</si>
  <si>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</si>
  <si>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</si>
  <si>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</si>
  <si>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</si>
  <si>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</si>
  <si>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</si>
  <si>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</si>
  <si>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</si>
  <si>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</si>
  <si>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</si>
  <si>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</si>
  <si>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</si>
  <si>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</si>
  <si>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</si>
  <si>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</si>
  <si>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</si>
  <si>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</si>
  <si>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</si>
  <si>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</si>
  <si>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</si>
  <si>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</si>
  <si>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</si>
  <si>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</si>
  <si>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</si>
  <si>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</si>
  <si>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</si>
  <si>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</si>
  <si>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</si>
  <si>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</si>
  <si>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</si>
  <si>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</si>
  <si>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</si>
  <si>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</si>
  <si>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</si>
  <si>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</si>
  <si>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</si>
  <si>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</si>
  <si>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</si>
  <si>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</si>
  <si>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</si>
  <si>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</si>
  <si>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</si>
  <si>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</si>
  <si>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</si>
  <si>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</si>
  <si>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</si>
  <si>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</si>
  <si>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</si>
  <si>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</si>
  <si>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</si>
  <si>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</si>
  <si>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</si>
  <si>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</si>
  <si>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</si>
  <si>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</si>
  <si>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</si>
  <si>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</si>
  <si>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</si>
  <si>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</si>
  <si>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</si>
  <si>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</si>
  <si>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</si>
  <si>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</si>
  <si>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</si>
  <si>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</si>
  <si>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</si>
  <si>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</si>
  <si>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P2117</t>
  </si>
  <si>
    <t>1</t>
  </si>
  <si>
    <t>FACT ELECTRONICA ANUAL</t>
  </si>
  <si>
    <t>D7BA</t>
  </si>
  <si>
    <t>8D45</t>
  </si>
  <si>
    <t>386B</t>
  </si>
  <si>
    <t>30E3</t>
  </si>
  <si>
    <t>1E7E</t>
  </si>
  <si>
    <t>025F</t>
  </si>
  <si>
    <t>94CA</t>
  </si>
  <si>
    <t>6744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</si>
</sst>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2" zoomScale="80" zoomScaleNormal="80" workbookViewId="0">
      <selection activeCell="L24" sqref="L24:O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77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42737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8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9" t="s">
        <v>76</v>
      </c>
      <c r="R22" s="215"/>
      <c r="S22" s="39" t="s">
        <v>57</v>
      </c>
      <c r="T22" s="217"/>
      <c r="U22" s="111"/>
      <c r="V22" s="16"/>
    </row>
    <row r="23" spans="1:22" ht="21.75" thickBot="1" x14ac:dyDescent="0.25">
      <c r="A23" s="176"/>
      <c r="B23" s="69">
        <v>1</v>
      </c>
      <c r="C23" s="91" t="s">
        <v>21</v>
      </c>
      <c r="D23" s="92" t="s">
        <v>22</v>
      </c>
      <c r="E23" s="40" t="s">
        <v>85</v>
      </c>
      <c r="F23" s="40"/>
      <c r="G23" s="40"/>
      <c r="H23" s="40" t="s">
        <v>0</v>
      </c>
      <c r="I23" s="40" t="s">
        <v>109</v>
      </c>
      <c r="J23" s="40" t="s">
        <v>27</v>
      </c>
      <c r="K23" s="41"/>
      <c r="L23" s="81" t="s">
        <v>111</v>
      </c>
      <c r="M23" s="81" t="s">
        <v>112</v>
      </c>
      <c r="N23" s="81" t="s">
        <v>114</v>
      </c>
      <c r="O23" s="82" t="s">
        <v>113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0.25</v>
      </c>
      <c r="T23" s="43">
        <f>R23*(1-S23)</f>
        <v>2542.5</v>
      </c>
      <c r="U23" s="111"/>
    </row>
    <row r="24" spans="1:22" ht="36.75" thickBot="1" x14ac:dyDescent="0.25">
      <c r="A24" s="176"/>
      <c r="B24" s="69">
        <v>0</v>
      </c>
      <c r="C24" s="91" t="s">
        <v>47</v>
      </c>
      <c r="D24" s="92" t="s">
        <v>110</v>
      </c>
      <c r="E24" s="40" t="s">
        <v>85</v>
      </c>
      <c r="F24" s="40"/>
      <c r="G24" s="40"/>
      <c r="H24" s="40" t="s">
        <v>0</v>
      </c>
      <c r="I24" s="40" t="s">
        <v>109</v>
      </c>
      <c r="J24" s="40"/>
      <c r="K24" s="41" t="s">
        <v>27</v>
      </c>
      <c r="L24" s="81" t="s">
        <v>115</v>
      </c>
      <c r="M24" s="79" t="s">
        <v>116</v>
      </c>
      <c r="N24" s="79" t="s">
        <v>118</v>
      </c>
      <c r="O24" s="84" t="s">
        <v>117</v>
      </c>
      <c r="P24" s="44">
        <v>2640</v>
      </c>
      <c r="Q24" s="71">
        <v>0</v>
      </c>
      <c r="R24" s="42">
        <v>2640</v>
      </c>
      <c r="S24" s="73">
        <v>0.3</v>
      </c>
      <c r="T24" s="43">
        <f t="shared" ref="T24:T32" si="1">R24*(1-S24)</f>
        <v>1847.9999999999998</v>
      </c>
      <c r="U24" s="111"/>
    </row>
    <row r="25" spans="1:22" ht="21" x14ac:dyDescent="0.2">
      <c r="A25" s="176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1"/>
      <c r="M25" s="79"/>
      <c r="N25" s="79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9"/>
      <c r="N26" s="79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9"/>
      <c r="N27" s="79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9"/>
      <c r="N28" s="79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9"/>
      <c r="N29" s="79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9"/>
      <c r="N30" s="79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9"/>
      <c r="N31" s="79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6030</v>
      </c>
      <c r="Q36" s="52"/>
      <c r="R36" s="151" t="s">
        <v>11</v>
      </c>
      <c r="S36" s="152"/>
      <c r="T36" s="53">
        <f>SUM(T23:T35)</f>
        <v>4390.5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6030</v>
      </c>
      <c r="Q37" s="78" t="s">
        <v>46</v>
      </c>
      <c r="R37" s="151" t="s">
        <v>14</v>
      </c>
      <c r="S37" s="152"/>
      <c r="T37" s="56">
        <f>T36*0.16</f>
        <v>702.48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5092.9799999999996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2017-01-02T22:05:57Z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