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T27" s="1"/>
  <c r="R28"/>
  <c r="T28" s="1"/>
  <c r="R29"/>
  <c r="T29" s="1"/>
  <c r="R30"/>
  <c r="T30" s="1"/>
  <c r="R31"/>
  <c r="T31" s="1"/>
  <c r="R32"/>
  <c r="T32" s="1"/>
  <c r="P36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<sst xmlns="http://schemas.openxmlformats.org/spreadsheetml/2006/main" count="135" uniqueCount="116">
  <si>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</si>
  <si>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</si>
  <si>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</si>
  <si>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</si>
  <si>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</si>
  <si>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</si>
  <si>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</si>
  <si>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</si>
  <si>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</si>
  <si>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</si>
  <si>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</si>
  <si>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</si>
  <si>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</si>
  <si>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</si>
  <si>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</si>
  <si>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</si>
  <si>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</si>
  <si>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</si>
  <si>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</si>
  <si>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</si>
  <si>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</si>
  <si>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</si>
  <si>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</si>
  <si>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</si>
  <si>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</si>
  <si>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</si>
  <si>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</si>
  <si>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</si>
  <si>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</si>
  <si>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</si>
  <si>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</si>
  <si>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</si>
  <si>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</si>
  <si>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</si>
  <si>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</si>
  <si>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</si>
  <si>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</si>
  <si>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</si>
  <si>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</si>
  <si>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</si>
  <si>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</si>
  <si>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</si>
  <si>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</si>
  <si>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</si>
  <si>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</si>
  <si>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</si>
  <si>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</si>
  <si>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</si>
  <si>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</si>
  <si>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</si>
  <si>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</si>
  <si>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</si>
  <si>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</si>
  <si>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</si>
  <si>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</si>
  <si>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</si>
  <si>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</si>
  <si>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</si>
  <si>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</si>
  <si>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</si>
  <si>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</si>
  <si>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</si>
  <si>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</si>
  <si>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</si>
  <si>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</si>
  <si>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</si>
  <si>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</si>
  <si>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</si>
  <si>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</si>
  <si>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</si>
  <si>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</si>
  <si>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</si>
  <si>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</si>
  <si>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</si>
  <si>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</si>
  <si>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</si>
  <si>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</si>
  <si>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</si>
  <si>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</si>
  <si>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</si>
  <si>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</si>
  <si>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</si>
  <si>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</si>
  <si>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</si>
  <si>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</si>
  <si>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</si>
  <si>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</si>
  <si>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</si>
  <si>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</si>
  <si>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</si>
  <si>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</si>
  <si>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</si>
  <si>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</si>
  <si>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</si>
  <si>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</si>
  <si>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</si>
  <si>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</si>
  <si>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</si>
  <si>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</si>
  <si>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</si>
  <si>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</si>
  <si>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</si>
  <si>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</si>
  <si>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</si>
  <si>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</si>
  <si>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</si>
  <si>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</si>
  <si>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</si>
  <si>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P1483</t>
  </si>
  <si>
    <t>COMERCIAL ANUAL</t>
  </si>
  <si>
    <t>1</t>
  </si>
  <si>
    <t>2</t>
  </si>
  <si>
    <t>7FD6</t>
  </si>
  <si>
    <t>AF91</t>
  </si>
  <si>
    <t>F436</t>
  </si>
  <si>
    <t>150F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</si>
</sst>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6" zoomScale="80" zoomScaleNormal="80" workbookViewId="0">
      <selection activeCell="O23" sqref="O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77" t="s">
        <v>108</v>
      </c>
      <c r="U13" s="111"/>
    </row>
    <row r="14" spans="1:21" ht="19.5" customHeight="1" thickBot="1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42404</v>
      </c>
      <c r="T14" s="146"/>
      <c r="U14" s="111"/>
    </row>
    <row r="15" spans="1:21" ht="22.5" customHeight="1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8" t="s">
        <v>56</v>
      </c>
      <c r="T21" s="216" t="s">
        <v>11</v>
      </c>
      <c r="U21" s="111"/>
      <c r="V21" s="16"/>
    </row>
    <row r="22" spans="1:22" ht="104.25" customHeight="1" thickBot="1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9" t="s">
        <v>76</v>
      </c>
      <c r="R22" s="215"/>
      <c r="S22" s="39" t="s">
        <v>57</v>
      </c>
      <c r="T22" s="217"/>
      <c r="U22" s="111"/>
      <c r="V22" s="16"/>
    </row>
    <row r="23" spans="1:22" ht="21">
      <c r="A23" s="176"/>
      <c r="B23" s="69">
        <v>1</v>
      </c>
      <c r="C23" s="91" t="s">
        <v>21</v>
      </c>
      <c r="D23" s="92" t="s">
        <v>109</v>
      </c>
      <c r="E23" s="40" t="s">
        <v>85</v>
      </c>
      <c r="F23" s="40"/>
      <c r="G23" s="40"/>
      <c r="H23" s="40" t="s">
        <v>110</v>
      </c>
      <c r="I23" s="40" t="s">
        <v>111</v>
      </c>
      <c r="J23" s="40"/>
      <c r="K23" s="41" t="s">
        <v>27</v>
      </c>
      <c r="L23" s="83" t="s">
        <v>112</v>
      </c>
      <c r="M23" s="81" t="s">
        <v>113</v>
      </c>
      <c r="N23" s="81" t="s">
        <v>114</v>
      </c>
      <c r="O23" s="82" t="s">
        <v>115</v>
      </c>
      <c r="P23" s="44">
        <v>2050</v>
      </c>
      <c r="Q23" s="71">
        <v>0</v>
      </c>
      <c r="R23" s="42">
        <f t="shared" ref="R23:R32" si="0">(P23*B23)*(1-Q23)</f>
        <v>2050</v>
      </c>
      <c r="S23" s="73">
        <v>0.3</v>
      </c>
      <c r="T23" s="43">
        <f>R23*(1-S23)</f>
        <v>1435</v>
      </c>
      <c r="U23" s="111"/>
    </row>
    <row r="24" spans="1:22" ht="21">
      <c r="A24" s="176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9"/>
      <c r="N24" s="79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>
      <c r="A25" s="176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9"/>
      <c r="N25" s="79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>
      <c r="A26" s="176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9"/>
      <c r="N26" s="79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>
      <c r="A27" s="176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9"/>
      <c r="N27" s="79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>
      <c r="A28" s="176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9"/>
      <c r="N28" s="79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>
      <c r="A29" s="176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9"/>
      <c r="N29" s="79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>
      <c r="A30" s="176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9"/>
      <c r="N30" s="79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>
      <c r="A31" s="176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9"/>
      <c r="N31" s="79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>
      <c r="A32" s="176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2050</v>
      </c>
      <c r="Q36" s="52"/>
      <c r="R36" s="151" t="s">
        <v>11</v>
      </c>
      <c r="S36" s="152"/>
      <c r="T36" s="53">
        <f>SUM(T23:T35)</f>
        <v>1435</v>
      </c>
      <c r="U36" s="111"/>
    </row>
    <row r="37" spans="1:21" ht="14.25" customHeight="1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2050</v>
      </c>
      <c r="Q37" s="78" t="s">
        <v>46</v>
      </c>
      <c r="R37" s="151" t="s">
        <v>14</v>
      </c>
      <c r="S37" s="152"/>
      <c r="T37" s="56">
        <f>T36*0.16</f>
        <v>229.6</v>
      </c>
      <c r="U37" s="111"/>
    </row>
    <row r="38" spans="1:21" ht="15.75" hidden="1" customHeight="1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1664.6</v>
      </c>
      <c r="U39" s="111"/>
    </row>
    <row r="40" spans="1:21" ht="73.5" customHeight="1" thickBot="1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2016-02-04T19:39:19Z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