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1\P4564 - RNCFAC, RNCCON, HR8, Alicia Ocampo_AG\Compras\"/>
    </mc:Choice>
  </mc:AlternateContent>
  <xr:revisionPtr revIDLastSave="0" documentId="13_ncr:1_{9A9F94B3-893E-4722-94A9-1CA2B3051DE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<sst xmlns="http://schemas.openxmlformats.org/spreadsheetml/2006/main" count="148" uniqueCount="121">
  <si>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</si>
  <si>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</si>
  <si>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</si>
  <si>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</si>
  <si>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</si>
  <si>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</si>
  <si>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</si>
  <si>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</si>
  <si>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</si>
  <si>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</si>
  <si>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</si>
  <si>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</si>
  <si>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</si>
  <si>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</si>
  <si>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</si>
  <si>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</si>
  <si>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</si>
  <si>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</si>
  <si>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</si>
  <si>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</si>
  <si>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</si>
  <si>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</si>
  <si>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</si>
  <si>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</si>
  <si>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</si>
  <si>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</si>
  <si>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</si>
  <si>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</si>
  <si>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</si>
  <si>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</si>
  <si>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</si>
  <si>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</si>
  <si>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</si>
  <si>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</si>
  <si>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</si>
  <si>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</si>
  <si>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</si>
  <si>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</si>
  <si>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</si>
  <si>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</si>
  <si>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</si>
  <si>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</si>
  <si>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</si>
  <si>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</si>
  <si>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</si>
  <si>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</si>
  <si>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</si>
  <si>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</si>
  <si>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</si>
  <si>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</si>
  <si>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</si>
  <si>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</si>
  <si>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</si>
  <si>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</si>
  <si>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</si>
  <si>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</si>
  <si>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</si>
  <si>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</si>
  <si>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</si>
  <si>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</si>
  <si>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</si>
  <si>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</si>
  <si>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</si>
  <si>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</si>
  <si>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</si>
  <si>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</si>
  <si>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</si>
  <si>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</si>
  <si>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</si>
  <si>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</si>
  <si>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</si>
  <si>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</si>
  <si>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</si>
  <si>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</si>
  <si>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</si>
  <si>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</si>
  <si>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</si>
  <si>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</si>
  <si>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</si>
  <si>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</si>
  <si>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</si>
  <si>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</si>
  <si>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</si>
  <si>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</si>
  <si>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</si>
  <si>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</si>
  <si>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</si>
  <si>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</si>
  <si>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</si>
  <si>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</si>
  <si>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</si>
  <si>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</si>
  <si>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</si>
  <si>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</si>
  <si>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</si>
  <si>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</si>
  <si>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</si>
  <si>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</si>
  <si>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</si>
  <si>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</si>
  <si>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</si>
  <si>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</si>
  <si>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</si>
  <si>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</si>
  <si>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</si>
  <si>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</si>
  <si>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</si>
  <si>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</si>
  <si>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P4564</t>
  </si>
  <si>
    <t>FACT ELECTRONICA ANUAL</t>
  </si>
  <si>
    <t>2</t>
  </si>
  <si>
    <t>1</t>
  </si>
  <si>
    <t>5570</t>
  </si>
  <si>
    <t>0D3E</t>
  </si>
  <si>
    <t>00E4</t>
  </si>
  <si>
    <t>8608</t>
  </si>
  <si>
    <t>3</t>
  </si>
  <si>
    <t>202F</t>
  </si>
  <si>
    <t>6729</t>
  </si>
  <si>
    <t>D550</t>
  </si>
  <si>
    <t>ED1C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</si>
</sst>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S27" sqref="S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44148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31</v>
      </c>
      <c r="F23" s="40" t="s">
        <v>26</v>
      </c>
      <c r="G23" s="40" t="s">
        <v>26</v>
      </c>
      <c r="H23" s="40" t="s">
        <v>110</v>
      </c>
      <c r="I23" s="40" t="s">
        <v>111</v>
      </c>
      <c r="J23" s="40"/>
      <c r="K23" s="41" t="s">
        <v>27</v>
      </c>
      <c r="L23" s="80" t="s">
        <v>112</v>
      </c>
      <c r="M23" s="78" t="s">
        <v>113</v>
      </c>
      <c r="N23" s="78" t="s">
        <v>114</v>
      </c>
      <c r="O23" s="81" t="s">
        <v>115</v>
      </c>
      <c r="P23" s="44">
        <v>2640</v>
      </c>
      <c r="Q23" s="71">
        <v>0.15</v>
      </c>
      <c r="R23" s="42">
        <f t="shared" ref="R23:R32" si="0">(P23*B23)*(1-Q23)</f>
        <v>2244</v>
      </c>
      <c r="S23" s="73">
        <v>0.3</v>
      </c>
      <c r="T23" s="43">
        <f>R23*(1-S23)</f>
        <v>1570.8</v>
      </c>
      <c r="U23" s="205"/>
    </row>
    <row r="24" spans="1:22" ht="21" x14ac:dyDescent="0.2">
      <c r="A24" s="137"/>
      <c r="B24" s="69">
        <v>1</v>
      </c>
      <c r="C24" s="88" t="s">
        <v>47</v>
      </c>
      <c r="D24" s="89" t="s">
        <v>22</v>
      </c>
      <c r="E24" s="40" t="s">
        <v>31</v>
      </c>
      <c r="F24" s="40" t="s">
        <v>26</v>
      </c>
      <c r="G24" s="40" t="s">
        <v>26</v>
      </c>
      <c r="H24" s="40" t="s">
        <v>116</v>
      </c>
      <c r="I24" s="40" t="s">
        <v>111</v>
      </c>
      <c r="J24" s="40"/>
      <c r="K24" s="41" t="s">
        <v>27</v>
      </c>
      <c r="L24" s="80" t="s">
        <v>117</v>
      </c>
      <c r="M24" s="78" t="s">
        <v>118</v>
      </c>
      <c r="N24" s="78" t="s">
        <v>119</v>
      </c>
      <c r="O24" s="81" t="s">
        <v>120</v>
      </c>
      <c r="P24" s="44">
        <v>3890</v>
      </c>
      <c r="Q24" s="71">
        <v>0.15</v>
      </c>
      <c r="R24" s="42">
        <f t="shared" si="0"/>
        <v>3306.5</v>
      </c>
      <c r="S24" s="73">
        <v>0.3</v>
      </c>
      <c r="T24" s="43">
        <f t="shared" ref="T24:T32" si="1">R24*(1-S24)</f>
        <v>2314.5499999999997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6530</v>
      </c>
      <c r="Q36" s="52"/>
      <c r="R36" s="154" t="s">
        <v>11</v>
      </c>
      <c r="S36" s="155"/>
      <c r="T36" s="53">
        <f>SUM(T23:T35)</f>
        <v>3885.3499999999995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5550.5</v>
      </c>
      <c r="Q37" s="77" t="s">
        <v>46</v>
      </c>
      <c r="R37" s="154" t="s">
        <v>14</v>
      </c>
      <c r="S37" s="155"/>
      <c r="T37" s="56">
        <f>T36*0.16</f>
        <v>621.65599999999995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4507.0059999999994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2020-11-13T20:09:02Z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