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EC16\Documents\SOSQTP\Proyectos\2017\10\P2630 - AECFAC, Alejandro Fedorenko_AG\Compras\"/>
    </mc:Choice>
  </mc:AlternateContent>
  <bookViews>
    <workbookView xWindow="600" yWindow="195" windowWidth="14025" windowHeight="840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S14" i="1" l="1"/>
  <c r="R23" i="1" l="1"/>
  <c r="T23" i="1" s="1"/>
  <c r="R24" i="1"/>
  <c r="T24" i="1" s="1"/>
  <c r="R25" i="1"/>
  <c r="T25" i="1" s="1"/>
  <c r="R26" i="1"/>
  <c r="T26" i="1" s="1"/>
  <c r="R27" i="1"/>
  <c r="R28" i="1"/>
  <c r="T28" i="1" s="1"/>
  <c r="R29" i="1"/>
  <c r="T29" i="1" s="1"/>
  <c r="R30" i="1"/>
  <c r="T30" i="1" s="1"/>
  <c r="R31" i="1"/>
  <c r="T31" i="1" s="1"/>
  <c r="R32" i="1"/>
  <c r="T32" i="1" s="1"/>
  <c r="P36" i="1"/>
  <c r="T27" i="1"/>
  <c r="T33" i="1"/>
  <c r="T34" i="1"/>
  <c r="T35" i="1"/>
  <c r="T36" i="1" l="1"/>
  <c r="T37" i="1" s="1"/>
  <c r="T39" i="1" s="1"/>
  <c r="P37" i="1"/>
</calcChain>
</file>

<file path=xl/sharedStrings.xml><?xml version="1.0" encoding="utf-8"?>
<sst xmlns="http://schemas.openxmlformats.org/spreadsheetml/2006/main" count="137" uniqueCount="114">
  <si>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</si>
  <si>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</si>
  <si>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</si>
  <si>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</si>
  <si>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</si>
  <si>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</si>
  <si>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</si>
  <si>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</si>
  <si>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</si>
  <si>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</si>
  <si>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</si>
  <si>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</si>
  <si>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</si>
  <si>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</si>
  <si>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</si>
  <si>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</si>
  <si>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</si>
  <si>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</si>
  <si>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</si>
  <si>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</si>
  <si>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</si>
  <si>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</si>
  <si>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</si>
  <si>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</si>
  <si>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</si>
  <si>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</si>
  <si>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</si>
  <si>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</si>
  <si>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</si>
  <si>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</si>
  <si>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</si>
  <si>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</si>
  <si>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</si>
  <si>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</si>
  <si>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</si>
  <si>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</si>
  <si>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</si>
  <si>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</si>
  <si>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</si>
  <si>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ROXANA</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</si>
  <si>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</si>
  <si>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</si>
  <si>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</si>
  <si>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</si>
  <si>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</si>
  <si>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</si>
  <si>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</si>
  <si>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</si>
  <si>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</si>
  <si>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</si>
  <si>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</si>
  <si>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</si>
  <si>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</si>
  <si>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</si>
  <si>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</si>
  <si>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</si>
  <si>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</si>
  <si>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</si>
  <si>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</si>
  <si>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</si>
  <si>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</si>
  <si>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</si>
  <si>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</si>
  <si>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</si>
  <si>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</si>
  <si>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</si>
  <si>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</si>
  <si>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</si>
  <si>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</si>
  <si>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</si>
  <si>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</si>
  <si>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</si>
  <si>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</si>
  <si>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</si>
  <si>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</si>
  <si>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</si>
  <si>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</si>
  <si>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</si>
  <si>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SOS Software S. A. de C. V.</t>
  </si>
  <si>
    <t>Medrano 710</t>
  </si>
  <si>
    <t>General Real</t>
  </si>
  <si>
    <t xml:space="preserve">Guadalajara </t>
  </si>
  <si>
    <t>33 36 17 29 68</t>
  </si>
  <si>
    <t>SOF1406233F5</t>
  </si>
  <si>
    <t>44400</t>
  </si>
  <si>
    <t>info@sos-soft.com</t>
  </si>
  <si>
    <t>Jalisco</t>
  </si>
  <si>
    <t>33 1461 5276</t>
  </si>
  <si>
    <t>Marisol Ornelas Casillas</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</si>
  <si>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</si>
  <si>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</si>
  <si>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</si>
  <si>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</si>
  <si>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</si>
  <si>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</si>
  <si>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</si>
  <si>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</si>
  <si>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</si>
  <si>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</si>
  <si>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</si>
  <si>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</si>
  <si>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</si>
  <si>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</si>
  <si>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</si>
  <si>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</si>
  <si>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</si>
  <si>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</si>
  <si>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</si>
  <si>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P2630</t>
  </si>
  <si>
    <t>1</t>
  </si>
  <si>
    <t>AECE</t>
  </si>
  <si>
    <t>19B7</t>
  </si>
  <si>
    <t>E749</t>
  </si>
  <si>
    <t>504E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</si>
</sst>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1"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sz val="14"/>
      <color rgb="FF000000"/>
      <name val="Helvetica"/>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13"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0" fontId="34" fillId="0" borderId="0" xfId="0" applyFont="1"/>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5" fillId="0" borderId="11" xfId="0" applyFont="1" applyBorder="1" applyAlignment="1">
      <alignment horizontal="left" vertical="center" wrapText="1"/>
    </xf>
    <xf numFmtId="0" fontId="36"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7" fillId="3" borderId="3" xfId="0" applyNumberFormat="1" applyFont="1" applyFill="1" applyBorder="1" applyAlignment="1">
      <alignment horizontal="center" vertical="center" wrapText="1"/>
    </xf>
    <xf numFmtId="14" fontId="37"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0" fontId="38"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9" fillId="2" borderId="28"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39" fillId="2" borderId="30" xfId="0" applyFont="1" applyFill="1" applyBorder="1" applyAlignment="1">
      <alignment horizontal="center" vertical="center" wrapText="1"/>
    </xf>
    <xf numFmtId="0" fontId="41" fillId="0" borderId="22" xfId="0" applyFont="1" applyBorder="1" applyAlignment="1">
      <alignment horizontal="left" vertical="center" wrapText="1"/>
    </xf>
    <xf numFmtId="0" fontId="41" fillId="0" borderId="23" xfId="0" applyFont="1" applyBorder="1" applyAlignment="1">
      <alignment horizontal="left" vertical="center" wrapText="1"/>
    </xf>
    <xf numFmtId="0" fontId="42" fillId="0" borderId="23" xfId="0" applyFont="1" applyBorder="1" applyAlignment="1">
      <alignment horizontal="left" vertical="center" wrapText="1"/>
    </xf>
    <xf numFmtId="0" fontId="42" fillId="0" borderId="24" xfId="0" applyFont="1" applyBorder="1" applyAlignment="1">
      <alignment horizontal="left" vertical="center" wrapText="1"/>
    </xf>
    <xf numFmtId="0" fontId="43" fillId="4" borderId="15" xfId="0" applyFont="1" applyFill="1" applyBorder="1" applyAlignment="1" applyProtection="1">
      <alignment horizontal="right" vertical="center" wrapText="1"/>
      <protection locked="0"/>
    </xf>
    <xf numFmtId="0" fontId="36" fillId="0" borderId="39" xfId="0" applyFont="1" applyBorder="1" applyAlignment="1">
      <alignment horizontal="right" vertical="center" wrapText="1"/>
    </xf>
    <xf numFmtId="0" fontId="36" fillId="0" borderId="16" xfId="0" applyFont="1" applyBorder="1" applyAlignment="1">
      <alignment horizontal="right" vertical="center" wrapText="1"/>
    </xf>
    <xf numFmtId="0" fontId="44" fillId="4" borderId="8" xfId="0" applyFont="1" applyFill="1" applyBorder="1" applyAlignment="1" applyProtection="1">
      <alignment horizontal="center" vertical="center" wrapText="1"/>
      <protection locked="0"/>
    </xf>
    <xf numFmtId="0" fontId="45" fillId="5" borderId="40" xfId="0" applyFont="1" applyFill="1" applyBorder="1" applyAlignment="1" applyProtection="1">
      <alignment horizontal="center" vertical="center" wrapText="1"/>
      <protection locked="0"/>
    </xf>
    <xf numFmtId="0" fontId="44" fillId="4" borderId="39" xfId="0" applyFont="1" applyFill="1" applyBorder="1" applyAlignment="1" applyProtection="1">
      <alignment horizontal="center" vertical="center" wrapText="1"/>
      <protection locked="0"/>
    </xf>
    <xf numFmtId="0" fontId="45" fillId="5" borderId="15" xfId="0" applyFont="1" applyFill="1" applyBorder="1" applyAlignment="1" applyProtection="1">
      <alignment horizontal="center" vertical="center" wrapText="1"/>
      <protection locked="0"/>
    </xf>
    <xf numFmtId="0" fontId="45" fillId="5" borderId="16" xfId="0" applyFont="1" applyFill="1" applyBorder="1" applyAlignment="1">
      <alignment horizontal="center" vertical="center" wrapText="1"/>
    </xf>
    <xf numFmtId="0" fontId="46" fillId="6" borderId="15" xfId="0" applyFont="1" applyFill="1" applyBorder="1" applyAlignment="1" applyProtection="1">
      <alignment horizontal="right" vertical="center" wrapText="1"/>
      <protection locked="0"/>
    </xf>
    <xf numFmtId="0" fontId="47" fillId="6" borderId="39" xfId="0" applyFont="1" applyFill="1" applyBorder="1" applyAlignment="1">
      <alignment horizontal="right" vertical="center" wrapText="1"/>
    </xf>
    <xf numFmtId="0" fontId="47" fillId="6" borderId="9" xfId="0" applyFont="1" applyFill="1" applyBorder="1" applyAlignment="1">
      <alignment horizontal="right" vertical="center" wrapText="1"/>
    </xf>
    <xf numFmtId="0" fontId="47" fillId="0" borderId="39" xfId="0" applyFont="1" applyBorder="1" applyAlignment="1">
      <alignment horizontal="right" vertical="center" wrapText="1"/>
    </xf>
    <xf numFmtId="0" fontId="47" fillId="0" borderId="16" xfId="0" applyFont="1" applyBorder="1" applyAlignment="1">
      <alignment horizontal="right" vertical="center" wrapText="1"/>
    </xf>
    <xf numFmtId="0" fontId="48"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8"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5"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50"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2" fillId="7" borderId="61" xfId="0" applyFont="1" applyFill="1" applyBorder="1" applyAlignment="1">
      <alignment horizontal="center" vertical="center" wrapText="1"/>
    </xf>
    <xf numFmtId="0" fontId="41"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3" fillId="7" borderId="58" xfId="0" applyFont="1" applyFill="1" applyBorder="1" applyAlignment="1">
      <alignment horizontal="center" vertical="center" wrapText="1"/>
    </xf>
    <xf numFmtId="0" fontId="54"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5" fillId="7" borderId="60" xfId="0" applyFont="1" applyFill="1" applyBorder="1" applyAlignment="1">
      <alignment horizontal="center" vertical="center" wrapText="1"/>
    </xf>
    <xf numFmtId="0" fontId="13" fillId="0" borderId="0" xfId="0" applyFont="1" applyBorder="1"/>
    <xf numFmtId="0" fontId="55" fillId="8" borderId="14" xfId="0" applyFont="1" applyFill="1" applyBorder="1" applyAlignment="1">
      <alignment horizontal="center" vertical="center" wrapText="1"/>
    </xf>
    <xf numFmtId="0" fontId="55" fillId="8" borderId="37" xfId="0" applyFont="1" applyFill="1" applyBorder="1" applyAlignment="1">
      <alignment horizontal="center" vertical="center" wrapText="1"/>
    </xf>
    <xf numFmtId="0" fontId="56" fillId="8" borderId="33" xfId="0" applyFont="1" applyFill="1" applyBorder="1" applyAlignment="1">
      <alignment horizontal="center" vertical="center" wrapText="1"/>
    </xf>
    <xf numFmtId="0" fontId="56" fillId="8" borderId="50" xfId="0" applyFont="1" applyFill="1" applyBorder="1" applyAlignment="1">
      <alignment horizontal="center" vertical="center" wrapText="1"/>
    </xf>
    <xf numFmtId="0" fontId="58" fillId="8" borderId="49" xfId="0" applyFont="1" applyFill="1" applyBorder="1" applyAlignment="1">
      <alignment horizontal="center" vertical="center" wrapText="1"/>
    </xf>
    <xf numFmtId="0" fontId="60" fillId="8" borderId="37" xfId="0" applyFont="1" applyFill="1" applyBorder="1" applyAlignment="1">
      <alignment horizontal="center" vertical="center" wrapText="1"/>
    </xf>
    <xf numFmtId="0" fontId="55"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1" fillId="0" borderId="62" xfId="0" applyFont="1" applyBorder="1" applyAlignment="1">
      <alignment horizontal="center" vertical="center" wrapText="1"/>
    </xf>
    <xf numFmtId="0" fontId="62" fillId="8" borderId="73" xfId="0" applyFont="1" applyFill="1" applyBorder="1" applyAlignment="1">
      <alignment horizontal="center" vertical="center" wrapText="1"/>
    </xf>
    <xf numFmtId="0" fontId="63"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2"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4" fillId="8" borderId="13" xfId="0" applyFont="1" applyFill="1" applyBorder="1" applyAlignment="1">
      <alignment horizontal="center" vertical="center" wrapText="1"/>
    </xf>
    <xf numFmtId="0" fontId="47" fillId="0" borderId="57" xfId="0" applyFont="1" applyBorder="1" applyAlignment="1">
      <alignment horizontal="center" vertical="center" wrapText="1"/>
    </xf>
    <xf numFmtId="0" fontId="64" fillId="2" borderId="53" xfId="0" applyFont="1" applyFill="1" applyBorder="1" applyAlignment="1">
      <alignment horizontal="center" vertical="center" wrapText="1"/>
    </xf>
    <xf numFmtId="0" fontId="65" fillId="2" borderId="33" xfId="0" applyFont="1" applyFill="1" applyBorder="1" applyAlignment="1">
      <alignment horizontal="center" vertical="center" wrapText="1"/>
    </xf>
    <xf numFmtId="0" fontId="66" fillId="2" borderId="33" xfId="0" applyFont="1" applyFill="1" applyBorder="1" applyAlignment="1">
      <alignment horizontal="left" vertical="center" wrapText="1"/>
    </xf>
    <xf numFmtId="49" fontId="67" fillId="2" borderId="33" xfId="0" applyNumberFormat="1" applyFont="1" applyFill="1" applyBorder="1" applyAlignment="1">
      <alignment horizontal="center" vertical="center" wrapText="1"/>
    </xf>
    <xf numFmtId="49" fontId="67" fillId="2" borderId="44" xfId="0" applyNumberFormat="1" applyFont="1" applyFill="1" applyBorder="1" applyAlignment="1">
      <alignment horizontal="center" vertical="center" wrapText="1"/>
    </xf>
    <xf numFmtId="49" fontId="68" fillId="2" borderId="14" xfId="0" applyNumberFormat="1" applyFont="1" applyFill="1" applyBorder="1" applyAlignment="1">
      <alignment horizontal="center" vertical="center" wrapText="1"/>
    </xf>
    <xf numFmtId="49" fontId="68" fillId="2" borderId="13" xfId="0" applyNumberFormat="1" applyFont="1" applyFill="1" applyBorder="1" applyAlignment="1">
      <alignment horizontal="center" vertical="center" wrapText="1"/>
    </xf>
    <xf numFmtId="49" fontId="68" fillId="2" borderId="74" xfId="0" applyNumberFormat="1" applyFont="1" applyFill="1" applyBorder="1" applyAlignment="1">
      <alignment horizontal="center" vertical="center" wrapText="1"/>
    </xf>
    <xf numFmtId="44" fontId="69" fillId="2" borderId="42" xfId="1" applyFont="1" applyFill="1" applyBorder="1" applyAlignment="1">
      <alignment horizontal="center" vertical="center" wrapText="1"/>
    </xf>
    <xf numFmtId="9" fontId="70" fillId="2" borderId="34" xfId="2" applyFont="1" applyFill="1" applyBorder="1" applyAlignment="1">
      <alignment horizontal="center" vertical="center" wrapText="1"/>
    </xf>
    <xf numFmtId="44" fontId="65" fillId="0" borderId="34" xfId="1" applyFont="1" applyFill="1" applyBorder="1" applyAlignment="1">
      <alignment vertical="center" wrapText="1"/>
    </xf>
    <xf numFmtId="9" fontId="64" fillId="2" borderId="34" xfId="2" applyNumberFormat="1" applyFont="1" applyFill="1" applyBorder="1" applyAlignment="1">
      <alignment vertical="center" wrapText="1"/>
    </xf>
    <xf numFmtId="44" fontId="67" fillId="0" borderId="36" xfId="1" applyFont="1" applyBorder="1" applyAlignment="1">
      <alignment vertical="center" wrapText="1"/>
    </xf>
    <xf numFmtId="49" fontId="68" fillId="2" borderId="53" xfId="0" applyNumberFormat="1" applyFont="1" applyFill="1" applyBorder="1" applyAlignment="1">
      <alignment horizontal="center" vertical="center" wrapText="1"/>
    </xf>
    <xf numFmtId="49" fontId="68" fillId="2" borderId="33" xfId="0" applyNumberFormat="1" applyFont="1" applyFill="1" applyBorder="1" applyAlignment="1">
      <alignment horizontal="center" vertical="center" wrapText="1"/>
    </xf>
    <xf numFmtId="49" fontId="68" fillId="2" borderId="36" xfId="0" applyNumberFormat="1" applyFont="1" applyFill="1" applyBorder="1" applyAlignment="1">
      <alignment horizontal="center" vertical="center" wrapText="1"/>
    </xf>
    <xf numFmtId="0" fontId="66" fillId="2" borderId="44" xfId="0" applyFont="1" applyFill="1" applyBorder="1" applyAlignment="1">
      <alignment horizontal="left" vertical="center" wrapText="1"/>
    </xf>
    <xf numFmtId="0" fontId="64" fillId="2" borderId="46" xfId="0" applyFont="1" applyFill="1" applyBorder="1" applyAlignment="1">
      <alignment horizontal="center" vertical="center" wrapText="1"/>
    </xf>
    <xf numFmtId="0" fontId="65" fillId="2" borderId="47" xfId="0" applyFont="1" applyFill="1" applyBorder="1" applyAlignment="1">
      <alignment horizontal="center" vertical="center" wrapText="1"/>
    </xf>
    <xf numFmtId="0" fontId="66" fillId="2" borderId="48" xfId="0" applyFont="1" applyFill="1" applyBorder="1" applyAlignment="1">
      <alignment horizontal="left" vertical="center" wrapText="1"/>
    </xf>
    <xf numFmtId="49" fontId="68" fillId="2" borderId="75" xfId="0" applyNumberFormat="1" applyFont="1" applyFill="1" applyBorder="1" applyAlignment="1">
      <alignment horizontal="center" vertical="center" wrapText="1"/>
    </xf>
    <xf numFmtId="49" fontId="68" fillId="2" borderId="54" xfId="0" applyNumberFormat="1" applyFont="1" applyFill="1" applyBorder="1" applyAlignment="1">
      <alignment horizontal="center" vertical="center" wrapText="1"/>
    </xf>
    <xf numFmtId="49" fontId="68" fillId="2" borderId="55" xfId="0" applyNumberFormat="1" applyFont="1" applyFill="1" applyBorder="1" applyAlignment="1">
      <alignment horizontal="center" vertical="center" wrapText="1"/>
    </xf>
    <xf numFmtId="9" fontId="70" fillId="2" borderId="33" xfId="2" applyFont="1" applyFill="1" applyBorder="1" applyAlignment="1">
      <alignment horizontal="center" vertical="center" wrapText="1"/>
    </xf>
    <xf numFmtId="0" fontId="65" fillId="2" borderId="4" xfId="0" applyFont="1" applyFill="1" applyBorder="1" applyAlignment="1">
      <alignment horizontal="center"/>
    </xf>
    <xf numFmtId="0" fontId="71" fillId="2" borderId="35" xfId="0" applyFont="1" applyFill="1" applyBorder="1" applyAlignment="1">
      <alignment horizontal="center"/>
    </xf>
    <xf numFmtId="0" fontId="72" fillId="2" borderId="31" xfId="0" applyFont="1" applyFill="1" applyBorder="1" applyAlignment="1">
      <alignment horizontal="left"/>
    </xf>
    <xf numFmtId="0" fontId="72" fillId="2" borderId="71" xfId="0" applyFont="1" applyFill="1" applyBorder="1" applyAlignment="1">
      <alignment horizontal="left"/>
    </xf>
    <xf numFmtId="49" fontId="67" fillId="2" borderId="41" xfId="0" applyNumberFormat="1" applyFont="1" applyFill="1" applyBorder="1" applyAlignment="1">
      <alignment horizontal="center" vertical="center" wrapText="1"/>
    </xf>
    <xf numFmtId="44" fontId="72" fillId="0" borderId="31" xfId="1" applyFont="1" applyFill="1" applyBorder="1" applyAlignment="1">
      <alignment vertical="center" wrapText="1"/>
    </xf>
    <xf numFmtId="9" fontId="72" fillId="2" borderId="31" xfId="2" applyNumberFormat="1" applyFont="1" applyFill="1" applyBorder="1" applyAlignment="1">
      <alignment vertical="center" wrapText="1"/>
    </xf>
    <xf numFmtId="44" fontId="73" fillId="0" borderId="36" xfId="1" applyFont="1" applyBorder="1" applyAlignment="1">
      <alignment vertical="center" wrapText="1"/>
    </xf>
    <xf numFmtId="49" fontId="67" fillId="2" borderId="34" xfId="0" applyNumberFormat="1" applyFont="1" applyFill="1" applyBorder="1" applyAlignment="1">
      <alignment horizontal="center" vertical="center" wrapText="1"/>
    </xf>
    <xf numFmtId="0" fontId="74" fillId="0" borderId="3" xfId="0" applyFont="1" applyBorder="1" applyAlignment="1">
      <alignment horizontal="center" vertical="center" wrapText="1"/>
    </xf>
    <xf numFmtId="0" fontId="75" fillId="0" borderId="0" xfId="0" applyFont="1" applyBorder="1" applyAlignment="1">
      <alignment horizontal="center" vertical="center" wrapText="1"/>
    </xf>
    <xf numFmtId="0" fontId="76" fillId="0" borderId="0" xfId="0" applyFont="1" applyBorder="1" applyAlignment="1">
      <alignment horizontal="right" vertical="center" wrapText="1"/>
    </xf>
    <xf numFmtId="44" fontId="69" fillId="0" borderId="0" xfId="0" applyNumberFormat="1" applyFont="1" applyBorder="1" applyAlignment="1">
      <alignment horizontal="center" vertical="center" wrapText="1"/>
    </xf>
    <xf numFmtId="0" fontId="76" fillId="0" borderId="0" xfId="0" applyFont="1" applyBorder="1" applyAlignment="1">
      <alignment horizontal="center" vertical="center" wrapText="1"/>
    </xf>
    <xf numFmtId="0" fontId="67" fillId="0" borderId="32" xfId="0" applyFont="1" applyBorder="1" applyAlignment="1">
      <alignment horizontal="right" vertical="center"/>
    </xf>
    <xf numFmtId="0" fontId="67" fillId="0" borderId="33" xfId="0" applyFont="1" applyBorder="1" applyAlignment="1">
      <alignment horizontal="right" vertical="center"/>
    </xf>
    <xf numFmtId="44" fontId="65" fillId="0" borderId="5" xfId="1" applyFont="1" applyBorder="1" applyAlignment="1">
      <alignment vertical="center"/>
    </xf>
    <xf numFmtId="0" fontId="77" fillId="0" borderId="3" xfId="0" applyFont="1" applyBorder="1" applyAlignment="1">
      <alignment horizontal="center" vertical="center" wrapText="1"/>
    </xf>
    <xf numFmtId="0" fontId="78" fillId="0" borderId="0" xfId="0" applyFont="1" applyBorder="1" applyAlignment="1">
      <alignment horizontal="center" vertical="center" wrapText="1"/>
    </xf>
    <xf numFmtId="0" fontId="79" fillId="0" borderId="0" xfId="0" applyFont="1" applyBorder="1" applyAlignment="1">
      <alignment horizontal="left" vertical="center" wrapText="1"/>
    </xf>
    <xf numFmtId="0" fontId="76" fillId="0" borderId="0" xfId="0" applyFont="1" applyAlignment="1">
      <alignment horizontal="left" vertical="center" wrapText="1"/>
    </xf>
    <xf numFmtId="0" fontId="82" fillId="0" borderId="0" xfId="0" applyFont="1" applyBorder="1" applyAlignment="1">
      <alignment horizontal="right" vertical="center" wrapText="1"/>
    </xf>
    <xf numFmtId="0" fontId="83" fillId="0" borderId="0" xfId="0" applyFont="1" applyBorder="1" applyAlignment="1">
      <alignment horizontal="right" vertical="center" wrapText="1"/>
    </xf>
    <xf numFmtId="44" fontId="82" fillId="0" borderId="0" xfId="0" applyNumberFormat="1" applyFont="1" applyBorder="1" applyAlignment="1">
      <alignment horizontal="center" vertical="center" wrapText="1"/>
    </xf>
    <xf numFmtId="49" fontId="84" fillId="0" borderId="0" xfId="0" applyNumberFormat="1" applyFont="1" applyBorder="1" applyAlignment="1">
      <alignment horizontal="center" vertical="center" wrapText="1"/>
    </xf>
    <xf numFmtId="4" fontId="65" fillId="0" borderId="6" xfId="2" applyNumberFormat="1" applyFont="1" applyBorder="1" applyAlignment="1">
      <alignment vertical="center"/>
    </xf>
    <xf numFmtId="0" fontId="76" fillId="0" borderId="3" xfId="0" applyFont="1" applyBorder="1" applyAlignment="1">
      <alignment horizontal="center" vertical="center" wrapText="1"/>
    </xf>
    <xf numFmtId="0" fontId="85" fillId="0" borderId="0" xfId="0" applyFont="1" applyBorder="1" applyAlignment="1">
      <alignment horizontal="center" vertical="center" wrapText="1"/>
    </xf>
    <xf numFmtId="0" fontId="86" fillId="0" borderId="32" xfId="0" applyFont="1" applyFill="1" applyBorder="1" applyAlignment="1">
      <alignment horizontal="right" vertical="center"/>
    </xf>
    <xf numFmtId="0" fontId="86" fillId="0" borderId="33" xfId="0" applyFont="1" applyFill="1" applyBorder="1" applyAlignment="1">
      <alignment horizontal="right" vertical="center"/>
    </xf>
    <xf numFmtId="44" fontId="87" fillId="0" borderId="6" xfId="1" applyFont="1" applyFill="1" applyBorder="1" applyAlignment="1">
      <alignment vertical="center"/>
    </xf>
    <xf numFmtId="0" fontId="79" fillId="0" borderId="11" xfId="0" applyFont="1" applyBorder="1" applyAlignment="1">
      <alignment horizontal="left" vertical="center" wrapText="1"/>
    </xf>
    <xf numFmtId="0" fontId="76" fillId="0" borderId="11" xfId="0" applyFont="1" applyBorder="1" applyAlignment="1">
      <alignment vertical="center" wrapText="1"/>
    </xf>
    <xf numFmtId="0" fontId="76"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7" fillId="0" borderId="63" xfId="0" applyFont="1" applyBorder="1" applyAlignment="1">
      <alignment horizontal="right" vertical="center"/>
    </xf>
    <xf numFmtId="0" fontId="67" fillId="0" borderId="45" xfId="0" applyFont="1" applyBorder="1" applyAlignment="1">
      <alignment horizontal="right" vertical="center"/>
    </xf>
    <xf numFmtId="44" fontId="65"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8" fillId="2" borderId="15" xfId="0" applyFont="1" applyFill="1" applyBorder="1" applyAlignment="1">
      <alignment horizontal="center" vertical="center" wrapText="1"/>
    </xf>
    <xf numFmtId="0" fontId="88" fillId="0" borderId="39" xfId="0" applyFont="1" applyBorder="1" applyAlignment="1">
      <alignment horizontal="center" vertical="center" wrapText="1"/>
    </xf>
    <xf numFmtId="0" fontId="88" fillId="0" borderId="16" xfId="0" applyFont="1" applyBorder="1" applyAlignment="1">
      <alignment horizontal="center" vertical="center" wrapText="1"/>
    </xf>
    <xf numFmtId="0" fontId="27" fillId="0" borderId="2" xfId="0"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9" fillId="9" borderId="15" xfId="0" applyFont="1" applyFill="1" applyBorder="1" applyAlignment="1">
      <alignment horizontal="center" vertical="center" wrapText="1"/>
    </xf>
    <xf numFmtId="0" fontId="90" fillId="9" borderId="39" xfId="0" applyFont="1" applyFill="1" applyBorder="1" applyAlignment="1">
      <alignment horizontal="center" vertical="center" wrapText="1"/>
    </xf>
    <xf numFmtId="0" fontId="90"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sos-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A20" zoomScale="80" zoomScaleNormal="80" workbookViewId="0">
      <selection activeCell="S24" sqref="S24"/>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4.375" style="10" bestFit="1" customWidth="1"/>
    <col min="17" max="17" width="7.125" style="10" customWidth="1"/>
    <col min="18" max="18" width="14.375" style="10" bestFit="1" customWidth="1"/>
    <col min="19" max="19" width="6.75" style="10" customWidth="1"/>
    <col min="20" max="20" width="15.12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89</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68</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76</v>
      </c>
      <c r="M3" s="22"/>
      <c r="N3" s="22"/>
      <c r="O3" s="22"/>
      <c r="P3" s="22"/>
      <c r="Q3" s="22"/>
      <c r="R3" s="22"/>
      <c r="S3" s="22"/>
      <c r="T3" s="23"/>
      <c r="U3" s="18"/>
    </row>
    <row r="4" spans="1:21" ht="22.5" customHeight="1" thickBot="1" x14ac:dyDescent="0.25">
      <c r="A4" s="11"/>
      <c r="B4" s="24" t="s">
        <v>90</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91</v>
      </c>
      <c r="S5" s="30"/>
      <c r="T5" s="31"/>
      <c r="U5" s="18"/>
    </row>
    <row r="6" spans="1:21" ht="18" x14ac:dyDescent="0.2">
      <c r="A6" s="11"/>
      <c r="B6" s="32" t="s">
        <v>1</v>
      </c>
      <c r="C6" s="33"/>
      <c r="D6" s="34" t="s">
        <v>78</v>
      </c>
      <c r="E6" s="34"/>
      <c r="F6" s="35"/>
      <c r="G6" s="35"/>
      <c r="H6" s="35"/>
      <c r="I6" s="35"/>
      <c r="J6" s="35"/>
      <c r="K6" s="35"/>
      <c r="L6" s="35"/>
      <c r="M6" s="35"/>
      <c r="N6" s="35"/>
      <c r="O6" s="35"/>
      <c r="P6" s="35"/>
      <c r="Q6" s="35"/>
      <c r="R6" s="36" t="s">
        <v>2</v>
      </c>
      <c r="S6" s="37" t="s">
        <v>83</v>
      </c>
      <c r="T6" s="38"/>
      <c r="U6" s="18"/>
    </row>
    <row r="7" spans="1:21" ht="13.9" customHeight="1" x14ac:dyDescent="0.2">
      <c r="A7" s="11"/>
      <c r="B7" s="32" t="s">
        <v>3</v>
      </c>
      <c r="C7" s="33"/>
      <c r="D7" s="39" t="s">
        <v>79</v>
      </c>
      <c r="E7" s="40"/>
      <c r="F7" s="40"/>
      <c r="G7" s="40"/>
      <c r="H7" s="40"/>
      <c r="I7" s="40"/>
      <c r="J7" s="40"/>
      <c r="K7" s="41"/>
      <c r="L7" s="41"/>
      <c r="M7" s="41"/>
      <c r="N7" s="41"/>
      <c r="O7" s="41"/>
      <c r="P7" s="41"/>
      <c r="Q7" s="41"/>
      <c r="R7" s="36" t="s">
        <v>4</v>
      </c>
      <c r="S7" s="42" t="s">
        <v>84</v>
      </c>
      <c r="T7" s="43"/>
      <c r="U7" s="18"/>
    </row>
    <row r="8" spans="1:21" ht="15.75" x14ac:dyDescent="0.2">
      <c r="A8" s="11"/>
      <c r="B8" s="32" t="s">
        <v>5</v>
      </c>
      <c r="C8" s="33"/>
      <c r="D8" s="44" t="s">
        <v>80</v>
      </c>
      <c r="E8" s="41"/>
      <c r="F8" s="45"/>
      <c r="G8" s="45"/>
      <c r="H8" s="45"/>
      <c r="I8" s="45"/>
      <c r="J8" s="46" t="s">
        <v>38</v>
      </c>
      <c r="K8" s="47" t="s">
        <v>85</v>
      </c>
      <c r="L8" s="45"/>
      <c r="M8" s="45"/>
      <c r="N8" s="45"/>
      <c r="O8" s="45"/>
      <c r="P8" s="45"/>
      <c r="Q8" s="48"/>
      <c r="R8" s="48"/>
      <c r="S8" s="48"/>
      <c r="T8" s="49"/>
      <c r="U8" s="18"/>
    </row>
    <row r="9" spans="1:21" ht="15.75" x14ac:dyDescent="0.25">
      <c r="A9" s="11"/>
      <c r="B9" s="32" t="s">
        <v>6</v>
      </c>
      <c r="C9" s="33"/>
      <c r="D9" s="39" t="s">
        <v>81</v>
      </c>
      <c r="E9" s="40"/>
      <c r="F9" s="48"/>
      <c r="G9" s="48"/>
      <c r="H9" s="48"/>
      <c r="I9" s="48"/>
      <c r="J9" s="50"/>
      <c r="K9" s="50"/>
      <c r="L9" s="50"/>
      <c r="M9" s="50"/>
      <c r="N9" s="50"/>
      <c r="O9" s="50"/>
      <c r="P9" s="50"/>
      <c r="Q9" s="51" t="s">
        <v>7</v>
      </c>
      <c r="R9" s="52" t="s">
        <v>86</v>
      </c>
      <c r="S9" s="53"/>
      <c r="T9" s="54"/>
      <c r="U9" s="18"/>
    </row>
    <row r="10" spans="1:21" ht="18" x14ac:dyDescent="0.25">
      <c r="A10" s="11"/>
      <c r="B10" s="32" t="s">
        <v>37</v>
      </c>
      <c r="C10" s="33"/>
      <c r="D10" s="55" t="s">
        <v>82</v>
      </c>
      <c r="E10" s="55"/>
      <c r="F10" s="56"/>
      <c r="G10" s="56"/>
      <c r="H10" s="56"/>
      <c r="I10" s="56"/>
      <c r="J10" s="57" t="s">
        <v>16</v>
      </c>
      <c r="K10" s="58" t="s">
        <v>87</v>
      </c>
      <c r="L10" s="59"/>
      <c r="M10" s="59"/>
      <c r="N10" s="59"/>
      <c r="O10" s="59"/>
      <c r="P10" s="59"/>
      <c r="Q10" s="59"/>
      <c r="R10" s="59"/>
      <c r="S10" s="59"/>
      <c r="T10" s="60"/>
      <c r="U10" s="18"/>
    </row>
    <row r="11" spans="1:21" ht="16.5" thickBot="1" x14ac:dyDescent="0.25">
      <c r="A11" s="11"/>
      <c r="B11" s="61" t="s">
        <v>27</v>
      </c>
      <c r="C11" s="62"/>
      <c r="D11" s="62"/>
      <c r="E11" s="63" t="s">
        <v>88</v>
      </c>
      <c r="F11" s="64"/>
      <c r="G11" s="64"/>
      <c r="H11" s="64"/>
      <c r="I11" s="64"/>
      <c r="J11" s="64"/>
      <c r="K11" s="64"/>
      <c r="L11" s="64"/>
      <c r="M11" s="64"/>
      <c r="N11" s="64"/>
      <c r="O11" s="65"/>
      <c r="P11" s="66" t="s">
        <v>28</v>
      </c>
      <c r="Q11" s="67"/>
      <c r="R11" s="68"/>
      <c r="S11" s="69" t="s">
        <v>39</v>
      </c>
      <c r="T11" s="70"/>
      <c r="U11" s="18"/>
    </row>
    <row r="12" spans="1:21" ht="39" customHeight="1" thickBot="1" x14ac:dyDescent="0.25">
      <c r="A12" s="11"/>
      <c r="B12" s="71" t="s">
        <v>92</v>
      </c>
      <c r="C12" s="72"/>
      <c r="D12" s="73"/>
      <c r="E12" s="73"/>
      <c r="F12" s="73"/>
      <c r="G12" s="73"/>
      <c r="H12" s="73"/>
      <c r="I12" s="73"/>
      <c r="J12" s="73"/>
      <c r="K12" s="73"/>
      <c r="L12" s="73"/>
      <c r="M12" s="73"/>
      <c r="N12" s="73"/>
      <c r="O12" s="73"/>
      <c r="P12" s="73"/>
      <c r="Q12" s="73"/>
      <c r="R12" s="73"/>
      <c r="S12" s="73"/>
      <c r="T12" s="74"/>
      <c r="U12" s="18"/>
    </row>
    <row r="13" spans="1:21" ht="26.25" x14ac:dyDescent="0.25">
      <c r="A13" s="11"/>
      <c r="B13" s="75" t="s">
        <v>8</v>
      </c>
      <c r="C13" s="76"/>
      <c r="D13" s="76"/>
      <c r="E13" s="76"/>
      <c r="F13" s="76"/>
      <c r="G13" s="76"/>
      <c r="H13" s="76"/>
      <c r="I13" s="76"/>
      <c r="J13" s="76"/>
      <c r="K13" s="76"/>
      <c r="L13" s="76"/>
      <c r="M13" s="76"/>
      <c r="N13" s="76"/>
      <c r="O13" s="77" t="s">
        <v>0</v>
      </c>
      <c r="P13" s="78" t="s">
        <v>0</v>
      </c>
      <c r="Q13" s="79"/>
      <c r="R13" s="80" t="s">
        <v>9</v>
      </c>
      <c r="S13" s="80"/>
      <c r="T13" s="81" t="s">
        <v>108</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43012</v>
      </c>
      <c r="T14" s="89"/>
      <c r="U14" s="18"/>
    </row>
    <row r="15" spans="1:21" ht="22.5" customHeight="1" x14ac:dyDescent="0.2">
      <c r="A15" s="11"/>
      <c r="B15" s="90" t="s">
        <v>49</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93</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94</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95</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t="s">
        <v>25</v>
      </c>
      <c r="T19" s="111"/>
      <c r="U19" s="18"/>
    </row>
    <row r="20" spans="1:22" ht="50.25" customHeight="1" thickBot="1" x14ac:dyDescent="0.25">
      <c r="A20" s="11"/>
      <c r="B20" s="112" t="s">
        <v>40</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50</v>
      </c>
      <c r="C21" s="123" t="s">
        <v>51</v>
      </c>
      <c r="D21" s="124" t="s">
        <v>52</v>
      </c>
      <c r="E21" s="125" t="s">
        <v>69</v>
      </c>
      <c r="F21" s="126" t="s">
        <v>47</v>
      </c>
      <c r="G21" s="127" t="s">
        <v>96</v>
      </c>
      <c r="H21" s="128" t="s">
        <v>53</v>
      </c>
      <c r="I21" s="129" t="s">
        <v>97</v>
      </c>
      <c r="J21" s="130" t="s">
        <v>60</v>
      </c>
      <c r="K21" s="131" t="s">
        <v>17</v>
      </c>
      <c r="L21" s="132" t="s">
        <v>98</v>
      </c>
      <c r="M21" s="133"/>
      <c r="N21" s="133"/>
      <c r="O21" s="133"/>
      <c r="P21" s="134" t="s">
        <v>26</v>
      </c>
      <c r="Q21" s="135" t="s">
        <v>99</v>
      </c>
      <c r="R21" s="136" t="s">
        <v>100</v>
      </c>
      <c r="S21" s="137" t="s">
        <v>54</v>
      </c>
      <c r="T21" s="138" t="s">
        <v>11</v>
      </c>
      <c r="U21" s="18"/>
      <c r="V21" s="139"/>
    </row>
    <row r="22" spans="1:22" ht="104.25" customHeight="1" thickBot="1" x14ac:dyDescent="0.25">
      <c r="A22" s="11"/>
      <c r="B22" s="140" t="s">
        <v>101</v>
      </c>
      <c r="C22" s="141" t="s">
        <v>56</v>
      </c>
      <c r="D22" s="142" t="s">
        <v>102</v>
      </c>
      <c r="E22" s="143" t="s">
        <v>70</v>
      </c>
      <c r="F22" s="144" t="s">
        <v>103</v>
      </c>
      <c r="G22" s="145"/>
      <c r="H22" s="146" t="s">
        <v>104</v>
      </c>
      <c r="I22" s="146" t="s">
        <v>105</v>
      </c>
      <c r="J22" s="147"/>
      <c r="K22" s="148"/>
      <c r="L22" s="149" t="s">
        <v>74</v>
      </c>
      <c r="M22" s="150"/>
      <c r="N22" s="150"/>
      <c r="O22" s="150"/>
      <c r="P22" s="151"/>
      <c r="Q22" s="152" t="s">
        <v>67</v>
      </c>
      <c r="R22" s="153"/>
      <c r="S22" s="154" t="s">
        <v>55</v>
      </c>
      <c r="T22" s="155"/>
      <c r="U22" s="18"/>
      <c r="V22" s="139"/>
    </row>
    <row r="23" spans="1:22" ht="36" x14ac:dyDescent="0.2">
      <c r="A23" s="11"/>
      <c r="B23" s="156">
        <v>1</v>
      </c>
      <c r="C23" s="157" t="s">
        <v>19</v>
      </c>
      <c r="D23" s="158" t="s">
        <v>65</v>
      </c>
      <c r="E23" s="159" t="s">
        <v>72</v>
      </c>
      <c r="F23" s="159" t="s">
        <v>24</v>
      </c>
      <c r="G23" s="159" t="s">
        <v>24</v>
      </c>
      <c r="H23" s="159" t="s">
        <v>109</v>
      </c>
      <c r="I23" s="159" t="s">
        <v>109</v>
      </c>
      <c r="J23" s="159" t="s">
        <v>25</v>
      </c>
      <c r="K23" s="160"/>
      <c r="L23" s="161" t="s">
        <v>110</v>
      </c>
      <c r="M23" s="162" t="s">
        <v>111</v>
      </c>
      <c r="N23" s="162" t="s">
        <v>112</v>
      </c>
      <c r="O23" s="163" t="s">
        <v>113</v>
      </c>
      <c r="P23" s="164">
        <v>2890</v>
      </c>
      <c r="Q23" s="165">
        <v>0</v>
      </c>
      <c r="R23" s="166">
        <f t="shared" ref="R23:R32" si="0">(P23*B23)*(1-Q23)</f>
        <v>2890</v>
      </c>
      <c r="S23" s="167">
        <v>0.25</v>
      </c>
      <c r="T23" s="168">
        <f>R23*(1-S23)</f>
        <v>2167.5</v>
      </c>
      <c r="U23" s="18"/>
    </row>
    <row r="24" spans="1:22" ht="21" x14ac:dyDescent="0.2">
      <c r="A24" s="11"/>
      <c r="B24" s="156">
        <v>0</v>
      </c>
      <c r="C24" s="157"/>
      <c r="D24" s="158"/>
      <c r="E24" s="159"/>
      <c r="F24" s="159"/>
      <c r="G24" s="159"/>
      <c r="H24" s="159" t="s">
        <v>0</v>
      </c>
      <c r="I24" s="159"/>
      <c r="J24" s="159"/>
      <c r="K24" s="160"/>
      <c r="L24" s="169"/>
      <c r="M24" s="170"/>
      <c r="N24" s="170"/>
      <c r="O24" s="171"/>
      <c r="P24" s="164">
        <v>0</v>
      </c>
      <c r="Q24" s="165">
        <v>0</v>
      </c>
      <c r="R24" s="166">
        <f t="shared" si="0"/>
        <v>0</v>
      </c>
      <c r="S24" s="167">
        <v>0</v>
      </c>
      <c r="T24" s="168">
        <f t="shared" ref="T24:T32" si="1">R24*(1-S24)</f>
        <v>0</v>
      </c>
      <c r="U24" s="18"/>
    </row>
    <row r="25" spans="1:22" ht="21" x14ac:dyDescent="0.2">
      <c r="A25" s="11"/>
      <c r="B25" s="156">
        <v>0</v>
      </c>
      <c r="C25" s="157"/>
      <c r="D25" s="158"/>
      <c r="E25" s="159"/>
      <c r="F25" s="159"/>
      <c r="G25" s="159"/>
      <c r="H25" s="159" t="s">
        <v>0</v>
      </c>
      <c r="I25" s="159"/>
      <c r="J25" s="159"/>
      <c r="K25" s="160"/>
      <c r="L25" s="169"/>
      <c r="M25" s="170"/>
      <c r="N25" s="170"/>
      <c r="O25" s="171"/>
      <c r="P25" s="164">
        <v>0</v>
      </c>
      <c r="Q25" s="165">
        <v>0</v>
      </c>
      <c r="R25" s="166">
        <f t="shared" si="0"/>
        <v>0</v>
      </c>
      <c r="S25" s="167">
        <v>0</v>
      </c>
      <c r="T25" s="168">
        <f t="shared" si="1"/>
        <v>0</v>
      </c>
      <c r="U25" s="18"/>
    </row>
    <row r="26" spans="1:22" ht="21" x14ac:dyDescent="0.2">
      <c r="A26" s="11"/>
      <c r="B26" s="156">
        <v>0</v>
      </c>
      <c r="C26" s="157"/>
      <c r="D26" s="158"/>
      <c r="E26" s="159"/>
      <c r="F26" s="159"/>
      <c r="G26" s="159"/>
      <c r="H26" s="159" t="s">
        <v>0</v>
      </c>
      <c r="I26" s="159"/>
      <c r="J26" s="159"/>
      <c r="K26" s="160"/>
      <c r="L26" s="169"/>
      <c r="M26" s="170"/>
      <c r="N26" s="170"/>
      <c r="O26" s="171"/>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9"/>
      <c r="M27" s="170"/>
      <c r="N27" s="170"/>
      <c r="O27" s="171"/>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9"/>
      <c r="M28" s="170"/>
      <c r="N28" s="170"/>
      <c r="O28" s="171"/>
      <c r="P28" s="164">
        <v>0</v>
      </c>
      <c r="Q28" s="165">
        <v>0</v>
      </c>
      <c r="R28" s="166">
        <f t="shared" si="0"/>
        <v>0</v>
      </c>
      <c r="S28" s="167">
        <v>0</v>
      </c>
      <c r="T28" s="168">
        <f t="shared" si="1"/>
        <v>0</v>
      </c>
      <c r="U28" s="18"/>
    </row>
    <row r="29" spans="1:22" ht="21" x14ac:dyDescent="0.2">
      <c r="A29" s="11"/>
      <c r="B29" s="156">
        <v>0</v>
      </c>
      <c r="C29" s="157"/>
      <c r="D29" s="172"/>
      <c r="E29" s="159"/>
      <c r="F29" s="159"/>
      <c r="G29" s="159"/>
      <c r="H29" s="159"/>
      <c r="I29" s="159"/>
      <c r="J29" s="159"/>
      <c r="K29" s="160"/>
      <c r="L29" s="169"/>
      <c r="M29" s="170"/>
      <c r="N29" s="170"/>
      <c r="O29" s="171"/>
      <c r="P29" s="164">
        <v>0</v>
      </c>
      <c r="Q29" s="165">
        <v>0</v>
      </c>
      <c r="R29" s="166">
        <f t="shared" si="0"/>
        <v>0</v>
      </c>
      <c r="S29" s="167">
        <v>0</v>
      </c>
      <c r="T29" s="168">
        <f t="shared" si="1"/>
        <v>0</v>
      </c>
      <c r="U29" s="18"/>
    </row>
    <row r="30" spans="1:22" ht="21" x14ac:dyDescent="0.2">
      <c r="A30" s="11"/>
      <c r="B30" s="156">
        <v>0</v>
      </c>
      <c r="C30" s="157"/>
      <c r="D30" s="172"/>
      <c r="E30" s="159"/>
      <c r="F30" s="159"/>
      <c r="G30" s="159"/>
      <c r="H30" s="159"/>
      <c r="I30" s="159"/>
      <c r="J30" s="159"/>
      <c r="K30" s="160"/>
      <c r="L30" s="169"/>
      <c r="M30" s="170"/>
      <c r="N30" s="170"/>
      <c r="O30" s="171"/>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9"/>
      <c r="M31" s="170"/>
      <c r="N31" s="170"/>
      <c r="O31" s="171"/>
      <c r="P31" s="164">
        <v>0</v>
      </c>
      <c r="Q31" s="165">
        <v>0</v>
      </c>
      <c r="R31" s="166">
        <f t="shared" si="0"/>
        <v>0</v>
      </c>
      <c r="S31" s="167">
        <v>0</v>
      </c>
      <c r="T31" s="168">
        <f t="shared" si="1"/>
        <v>0</v>
      </c>
      <c r="U31" s="18"/>
    </row>
    <row r="32" spans="1:22" ht="21.75" thickBot="1" x14ac:dyDescent="0.25">
      <c r="A32" s="11"/>
      <c r="B32" s="173">
        <v>0</v>
      </c>
      <c r="C32" s="174"/>
      <c r="D32" s="175" t="s">
        <v>0</v>
      </c>
      <c r="E32" s="159"/>
      <c r="F32" s="159"/>
      <c r="G32" s="159"/>
      <c r="H32" s="159"/>
      <c r="I32" s="159"/>
      <c r="J32" s="159"/>
      <c r="K32" s="160"/>
      <c r="L32" s="176"/>
      <c r="M32" s="177"/>
      <c r="N32" s="177"/>
      <c r="O32" s="178"/>
      <c r="P32" s="164">
        <v>0</v>
      </c>
      <c r="Q32" s="179">
        <v>0</v>
      </c>
      <c r="R32" s="166">
        <f t="shared" si="0"/>
        <v>0</v>
      </c>
      <c r="S32" s="167">
        <v>0</v>
      </c>
      <c r="T32" s="168">
        <f t="shared" si="1"/>
        <v>0</v>
      </c>
      <c r="U32" s="18"/>
    </row>
    <row r="33" spans="1:21" ht="14.25" hidden="1" customHeight="1" x14ac:dyDescent="0.25">
      <c r="A33" s="11"/>
      <c r="B33" s="180">
        <v>0</v>
      </c>
      <c r="C33" s="181"/>
      <c r="D33" s="182"/>
      <c r="E33" s="183"/>
      <c r="F33" s="159"/>
      <c r="G33" s="159"/>
      <c r="H33" s="159"/>
      <c r="I33" s="159"/>
      <c r="J33" s="159"/>
      <c r="K33" s="159"/>
      <c r="L33" s="184"/>
      <c r="M33" s="184"/>
      <c r="N33" s="184"/>
      <c r="O33" s="184"/>
      <c r="P33" s="159"/>
      <c r="Q33" s="159"/>
      <c r="R33" s="185">
        <v>0</v>
      </c>
      <c r="S33" s="186">
        <v>0</v>
      </c>
      <c r="T33" s="187">
        <f>(R33-(R33*S33))*B33</f>
        <v>0</v>
      </c>
      <c r="U33" s="18"/>
    </row>
    <row r="34" spans="1:21" ht="14.25" hidden="1" customHeight="1" x14ac:dyDescent="0.25">
      <c r="A34" s="11"/>
      <c r="B34" s="180">
        <v>0</v>
      </c>
      <c r="C34" s="181"/>
      <c r="D34" s="182"/>
      <c r="E34" s="182"/>
      <c r="F34" s="159"/>
      <c r="G34" s="159"/>
      <c r="H34" s="159"/>
      <c r="I34" s="159"/>
      <c r="J34" s="159"/>
      <c r="K34" s="159"/>
      <c r="L34" s="159"/>
      <c r="M34" s="159"/>
      <c r="N34" s="159"/>
      <c r="O34" s="159"/>
      <c r="P34" s="159"/>
      <c r="Q34" s="159"/>
      <c r="R34" s="185">
        <v>0</v>
      </c>
      <c r="S34" s="186">
        <v>0</v>
      </c>
      <c r="T34" s="187">
        <f>(R34-(R34*S34))*B34</f>
        <v>0</v>
      </c>
      <c r="U34" s="18"/>
    </row>
    <row r="35" spans="1:21" ht="14.25" hidden="1" customHeight="1" x14ac:dyDescent="0.25">
      <c r="A35" s="11"/>
      <c r="B35" s="180">
        <v>0</v>
      </c>
      <c r="C35" s="181"/>
      <c r="D35" s="182"/>
      <c r="E35" s="182"/>
      <c r="F35" s="159"/>
      <c r="G35" s="159"/>
      <c r="H35" s="159"/>
      <c r="I35" s="159"/>
      <c r="J35" s="159"/>
      <c r="K35" s="159"/>
      <c r="L35" s="159"/>
      <c r="M35" s="188"/>
      <c r="N35" s="188"/>
      <c r="O35" s="188"/>
      <c r="P35" s="188"/>
      <c r="Q35" s="159"/>
      <c r="R35" s="185">
        <v>0</v>
      </c>
      <c r="S35" s="186">
        <v>0</v>
      </c>
      <c r="T35" s="187">
        <f>(R35-(R35*S35))*B35</f>
        <v>0</v>
      </c>
      <c r="U35" s="18"/>
    </row>
    <row r="36" spans="1:21" ht="21.75" customHeight="1" x14ac:dyDescent="0.2">
      <c r="A36" s="11"/>
      <c r="B36" s="189" t="s">
        <v>32</v>
      </c>
      <c r="C36" s="190"/>
      <c r="D36" s="190"/>
      <c r="E36" s="190"/>
      <c r="F36" s="190"/>
      <c r="G36" s="190"/>
      <c r="H36" s="190"/>
      <c r="I36" s="190"/>
      <c r="J36" s="190"/>
      <c r="K36" s="190"/>
      <c r="L36" s="191" t="s">
        <v>41</v>
      </c>
      <c r="M36" s="191"/>
      <c r="N36" s="191"/>
      <c r="O36" s="191"/>
      <c r="P36" s="192">
        <f>SUM(P23:P32)</f>
        <v>2890</v>
      </c>
      <c r="Q36" s="193"/>
      <c r="R36" s="194" t="s">
        <v>11</v>
      </c>
      <c r="S36" s="195"/>
      <c r="T36" s="196">
        <f>SUM(T23:T35)</f>
        <v>2167.5</v>
      </c>
      <c r="U36" s="18"/>
    </row>
    <row r="37" spans="1:21" ht="14.25" customHeight="1" x14ac:dyDescent="0.2">
      <c r="A37" s="11"/>
      <c r="B37" s="197" t="s">
        <v>48</v>
      </c>
      <c r="C37" s="198" t="s">
        <v>66</v>
      </c>
      <c r="D37" s="199" t="s">
        <v>106</v>
      </c>
      <c r="E37" s="200"/>
      <c r="F37" s="200"/>
      <c r="G37" s="200"/>
      <c r="H37" s="200"/>
      <c r="I37" s="200"/>
      <c r="J37" s="201" t="s">
        <v>42</v>
      </c>
      <c r="K37" s="202"/>
      <c r="L37" s="202"/>
      <c r="M37" s="202"/>
      <c r="N37" s="202"/>
      <c r="O37" s="202"/>
      <c r="P37" s="203">
        <f>SUM(R23:R32)</f>
        <v>2890</v>
      </c>
      <c r="Q37" s="204" t="s">
        <v>44</v>
      </c>
      <c r="R37" s="194" t="s">
        <v>14</v>
      </c>
      <c r="S37" s="195"/>
      <c r="T37" s="205">
        <f>T36*0.16</f>
        <v>346.8</v>
      </c>
      <c r="U37" s="18"/>
    </row>
    <row r="38" spans="1:21" ht="15.75" hidden="1" customHeight="1" x14ac:dyDescent="0.2">
      <c r="A38" s="11"/>
      <c r="B38" s="206"/>
      <c r="C38" s="207"/>
      <c r="D38" s="207"/>
      <c r="E38" s="207"/>
      <c r="F38" s="193"/>
      <c r="G38" s="193"/>
      <c r="H38" s="193"/>
      <c r="I38" s="193"/>
      <c r="J38" s="193"/>
      <c r="K38" s="193"/>
      <c r="L38" s="193"/>
      <c r="M38" s="193"/>
      <c r="N38" s="193"/>
      <c r="O38" s="193"/>
      <c r="P38" s="193"/>
      <c r="Q38" s="193"/>
      <c r="R38" s="208" t="s">
        <v>0</v>
      </c>
      <c r="S38" s="209"/>
      <c r="T38" s="210">
        <v>0</v>
      </c>
      <c r="U38" s="18"/>
    </row>
    <row r="39" spans="1:21" ht="33" customHeight="1" thickBot="1" x14ac:dyDescent="0.25">
      <c r="A39" s="11"/>
      <c r="B39" s="206"/>
      <c r="C39" s="198" t="s">
        <v>46</v>
      </c>
      <c r="D39" s="211" t="s">
        <v>107</v>
      </c>
      <c r="E39" s="212"/>
      <c r="F39" s="212"/>
      <c r="G39" s="212"/>
      <c r="H39" s="212"/>
      <c r="I39" s="212"/>
      <c r="J39" s="212"/>
      <c r="K39" s="213"/>
      <c r="L39" s="214"/>
      <c r="M39" s="214"/>
      <c r="N39" s="214"/>
      <c r="O39" s="214"/>
      <c r="P39" s="214"/>
      <c r="Q39" s="215"/>
      <c r="R39" s="216" t="s">
        <v>12</v>
      </c>
      <c r="S39" s="217"/>
      <c r="T39" s="218">
        <f>T36+T37+T38</f>
        <v>2514.3000000000002</v>
      </c>
      <c r="U39" s="18"/>
    </row>
    <row r="40" spans="1:21" ht="73.5" customHeight="1" thickBot="1" x14ac:dyDescent="0.3">
      <c r="A40" s="11"/>
      <c r="B40" s="219" t="s">
        <v>43</v>
      </c>
      <c r="C40" s="220"/>
      <c r="D40" s="221"/>
      <c r="E40" s="222"/>
      <c r="F40" s="222"/>
      <c r="G40" s="222"/>
      <c r="H40" s="222"/>
      <c r="I40" s="222"/>
      <c r="J40" s="222"/>
      <c r="K40" s="222"/>
      <c r="L40" s="222"/>
      <c r="M40" s="222"/>
      <c r="N40" s="222"/>
      <c r="O40" s="222"/>
      <c r="P40" s="222"/>
      <c r="Q40" s="222"/>
      <c r="R40" s="222"/>
      <c r="S40" s="223"/>
      <c r="T40" s="224"/>
      <c r="U40" s="18"/>
    </row>
    <row r="41" spans="1:21" ht="14.25" customHeight="1" thickBot="1" x14ac:dyDescent="0.3">
      <c r="A41" s="11"/>
      <c r="B41" s="225"/>
      <c r="C41" s="226"/>
      <c r="D41" s="227"/>
      <c r="E41" s="227"/>
      <c r="F41" s="227"/>
      <c r="G41" s="227"/>
      <c r="H41" s="227"/>
      <c r="I41" s="227"/>
      <c r="J41" s="227"/>
      <c r="K41" s="227"/>
      <c r="L41" s="227"/>
      <c r="M41" s="227"/>
      <c r="N41" s="227"/>
      <c r="O41" s="227"/>
      <c r="P41" s="227"/>
      <c r="Q41" s="227"/>
      <c r="R41" s="227"/>
      <c r="S41" s="227"/>
      <c r="T41" s="228"/>
      <c r="U41" s="18"/>
    </row>
    <row r="42" spans="1:21" ht="38.25" customHeight="1" thickBot="1" x14ac:dyDescent="0.25">
      <c r="A42" s="11"/>
      <c r="B42" s="229" t="s">
        <v>77</v>
      </c>
      <c r="C42" s="230"/>
      <c r="D42" s="230"/>
      <c r="E42" s="230"/>
      <c r="F42" s="230"/>
      <c r="G42" s="230"/>
      <c r="H42" s="230"/>
      <c r="I42" s="230"/>
      <c r="J42" s="230"/>
      <c r="K42" s="230"/>
      <c r="L42" s="230"/>
      <c r="M42" s="230"/>
      <c r="N42" s="230"/>
      <c r="O42" s="230"/>
      <c r="P42" s="230"/>
      <c r="Q42" s="230"/>
      <c r="R42" s="230"/>
      <c r="S42" s="230"/>
      <c r="T42" s="231"/>
      <c r="U42" s="18"/>
    </row>
    <row r="43" spans="1:21" ht="73.5" customHeight="1" thickBot="1" x14ac:dyDescent="0.25">
      <c r="A43" s="232"/>
      <c r="B43" s="233" t="s">
        <v>35</v>
      </c>
      <c r="C43" s="234"/>
      <c r="D43" s="235"/>
      <c r="E43" s="236"/>
      <c r="F43" s="237"/>
      <c r="G43" s="237"/>
      <c r="H43" s="237"/>
      <c r="I43" s="237"/>
      <c r="J43" s="237"/>
      <c r="K43" s="237"/>
      <c r="L43" s="237"/>
      <c r="M43" s="237"/>
      <c r="N43" s="237"/>
      <c r="O43" s="237"/>
      <c r="P43" s="237"/>
      <c r="Q43" s="237"/>
      <c r="R43" s="237"/>
      <c r="S43" s="237"/>
      <c r="T43" s="238"/>
      <c r="U43" s="18"/>
    </row>
    <row r="44" spans="1:21" ht="51" customHeight="1" thickBot="1" x14ac:dyDescent="0.25">
      <c r="A44" s="239"/>
      <c r="B44" s="233" t="s">
        <v>36</v>
      </c>
      <c r="C44" s="234"/>
      <c r="D44" s="234"/>
      <c r="E44" s="236"/>
      <c r="F44" s="237"/>
      <c r="G44" s="237"/>
      <c r="H44" s="237"/>
      <c r="I44" s="237"/>
      <c r="J44" s="237"/>
      <c r="K44" s="237"/>
      <c r="L44" s="237"/>
      <c r="M44" s="237"/>
      <c r="N44" s="237"/>
      <c r="O44" s="237"/>
      <c r="P44" s="237"/>
      <c r="Q44" s="237"/>
      <c r="R44" s="237"/>
      <c r="S44" s="237"/>
      <c r="T44" s="238"/>
      <c r="U44" s="240"/>
    </row>
    <row r="45" spans="1:21" ht="22.5" customHeight="1" thickBot="1" x14ac:dyDescent="0.25">
      <c r="A45" s="241"/>
      <c r="B45" s="242"/>
      <c r="C45" s="242"/>
      <c r="D45" s="242"/>
      <c r="E45" s="242"/>
      <c r="F45" s="242"/>
      <c r="G45" s="242"/>
      <c r="H45" s="242"/>
      <c r="I45" s="242"/>
      <c r="J45" s="242"/>
      <c r="K45" s="242"/>
      <c r="L45" s="242"/>
      <c r="M45" s="242"/>
      <c r="N45" s="242"/>
      <c r="O45" s="242"/>
      <c r="P45" s="242"/>
      <c r="Q45" s="242"/>
      <c r="R45" s="242"/>
      <c r="S45" s="242"/>
      <c r="T45" s="242"/>
      <c r="U45" s="243"/>
    </row>
  </sheetData>
  <mergeCells count="70">
    <mergeCell ref="B11:D11"/>
    <mergeCell ref="B12:T12"/>
    <mergeCell ref="S6:T6"/>
    <mergeCell ref="S7:T7"/>
    <mergeCell ref="D6:Q6"/>
    <mergeCell ref="P11:R11"/>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extLst>
    <ext xmlns:x14="http://schemas.microsoft.com/office/spreadsheetml/2009/9/main" uri="{CCE6A557-97BC-4b89-ADB6-D9C93CAAB3DF}">
      <x14:dataValidations xmlns:xm="http://schemas.microsoft.com/office/excel/2006/main" count="4">
        <x14:dataValidation type="list" allowBlank="1" showErrorMessage="1">
          <x14:formula1>
            <xm:f>'NO USAR NO BORRAR'!$D$1:$D$4</xm:f>
          </x14:formula1>
          <xm:sqref>E23:G32</xm:sqref>
        </x14:dataValidation>
        <x14:dataValidation type="list" allowBlank="1" showErrorMessage="1">
          <x14:formula1>
            <xm:f>'NO USAR NO BORRAR'!$E$1</xm:f>
          </x14:formula1>
          <xm:sqref>J23:K32</xm:sqref>
        </x14:dataValidation>
        <x14:dataValidation type="list" allowBlank="1" showErrorMessage="1">
          <x14:formula1>
            <xm:f>'NO USAR NO BORRAR'!$B$1:$B$13</xm:f>
          </x14:formula1>
          <xm:sqref>D23:D32</xm:sqref>
        </x14:dataValidation>
        <x14:dataValidation type="list" allowBlank="1" showErrorMessage="1">
          <x14:formula1>
            <xm:f>'NO USAR NO BORRAR'!$A$1:$A$5</xm:f>
          </x14:formula1>
          <xm:sqref>C23:C32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B12" sqref="B12"/>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57</v>
      </c>
      <c r="C1" s="4" t="s">
        <v>71</v>
      </c>
      <c r="D1" s="4">
        <v>1</v>
      </c>
      <c r="E1" s="4" t="s">
        <v>25</v>
      </c>
      <c r="G1" s="5"/>
    </row>
    <row r="2" spans="1:7" ht="18" x14ac:dyDescent="0.25">
      <c r="A2" s="1" t="s">
        <v>19</v>
      </c>
      <c r="B2" s="3" t="s">
        <v>63</v>
      </c>
      <c r="C2" s="4" t="s">
        <v>72</v>
      </c>
      <c r="D2" s="4" t="s">
        <v>29</v>
      </c>
      <c r="E2" s="4"/>
      <c r="G2" s="5"/>
    </row>
    <row r="3" spans="1:7" ht="18" x14ac:dyDescent="0.25">
      <c r="A3" s="1" t="s">
        <v>45</v>
      </c>
      <c r="B3" s="3" t="s">
        <v>20</v>
      </c>
      <c r="C3" s="4"/>
      <c r="D3" s="4" t="s">
        <v>72</v>
      </c>
      <c r="E3" s="4"/>
      <c r="G3" s="5"/>
    </row>
    <row r="4" spans="1:7" ht="18" x14ac:dyDescent="0.25">
      <c r="A4" s="1" t="s">
        <v>46</v>
      </c>
      <c r="B4" s="3" t="s">
        <v>21</v>
      </c>
      <c r="D4" s="4" t="s">
        <v>24</v>
      </c>
      <c r="E4" s="2"/>
      <c r="G4" s="5"/>
    </row>
    <row r="5" spans="1:7" ht="18" x14ac:dyDescent="0.25">
      <c r="A5" s="1" t="s">
        <v>73</v>
      </c>
      <c r="B5" s="3" t="s">
        <v>64</v>
      </c>
      <c r="C5" s="3"/>
      <c r="D5" s="4"/>
      <c r="E5" s="2"/>
    </row>
    <row r="6" spans="1:7" ht="20.25" x14ac:dyDescent="0.3">
      <c r="B6" s="3" t="s">
        <v>58</v>
      </c>
      <c r="C6" s="3"/>
      <c r="D6" s="4"/>
      <c r="E6" s="2"/>
    </row>
    <row r="7" spans="1:7" ht="18" x14ac:dyDescent="0.25">
      <c r="B7" s="3" t="s">
        <v>22</v>
      </c>
      <c r="C7" s="3"/>
      <c r="D7" s="4"/>
      <c r="E7" s="2"/>
    </row>
    <row r="8" spans="1:7" ht="18" x14ac:dyDescent="0.25">
      <c r="B8" s="3" t="s">
        <v>62</v>
      </c>
      <c r="C8" s="3"/>
    </row>
    <row r="9" spans="1:7" ht="20.25" x14ac:dyDescent="0.3">
      <c r="B9" s="6" t="s">
        <v>75</v>
      </c>
      <c r="C9" s="3"/>
    </row>
    <row r="10" spans="1:7" ht="18" x14ac:dyDescent="0.25">
      <c r="B10" s="3" t="s">
        <v>61</v>
      </c>
      <c r="C10" s="3"/>
    </row>
    <row r="11" spans="1:7" ht="18" x14ac:dyDescent="0.25">
      <c r="B11" s="3" t="s">
        <v>65</v>
      </c>
      <c r="C11" s="3"/>
    </row>
    <row r="12" spans="1:7" ht="20.25" x14ac:dyDescent="0.3">
      <c r="B12" s="3" t="s">
        <v>59</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EC16</cp:lastModifiedBy>
  <cp:lastPrinted>2015-01-23T05:30:38Z</cp:lastPrinted>
  <dcterms:created xsi:type="dcterms:W3CDTF">2006-02-20T16:48:45Z</dcterms:created>
  <dcterms:modified xsi:type="dcterms:W3CDTF">2017-10-04T17:58:10Z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