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9\P2566 - AECCON, RNCFAC, HR4, Javier Capuleño_MO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<sst xmlns="http://schemas.openxmlformats.org/spreadsheetml/2006/main" count="144" uniqueCount="120">
  <si>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</si>
  <si>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</si>
  <si>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</si>
  <si>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</si>
  <si>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</si>
  <si>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</si>
  <si>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</si>
  <si>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</si>
  <si>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</si>
  <si>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</si>
  <si>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</si>
  <si>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</si>
  <si>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</si>
  <si>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</si>
  <si>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</si>
  <si>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</si>
  <si>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</si>
  <si>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</si>
  <si>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</si>
  <si>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</si>
  <si>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</si>
  <si>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</si>
  <si>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</si>
  <si>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</si>
  <si>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</si>
  <si>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</si>
  <si>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</si>
  <si>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</si>
  <si>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</si>
  <si>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</si>
  <si>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</si>
  <si>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</si>
  <si>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</si>
  <si>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</si>
  <si>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</si>
  <si>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</si>
  <si>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</si>
  <si>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</si>
  <si>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</si>
  <si>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</si>
  <si>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</si>
  <si>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</si>
  <si>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</si>
  <si>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</si>
  <si>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</si>
  <si>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</si>
  <si>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</si>
  <si>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</si>
  <si>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</si>
  <si>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</si>
  <si>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</si>
  <si>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</si>
  <si>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</si>
  <si>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</si>
  <si>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</si>
  <si>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</si>
  <si>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</si>
  <si>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</si>
  <si>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</si>
  <si>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</si>
  <si>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</si>
  <si>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</si>
  <si>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</si>
  <si>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</si>
  <si>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</si>
  <si>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</si>
  <si>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</si>
  <si>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</si>
  <si>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</si>
  <si>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</si>
  <si>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</si>
  <si>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</si>
  <si>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</si>
  <si>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</si>
  <si>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</si>
  <si>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</si>
  <si>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</si>
  <si>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</si>
  <si>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</si>
  <si>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</si>
  <si>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</si>
  <si>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</si>
  <si>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</si>
  <si>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</si>
  <si>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</si>
  <si>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</si>
  <si>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</si>
  <si>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</si>
  <si>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</si>
  <si>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</si>
  <si>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</si>
  <si>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</si>
  <si>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</si>
  <si>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</si>
  <si>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</si>
  <si>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</si>
  <si>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</si>
  <si>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</si>
  <si>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</si>
  <si>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</si>
  <si>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</si>
  <si>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</si>
  <si>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</si>
  <si>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</si>
  <si>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</si>
  <si>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</si>
  <si>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</si>
  <si>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</si>
  <si>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P2566</t>
  </si>
  <si>
    <t>1</t>
  </si>
  <si>
    <t>x</t>
  </si>
  <si>
    <t>FACT ELECTRONICA ANUAL</t>
  </si>
  <si>
    <t>29F7</t>
  </si>
  <si>
    <t>D220</t>
  </si>
  <si>
    <t>EAD5</t>
  </si>
  <si>
    <t>B523</t>
  </si>
  <si>
    <t>50D5</t>
  </si>
  <si>
    <t>D166</t>
  </si>
  <si>
    <t>EED2</t>
  </si>
  <si>
    <t>1CFD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</si>
</sst>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O23" sqref="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42986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1" t="s">
        <v>21</v>
      </c>
      <c r="D23" s="92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110</v>
      </c>
      <c r="K23" s="41"/>
      <c r="L23" s="80" t="s">
        <v>116</v>
      </c>
      <c r="M23" s="81" t="s">
        <v>117</v>
      </c>
      <c r="N23" s="81" t="s">
        <v>118</v>
      </c>
      <c r="O23" s="82" t="s">
        <v>119</v>
      </c>
      <c r="P23" s="44">
        <v>3890</v>
      </c>
      <c r="Q23" s="71">
        <v>0.15</v>
      </c>
      <c r="R23" s="42">
        <f t="shared" ref="R23:R32" si="0">(P23*B23)*(1-Q23)</f>
        <v>3306.5</v>
      </c>
      <c r="S23" s="73">
        <v>0.25</v>
      </c>
      <c r="T23" s="43">
        <f>R23*(1-S23)</f>
        <v>2479.875</v>
      </c>
      <c r="U23" s="208"/>
    </row>
    <row r="24" spans="1:22" ht="36" x14ac:dyDescent="0.2">
      <c r="A24" s="140"/>
      <c r="B24" s="69">
        <v>1</v>
      </c>
      <c r="C24" s="91" t="s">
        <v>47</v>
      </c>
      <c r="D24" s="92" t="s">
        <v>111</v>
      </c>
      <c r="E24" s="40" t="s">
        <v>85</v>
      </c>
      <c r="F24" s="40"/>
      <c r="G24" s="40"/>
      <c r="H24" s="40" t="s">
        <v>109</v>
      </c>
      <c r="I24" s="40" t="s">
        <v>109</v>
      </c>
      <c r="J24" s="40"/>
      <c r="K24" s="41" t="s">
        <v>110</v>
      </c>
      <c r="L24" s="83" t="s">
        <v>115</v>
      </c>
      <c r="M24" s="78" t="s">
        <v>114</v>
      </c>
      <c r="N24" s="78" t="s">
        <v>113</v>
      </c>
      <c r="O24" s="84" t="s">
        <v>112</v>
      </c>
      <c r="P24" s="44">
        <v>2640</v>
      </c>
      <c r="Q24" s="71">
        <v>0.15</v>
      </c>
      <c r="R24" s="42">
        <f t="shared" si="0"/>
        <v>2244</v>
      </c>
      <c r="S24" s="73">
        <v>0.3</v>
      </c>
      <c r="T24" s="43">
        <f t="shared" ref="T24:T32" si="1">R24*(1-S24)</f>
        <v>1570.8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6530</v>
      </c>
      <c r="Q36" s="52"/>
      <c r="R36" s="157" t="s">
        <v>11</v>
      </c>
      <c r="S36" s="158"/>
      <c r="T36" s="53">
        <f>SUM(T23:T35)</f>
        <v>4050.6750000000002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5550.5</v>
      </c>
      <c r="Q37" s="77" t="s">
        <v>46</v>
      </c>
      <c r="R37" s="157" t="s">
        <v>14</v>
      </c>
      <c r="S37" s="158"/>
      <c r="T37" s="56">
        <f>T36*0.16</f>
        <v>648.10800000000006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4698.7830000000004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2017-09-09T00:28:39Z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