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11\P3406 - RNCNOM, AECFAC, Jose Luis Contreras_MO\"/>
    </mc:Choice>
  </mc:AlternateContent>
  <xr:revisionPtr revIDLastSave="0" documentId="13_ncr:1_{FDE58442-6A27-480C-8D77-4BBD42893933}" xr6:coauthVersionLast="38" xr6:coauthVersionMax="38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<sst xmlns="http://schemas.openxmlformats.org/spreadsheetml/2006/main" count="144" uniqueCount="121">
  <si>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</si>
  <si>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</si>
  <si>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</si>
  <si>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</si>
  <si>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</si>
  <si>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</si>
  <si>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</si>
  <si>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</si>
  <si>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</si>
  <si>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</si>
  <si>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</si>
  <si>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</si>
  <si>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</si>
  <si>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</si>
  <si>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</si>
  <si>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</si>
  <si>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</si>
  <si>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</si>
  <si>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</si>
  <si>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</si>
  <si>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</si>
  <si>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</si>
  <si>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</si>
  <si>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</si>
  <si>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</si>
  <si>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</si>
  <si>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</si>
  <si>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</si>
  <si>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</si>
  <si>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</si>
  <si>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</si>
  <si>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</si>
  <si>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</si>
  <si>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</si>
  <si>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</si>
  <si>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</si>
  <si>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</si>
  <si>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</si>
  <si>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</si>
  <si>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</si>
  <si>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</si>
  <si>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</si>
  <si>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</si>
  <si>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</si>
  <si>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</si>
  <si>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</si>
  <si>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</si>
  <si>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</si>
  <si>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</si>
  <si>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</si>
  <si>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</si>
  <si>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</si>
  <si>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</si>
  <si>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</si>
  <si>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</si>
  <si>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</si>
  <si>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</si>
  <si>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</si>
  <si>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</si>
  <si>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</si>
  <si>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</si>
  <si>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</si>
  <si>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</si>
  <si>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</si>
  <si>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</si>
  <si>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</si>
  <si>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</si>
  <si>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</si>
  <si>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</si>
  <si>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</si>
  <si>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</si>
  <si>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</si>
  <si>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</si>
  <si>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</si>
  <si>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</si>
  <si>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</si>
  <si>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</si>
  <si>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</si>
  <si>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</si>
  <si>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</si>
  <si>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</si>
  <si>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</si>
  <si>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</si>
  <si>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</si>
  <si>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</si>
  <si>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</si>
  <si>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</si>
  <si>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</si>
  <si>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</si>
  <si>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</si>
  <si>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</si>
  <si>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</si>
  <si>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</si>
  <si>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</si>
  <si>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</si>
  <si>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</si>
  <si>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</si>
  <si>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</si>
  <si>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</si>
  <si>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</si>
  <si>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</si>
  <si>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</si>
  <si>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</si>
  <si>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</si>
  <si>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</si>
  <si>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</si>
  <si>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</si>
  <si>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</si>
  <si>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DD85</t>
  </si>
  <si>
    <t>6D60</t>
  </si>
  <si>
    <t>454A</t>
  </si>
  <si>
    <t>DC2C</t>
  </si>
  <si>
    <t>NOMINA  ANUAL</t>
  </si>
  <si>
    <t>3</t>
  </si>
  <si>
    <t>1</t>
  </si>
  <si>
    <t>x</t>
  </si>
  <si>
    <t>D02E</t>
  </si>
  <si>
    <t>D76B</t>
  </si>
  <si>
    <t>8D2E</t>
  </si>
  <si>
    <t>5CCA</t>
  </si>
  <si>
    <t>P3406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</si>
</sst>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8" zoomScale="80" zoomScaleNormal="80" workbookViewId="0">
      <selection activeCell="S14" sqref="S14:T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120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43419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47</v>
      </c>
      <c r="D23" s="91" t="s">
        <v>112</v>
      </c>
      <c r="E23" s="40" t="s">
        <v>31</v>
      </c>
      <c r="F23" s="40"/>
      <c r="G23" s="40"/>
      <c r="H23" s="40" t="s">
        <v>113</v>
      </c>
      <c r="I23" s="40" t="s">
        <v>114</v>
      </c>
      <c r="J23" s="40"/>
      <c r="K23" s="41" t="s">
        <v>115</v>
      </c>
      <c r="L23" s="80" t="s">
        <v>108</v>
      </c>
      <c r="M23" s="80" t="s">
        <v>109</v>
      </c>
      <c r="N23" s="80" t="s">
        <v>110</v>
      </c>
      <c r="O23" s="81" t="s">
        <v>111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111"/>
    </row>
    <row r="24" spans="1:22" ht="36" x14ac:dyDescent="0.2">
      <c r="A24" s="176"/>
      <c r="B24" s="69">
        <v>1</v>
      </c>
      <c r="C24" s="90" t="s">
        <v>48</v>
      </c>
      <c r="D24" s="91" t="s">
        <v>69</v>
      </c>
      <c r="E24" s="40" t="s">
        <v>31</v>
      </c>
      <c r="F24" s="40"/>
      <c r="G24" s="40"/>
      <c r="H24" s="40" t="s">
        <v>113</v>
      </c>
      <c r="I24" s="40" t="s">
        <v>114</v>
      </c>
      <c r="J24" s="40"/>
      <c r="K24" s="41" t="s">
        <v>115</v>
      </c>
      <c r="L24" s="82" t="s">
        <v>116</v>
      </c>
      <c r="M24" s="78" t="s">
        <v>117</v>
      </c>
      <c r="N24" s="78" t="s">
        <v>118</v>
      </c>
      <c r="O24" s="83" t="s">
        <v>119</v>
      </c>
      <c r="P24" s="44">
        <v>2640</v>
      </c>
      <c r="Q24" s="71">
        <v>0.3</v>
      </c>
      <c r="R24" s="42">
        <f t="shared" si="0"/>
        <v>1847.9999999999998</v>
      </c>
      <c r="S24" s="73">
        <v>0.3</v>
      </c>
      <c r="T24" s="43">
        <f t="shared" ref="T24:T32" si="1">R24*(1-S24)</f>
        <v>1293.5999999999997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6630</v>
      </c>
      <c r="Q36" s="52"/>
      <c r="R36" s="151" t="s">
        <v>11</v>
      </c>
      <c r="S36" s="152"/>
      <c r="T36" s="53">
        <f>SUM(T23:T35)</f>
        <v>4086.5999999999995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5838</v>
      </c>
      <c r="Q37" s="77" t="s">
        <v>46</v>
      </c>
      <c r="R37" s="151" t="s">
        <v>14</v>
      </c>
      <c r="S37" s="152"/>
      <c r="T37" s="56">
        <f>T36*0.16</f>
        <v>653.85599999999988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4740.4559999999992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2018-11-15T19:47:04Z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