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49 - HR4, RNCNOM, RNCCON, Lupita Mejia_AG\"/>
    </mc:Choice>
  </mc:AlternateContent>
  <xr:revisionPtr revIDLastSave="0" documentId="13_ncr:1_{2337FF97-3E16-411B-B7B7-46D94E94AF15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<sst xmlns="http://schemas.openxmlformats.org/spreadsheetml/2006/main" count="144" uniqueCount="119">
  <si>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</si>
  <si>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</si>
  <si>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</si>
  <si>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</si>
  <si>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</si>
  <si>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</si>
  <si>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</si>
  <si>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</si>
  <si>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</si>
  <si>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</si>
  <si>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</si>
  <si>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</si>
  <si>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</si>
  <si>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</si>
  <si>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</si>
  <si>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</si>
  <si>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</si>
  <si>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</si>
  <si>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</si>
  <si>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</si>
  <si>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</si>
  <si>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</si>
  <si>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</si>
  <si>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</si>
  <si>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</si>
  <si>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</si>
  <si>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</si>
  <si>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</si>
  <si>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</si>
  <si>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</si>
  <si>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</si>
  <si>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</si>
  <si>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</si>
  <si>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</si>
  <si>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</si>
  <si>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</si>
  <si>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</si>
  <si>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</si>
  <si>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</si>
  <si>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</si>
  <si>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</si>
  <si>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</si>
  <si>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</si>
  <si>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</si>
  <si>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</si>
  <si>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</si>
  <si>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</si>
  <si>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</si>
  <si>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</si>
  <si>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</si>
  <si>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</si>
  <si>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</si>
  <si>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</si>
  <si>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</si>
  <si>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</si>
  <si>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</si>
  <si>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</si>
  <si>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</si>
  <si>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</si>
  <si>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</si>
  <si>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</si>
  <si>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</si>
  <si>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</si>
  <si>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</si>
  <si>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</si>
  <si>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</si>
  <si>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</si>
  <si>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</si>
  <si>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</si>
  <si>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</si>
  <si>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</si>
  <si>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</si>
  <si>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</si>
  <si>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</si>
  <si>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</si>
  <si>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</si>
  <si>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</si>
  <si>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</si>
  <si>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</si>
  <si>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</si>
  <si>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</si>
  <si>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</si>
  <si>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</si>
  <si>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</si>
  <si>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</si>
  <si>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</si>
  <si>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</si>
  <si>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</si>
  <si>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</si>
  <si>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</si>
  <si>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</si>
  <si>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</si>
  <si>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</si>
  <si>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</si>
  <si>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</si>
  <si>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</si>
  <si>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</si>
  <si>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</si>
  <si>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</si>
  <si>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</si>
  <si>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</si>
  <si>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</si>
  <si>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</si>
  <si>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</si>
  <si>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</si>
  <si>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</si>
  <si>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</si>
  <si>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</si>
  <si>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1</t>
  </si>
  <si>
    <t>P3449</t>
  </si>
  <si>
    <t>NOMINA  ANUAL</t>
  </si>
  <si>
    <t>88CC</t>
  </si>
  <si>
    <t>A0A2</t>
  </si>
  <si>
    <t>CCAF</t>
  </si>
  <si>
    <t>9F9C</t>
  </si>
  <si>
    <t>735C</t>
  </si>
  <si>
    <t>AB34</t>
  </si>
  <si>
    <t>D0A1</t>
  </si>
  <si>
    <t>B9B9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</si>
</sst>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107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109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43425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45</v>
      </c>
      <c r="D23" s="93" t="s">
        <v>110</v>
      </c>
      <c r="E23" s="40" t="s">
        <v>82</v>
      </c>
      <c r="F23" s="40"/>
      <c r="G23" s="40"/>
      <c r="H23" s="40" t="s">
        <v>108</v>
      </c>
      <c r="I23" s="40" t="s">
        <v>108</v>
      </c>
      <c r="J23" s="40"/>
      <c r="K23" s="41" t="s">
        <v>26</v>
      </c>
      <c r="L23" s="81" t="s">
        <v>114</v>
      </c>
      <c r="M23" s="82" t="s">
        <v>113</v>
      </c>
      <c r="N23" s="82" t="s">
        <v>112</v>
      </c>
      <c r="O23" s="83" t="s">
        <v>111</v>
      </c>
      <c r="P23" s="44">
        <v>3990</v>
      </c>
      <c r="Q23" s="71">
        <v>0.15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2"/>
    </row>
    <row r="24" spans="1:22" ht="21" x14ac:dyDescent="0.2">
      <c r="A24" s="177"/>
      <c r="B24" s="69">
        <v>1</v>
      </c>
      <c r="C24" s="92" t="s">
        <v>45</v>
      </c>
      <c r="D24" s="93" t="s">
        <v>21</v>
      </c>
      <c r="E24" s="40" t="s">
        <v>82</v>
      </c>
      <c r="F24" s="40"/>
      <c r="G24" s="40"/>
      <c r="H24" s="40" t="s">
        <v>108</v>
      </c>
      <c r="I24" s="40" t="s">
        <v>108</v>
      </c>
      <c r="J24" s="40"/>
      <c r="K24" s="41" t="s">
        <v>26</v>
      </c>
      <c r="L24" s="84" t="s">
        <v>118</v>
      </c>
      <c r="M24" s="79" t="s">
        <v>117</v>
      </c>
      <c r="N24" s="79" t="s">
        <v>116</v>
      </c>
      <c r="O24" s="85" t="s">
        <v>115</v>
      </c>
      <c r="P24" s="44">
        <v>3690</v>
      </c>
      <c r="Q24" s="71">
        <v>0.15</v>
      </c>
      <c r="R24" s="42">
        <f t="shared" si="0"/>
        <v>3136.5</v>
      </c>
      <c r="S24" s="73">
        <v>0.3</v>
      </c>
      <c r="T24" s="43">
        <f t="shared" ref="T24:T32" si="1">R24*(1-S24)</f>
        <v>2195.5499999999997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7680</v>
      </c>
      <c r="Q36" s="52"/>
      <c r="R36" s="152" t="s">
        <v>11</v>
      </c>
      <c r="S36" s="153"/>
      <c r="T36" s="53">
        <f>SUM(T23:T35)</f>
        <v>4569.5999999999995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6528</v>
      </c>
      <c r="Q37" s="78" t="s">
        <v>44</v>
      </c>
      <c r="R37" s="152" t="s">
        <v>14</v>
      </c>
      <c r="S37" s="153"/>
      <c r="T37" s="56">
        <f>T36*0.16</f>
        <v>731.13599999999997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5300.735999999999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106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2018-11-21T22:11:39Z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