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265 - AECCON,AECNOM,AEAPAQ,Javier Hernandez_AG\Compras\"/>
    </mc:Choice>
  </mc:AlternateContent>
  <xr:revisionPtr revIDLastSave="0" documentId="13_ncr:1_{EA3B28F1-B550-4F9F-AA39-5DC3E6716C9D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<sst xmlns="http://schemas.openxmlformats.org/spreadsheetml/2006/main" count="152" uniqueCount="123">
  <si>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</si>
  <si>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</si>
  <si>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</si>
  <si>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</si>
  <si>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</si>
  <si>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</si>
  <si>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</si>
  <si>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</si>
  <si>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</si>
  <si>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</si>
  <si>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</si>
  <si>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</si>
  <si>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</si>
  <si>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</si>
  <si>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</si>
  <si>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</si>
  <si>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</si>
  <si>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</si>
  <si>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</si>
  <si>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</si>
  <si>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</si>
  <si>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</si>
  <si>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</si>
  <si>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</si>
  <si>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</si>
  <si>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</si>
  <si>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</si>
  <si>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</si>
  <si>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</si>
  <si>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</si>
  <si>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</si>
  <si>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</si>
  <si>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</si>
  <si>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</si>
  <si>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</si>
  <si>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</si>
  <si>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</si>
  <si>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</si>
  <si>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</si>
  <si>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</si>
  <si>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</si>
  <si>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</si>
  <si>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</si>
  <si>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</si>
  <si>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</si>
  <si>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</si>
  <si>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</si>
  <si>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</si>
  <si>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</si>
  <si>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</si>
  <si>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</si>
  <si>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</si>
  <si>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</si>
  <si>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</si>
  <si>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</si>
  <si>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</si>
  <si>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</si>
  <si>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</si>
  <si>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</si>
  <si>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</si>
  <si>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</si>
  <si>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</si>
  <si>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</si>
  <si>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</si>
  <si>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</si>
  <si>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</si>
  <si>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</si>
  <si>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</si>
  <si>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</si>
  <si>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</si>
  <si>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</si>
  <si>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</si>
  <si>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</si>
  <si>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</si>
  <si>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</si>
  <si>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</si>
  <si>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</si>
  <si>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</si>
  <si>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</si>
  <si>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</si>
  <si>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</si>
  <si>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</si>
  <si>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</si>
  <si>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</si>
  <si>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</si>
  <si>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</si>
  <si>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</si>
  <si>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</si>
  <si>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</si>
  <si>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</si>
  <si>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</si>
  <si>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</si>
  <si>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</si>
  <si>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</si>
  <si>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</si>
  <si>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</si>
  <si>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</si>
  <si>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</si>
  <si>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</si>
  <si>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</si>
  <si>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</si>
  <si>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</si>
  <si>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</si>
  <si>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</si>
  <si>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</si>
  <si>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</si>
  <si>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</si>
  <si>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</si>
  <si>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P3265</t>
  </si>
  <si>
    <t>6</t>
  </si>
  <si>
    <t>985C</t>
  </si>
  <si>
    <t>66F5</t>
  </si>
  <si>
    <t>2FF3</t>
  </si>
  <si>
    <t>68BA</t>
  </si>
  <si>
    <t>5</t>
  </si>
  <si>
    <t>7935</t>
  </si>
  <si>
    <t>3825</t>
  </si>
  <si>
    <t>A0F1</t>
  </si>
  <si>
    <t>EE5E</t>
  </si>
  <si>
    <t>8357</t>
  </si>
  <si>
    <t>5E08</t>
  </si>
  <si>
    <t>1698</t>
  </si>
  <si>
    <t>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</si>
</sst>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6" sqref="Q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43364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7040</v>
      </c>
      <c r="Q23" s="71">
        <v>0.2</v>
      </c>
      <c r="R23" s="42">
        <f t="shared" ref="R23:R32" si="0">(P23*B23)*(1-Q23)</f>
        <v>5632</v>
      </c>
      <c r="S23" s="73">
        <v>0.25</v>
      </c>
      <c r="T23" s="43">
        <f>R23*(1-S23)</f>
        <v>4224</v>
      </c>
      <c r="U23" s="207"/>
    </row>
    <row r="24" spans="1:22" ht="21" x14ac:dyDescent="0.2">
      <c r="A24" s="139"/>
      <c r="B24" s="69">
        <v>1</v>
      </c>
      <c r="C24" s="90" t="s">
        <v>21</v>
      </c>
      <c r="D24" s="91" t="s">
        <v>68</v>
      </c>
      <c r="E24" s="40" t="s">
        <v>85</v>
      </c>
      <c r="F24" s="40"/>
      <c r="G24" s="40"/>
      <c r="H24" s="40" t="s">
        <v>0</v>
      </c>
      <c r="I24" s="40" t="s">
        <v>114</v>
      </c>
      <c r="J24" s="40" t="s">
        <v>27</v>
      </c>
      <c r="K24" s="41"/>
      <c r="L24" s="82" t="s">
        <v>115</v>
      </c>
      <c r="M24" s="78" t="s">
        <v>116</v>
      </c>
      <c r="N24" s="78" t="s">
        <v>117</v>
      </c>
      <c r="O24" s="83" t="s">
        <v>118</v>
      </c>
      <c r="P24" s="44">
        <v>6850</v>
      </c>
      <c r="Q24" s="71">
        <v>0.2</v>
      </c>
      <c r="R24" s="42">
        <f t="shared" si="0"/>
        <v>5480</v>
      </c>
      <c r="S24" s="73">
        <v>0.25</v>
      </c>
      <c r="T24" s="43">
        <f t="shared" ref="T24:T32" si="1">R24*(1-S24)</f>
        <v>4110</v>
      </c>
      <c r="U24" s="207"/>
    </row>
    <row r="25" spans="1:22" ht="36" x14ac:dyDescent="0.2">
      <c r="A25" s="139"/>
      <c r="B25" s="69">
        <v>1</v>
      </c>
      <c r="C25" s="90" t="s">
        <v>21</v>
      </c>
      <c r="D25" s="91" t="s">
        <v>67</v>
      </c>
      <c r="E25" s="40" t="s">
        <v>85</v>
      </c>
      <c r="F25" s="40"/>
      <c r="G25" s="40"/>
      <c r="H25" s="40" t="s">
        <v>0</v>
      </c>
      <c r="I25" s="40" t="s">
        <v>114</v>
      </c>
      <c r="J25" s="40" t="s">
        <v>27</v>
      </c>
      <c r="K25" s="41"/>
      <c r="L25" s="82" t="s">
        <v>119</v>
      </c>
      <c r="M25" s="78" t="s">
        <v>120</v>
      </c>
      <c r="N25" s="78" t="s">
        <v>121</v>
      </c>
      <c r="O25" s="83" t="s">
        <v>122</v>
      </c>
      <c r="P25" s="44">
        <v>12450</v>
      </c>
      <c r="Q25" s="71">
        <v>0.2</v>
      </c>
      <c r="R25" s="42">
        <f t="shared" si="0"/>
        <v>9960</v>
      </c>
      <c r="S25" s="73">
        <v>0.25</v>
      </c>
      <c r="T25" s="43">
        <f t="shared" si="1"/>
        <v>7470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26340</v>
      </c>
      <c r="Q36" s="52"/>
      <c r="R36" s="156" t="s">
        <v>11</v>
      </c>
      <c r="S36" s="157"/>
      <c r="T36" s="53">
        <f>SUM(T23:T35)</f>
        <v>15804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21072</v>
      </c>
      <c r="Q37" s="77" t="s">
        <v>46</v>
      </c>
      <c r="R37" s="156" t="s">
        <v>14</v>
      </c>
      <c r="S37" s="157"/>
      <c r="T37" s="56">
        <f>T36*0.16</f>
        <v>2528.64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18332.64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2018-09-21T15:48:42Z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