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01 - CCON, CNOM, CFAC, HR5, Eugenia Hernandez_MO\"/>
    </mc:Choice>
  </mc:AlternateContent>
  <xr:revisionPtr revIDLastSave="0" documentId="13_ncr:1_{8F5BD46F-A6E2-46A4-84F3-8A71F47CA3A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<sst xmlns="http://schemas.openxmlformats.org/spreadsheetml/2006/main" count="136" uniqueCount="113">
  <si>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</si>
  <si>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</si>
  <si>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</si>
  <si>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</si>
  <si>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</si>
  <si>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</si>
  <si>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</si>
  <si>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</si>
  <si>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</si>
  <si>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</si>
  <si>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</si>
  <si>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</si>
  <si>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</si>
  <si>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</si>
  <si>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</si>
  <si>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</si>
  <si>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</si>
  <si>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</si>
  <si>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</si>
  <si>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</si>
  <si>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</si>
  <si>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</si>
  <si>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</si>
  <si>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</si>
  <si>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</si>
  <si>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</si>
  <si>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</si>
  <si>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</si>
  <si>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</si>
  <si>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</si>
  <si>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</si>
  <si>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</si>
  <si>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</si>
  <si>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</si>
  <si>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</si>
  <si>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</si>
  <si>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</si>
  <si>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</si>
  <si>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</si>
  <si>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</si>
  <si>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</si>
  <si>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</si>
  <si>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</si>
  <si>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</si>
  <si>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</si>
  <si>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</si>
  <si>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</si>
  <si>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</si>
  <si>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</si>
  <si>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</si>
  <si>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</si>
  <si>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</si>
  <si>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</si>
  <si>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</si>
  <si>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</si>
  <si>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</si>
  <si>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</si>
  <si>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</si>
  <si>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</si>
  <si>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</si>
  <si>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</si>
  <si>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</si>
  <si>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</si>
  <si>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</si>
  <si>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</si>
  <si>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</si>
  <si>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</si>
  <si>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</si>
  <si>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</si>
  <si>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</si>
  <si>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</si>
  <si>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</si>
  <si>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</si>
  <si>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</si>
  <si>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</si>
  <si>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</si>
  <si>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</si>
  <si>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</si>
  <si>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</si>
  <si>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</si>
  <si>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</si>
  <si>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</si>
  <si>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</si>
  <si>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</si>
  <si>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</si>
  <si>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</si>
  <si>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</si>
  <si>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</si>
  <si>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</si>
  <si>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</si>
  <si>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</si>
  <si>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</si>
  <si>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</si>
  <si>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</si>
  <si>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</si>
  <si>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</si>
  <si>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</si>
  <si>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</si>
  <si>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</si>
  <si>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</si>
  <si>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</si>
  <si>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</si>
  <si>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</si>
  <si>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</si>
  <si>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</si>
  <si>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</si>
  <si>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</si>
  <si>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</si>
  <si>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</si>
  <si>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1</t>
  </si>
  <si>
    <t>P3299</t>
  </si>
  <si>
    <t>NOMINA  ANUAL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</si>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</sst>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M25" sqref="M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43360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19</v>
      </c>
      <c r="D23" s="93" t="s">
        <v>111</v>
      </c>
      <c r="E23" s="40"/>
      <c r="F23" s="40"/>
      <c r="G23" s="40"/>
      <c r="H23" s="40"/>
      <c r="I23" s="40" t="s">
        <v>109</v>
      </c>
      <c r="J23" s="40"/>
      <c r="K23" s="41" t="s">
        <v>108</v>
      </c>
      <c r="L23" s="81"/>
      <c r="M23" s="82"/>
      <c r="N23" s="82"/>
      <c r="O23" s="83"/>
      <c r="P23" s="44">
        <v>2790</v>
      </c>
      <c r="Q23" s="71">
        <v>0.2</v>
      </c>
      <c r="R23" s="42">
        <f t="shared" ref="R23:R32" si="0">(P23*B23)*(1-Q23)</f>
        <v>2232</v>
      </c>
      <c r="S23" s="73">
        <v>0.3</v>
      </c>
      <c r="T23" s="43">
        <f>R23*(1-S23)</f>
        <v>1562.3999999999999</v>
      </c>
      <c r="U23" s="112"/>
    </row>
    <row r="24" spans="1:22" ht="36" x14ac:dyDescent="0.2">
      <c r="A24" s="177"/>
      <c r="B24" s="69">
        <v>1</v>
      </c>
      <c r="C24" s="92" t="s">
        <v>19</v>
      </c>
      <c r="D24" s="93" t="s">
        <v>112</v>
      </c>
      <c r="E24" s="40"/>
      <c r="F24" s="40"/>
      <c r="G24" s="40"/>
      <c r="H24" s="40"/>
      <c r="I24" s="40" t="s">
        <v>109</v>
      </c>
      <c r="J24" s="40"/>
      <c r="K24" s="41" t="s">
        <v>108</v>
      </c>
      <c r="L24" s="84"/>
      <c r="M24" s="79"/>
      <c r="N24" s="79"/>
      <c r="O24" s="85"/>
      <c r="P24" s="44">
        <v>1890</v>
      </c>
      <c r="Q24" s="71">
        <v>0.2</v>
      </c>
      <c r="R24" s="42">
        <f t="shared" si="0"/>
        <v>1512</v>
      </c>
      <c r="S24" s="73">
        <v>0.3</v>
      </c>
      <c r="T24" s="43">
        <f t="shared" ref="T24:T32" si="1">R24*(1-S24)</f>
        <v>1058.3999999999999</v>
      </c>
      <c r="U24" s="112"/>
    </row>
    <row r="25" spans="1:22" ht="21" x14ac:dyDescent="0.2">
      <c r="A25" s="177"/>
      <c r="B25" s="69">
        <v>1</v>
      </c>
      <c r="C25" s="92" t="s">
        <v>19</v>
      </c>
      <c r="D25" s="93" t="s">
        <v>21</v>
      </c>
      <c r="E25" s="40"/>
      <c r="F25" s="40"/>
      <c r="G25" s="40"/>
      <c r="H25" s="40" t="s">
        <v>0</v>
      </c>
      <c r="I25" s="40" t="s">
        <v>109</v>
      </c>
      <c r="J25" s="40"/>
      <c r="K25" s="41" t="s">
        <v>108</v>
      </c>
      <c r="L25" s="84"/>
      <c r="M25" s="79"/>
      <c r="N25" s="79"/>
      <c r="O25" s="85"/>
      <c r="P25" s="44">
        <v>3690</v>
      </c>
      <c r="Q25" s="71">
        <v>0.2</v>
      </c>
      <c r="R25" s="42">
        <f t="shared" si="0"/>
        <v>2952</v>
      </c>
      <c r="S25" s="73">
        <v>0.3</v>
      </c>
      <c r="T25" s="43">
        <f t="shared" si="1"/>
        <v>2066.4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8370</v>
      </c>
      <c r="Q36" s="52"/>
      <c r="R36" s="152" t="s">
        <v>11</v>
      </c>
      <c r="S36" s="153"/>
      <c r="T36" s="53">
        <f>SUM(T23:T35)</f>
        <v>4687.2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6696</v>
      </c>
      <c r="Q37" s="78" t="s">
        <v>44</v>
      </c>
      <c r="R37" s="152" t="s">
        <v>14</v>
      </c>
      <c r="S37" s="153"/>
      <c r="T37" s="56">
        <f>T36*0.16</f>
        <v>749.952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5437.152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2018-09-17T23:46:47Z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