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9\P3305 - RNCFAC,Yuliana Rubio_AG\Compras\"/>
    </mc:Choice>
  </mc:AlternateContent>
  <xr:revisionPtr revIDLastSave="0" documentId="13_ncr:1_{21AA883C-1EFA-4960-BC1E-0CC165E86BB3}" xr6:coauthVersionLast="36" xr6:coauthVersionMax="36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<sst xmlns="http://schemas.openxmlformats.org/spreadsheetml/2006/main" count="145" uniqueCount="114">
  <si>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</si>
  <si>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</si>
  <si>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</si>
  <si>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</si>
  <si>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</si>
  <si>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</si>
  <si>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</si>
  <si>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</si>
  <si>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</si>
  <si>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</si>
  <si>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</si>
  <si>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</si>
  <si>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</si>
  <si>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</si>
  <si>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</si>
  <si>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</si>
  <si>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</si>
  <si>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</si>
  <si>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</si>
  <si>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</si>
  <si>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</si>
  <si>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</si>
  <si>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</si>
  <si>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</si>
  <si>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</si>
  <si>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</si>
  <si>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</si>
  <si>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</si>
  <si>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</si>
  <si>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</si>
  <si>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</si>
  <si>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</si>
  <si>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</si>
  <si>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</si>
  <si>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</si>
  <si>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</si>
  <si>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</si>
  <si>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</si>
  <si>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</si>
  <si>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</si>
  <si>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</si>
  <si>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</si>
  <si>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</si>
  <si>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</si>
  <si>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</si>
  <si>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</si>
  <si>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</si>
  <si>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</si>
  <si>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</si>
  <si>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</si>
  <si>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</si>
  <si>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</si>
  <si>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</si>
  <si>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</si>
  <si>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</si>
  <si>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</si>
  <si>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</si>
  <si>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</si>
  <si>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</si>
  <si>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</si>
  <si>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</si>
  <si>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</si>
  <si>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</si>
  <si>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</si>
  <si>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</si>
  <si>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</si>
  <si>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</si>
  <si>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</si>
  <si>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</si>
  <si>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</si>
  <si>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</si>
  <si>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</si>
  <si>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</si>
  <si>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</si>
  <si>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</si>
  <si>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</si>
  <si>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</si>
  <si>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</si>
  <si>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</si>
  <si>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</si>
  <si>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</si>
  <si>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</si>
  <si>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</si>
  <si>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</si>
  <si>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</si>
  <si>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</si>
  <si>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</si>
  <si>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</si>
  <si>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</si>
  <si>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</si>
  <si>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</si>
  <si>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</si>
  <si>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</si>
  <si>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</si>
  <si>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</si>
  <si>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</si>
  <si>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</si>
  <si>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</si>
  <si>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</si>
  <si>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</si>
  <si>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</si>
  <si>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</si>
  <si>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</si>
  <si>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</si>
  <si>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</si>
  <si>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</si>
  <si>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</si>
  <si>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</si>
  <si>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FACT ELECTRONICA ANUAL</t>
  </si>
  <si>
    <t>1</t>
  </si>
  <si>
    <t>5F16</t>
  </si>
  <si>
    <t>3656</t>
  </si>
  <si>
    <t>10AA</t>
  </si>
  <si>
    <t>246B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</si>
</sst>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T25" sqref="T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/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43361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48</v>
      </c>
      <c r="D23" s="91" t="s">
        <v>108</v>
      </c>
      <c r="E23" s="40" t="s">
        <v>85</v>
      </c>
      <c r="F23" s="40">
        <v>1</v>
      </c>
      <c r="G23" s="40" t="s">
        <v>26</v>
      </c>
      <c r="H23" s="40" t="s">
        <v>109</v>
      </c>
      <c r="I23" s="40" t="s">
        <v>109</v>
      </c>
      <c r="J23" s="40"/>
      <c r="K23" s="41" t="s">
        <v>27</v>
      </c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94.52</v>
      </c>
      <c r="Q23" s="71">
        <v>0</v>
      </c>
      <c r="R23" s="42">
        <f t="shared" ref="R23:R32" si="0">(P23*B23)*(1-Q23)</f>
        <v>94.52</v>
      </c>
      <c r="S23" s="73">
        <v>0.25</v>
      </c>
      <c r="T23" s="43">
        <f>R23*(1-S23)</f>
        <v>70.89</v>
      </c>
      <c r="U23" s="111"/>
    </row>
    <row r="24" spans="1:22" ht="36" x14ac:dyDescent="0.2">
      <c r="A24" s="176"/>
      <c r="B24" s="69">
        <v>1</v>
      </c>
      <c r="C24" s="90" t="s">
        <v>47</v>
      </c>
      <c r="D24" s="91" t="s">
        <v>108</v>
      </c>
      <c r="E24" s="40">
        <v>1</v>
      </c>
      <c r="F24" s="40" t="s">
        <v>26</v>
      </c>
      <c r="G24" s="40" t="s">
        <v>26</v>
      </c>
      <c r="H24" s="40" t="s">
        <v>109</v>
      </c>
      <c r="I24" s="40" t="s">
        <v>109</v>
      </c>
      <c r="J24" s="40"/>
      <c r="K24" s="41" t="s">
        <v>27</v>
      </c>
      <c r="L24" s="82" t="s">
        <v>110</v>
      </c>
      <c r="M24" s="78" t="s">
        <v>111</v>
      </c>
      <c r="N24" s="78" t="s">
        <v>112</v>
      </c>
      <c r="O24" s="83" t="s">
        <v>113</v>
      </c>
      <c r="P24" s="44">
        <v>2640</v>
      </c>
      <c r="Q24" s="71">
        <v>0</v>
      </c>
      <c r="R24" s="42">
        <f t="shared" si="0"/>
        <v>2640</v>
      </c>
      <c r="S24" s="73">
        <v>0.3</v>
      </c>
      <c r="T24" s="43">
        <f t="shared" ref="T24:T32" si="1">R24*(1-S24)</f>
        <v>1847.9999999999998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2734.52</v>
      </c>
      <c r="Q36" s="52"/>
      <c r="R36" s="151" t="s">
        <v>11</v>
      </c>
      <c r="S36" s="152"/>
      <c r="T36" s="53">
        <f>SUM(T23:T35)</f>
        <v>1918.8899999999999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2734.52</v>
      </c>
      <c r="Q37" s="77" t="s">
        <v>46</v>
      </c>
      <c r="R37" s="151" t="s">
        <v>14</v>
      </c>
      <c r="S37" s="152"/>
      <c r="T37" s="56">
        <f>T36*0.16</f>
        <v>307.0224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2225.9123999999997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2018-09-18T18:26:06Z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