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8\sosqtp\Proyectos\2020\1\P4114 - UACNOM, UACCON, Ernesto Aguilar_MO\Compras\"/>
    </mc:Choice>
  </mc:AlternateContent>
  <xr:revisionPtr revIDLastSave="0" documentId="13_ncr:1_{BAB49696-74B2-4950-87FE-11FB719BD6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<sst xmlns="http://schemas.openxmlformats.org/spreadsheetml/2006/main" count="148" uniqueCount="122">
  <si>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</si>
  <si>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</si>
  <si>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</si>
  <si>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</si>
  <si>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</si>
  <si>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</si>
  <si>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</si>
  <si>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</si>
  <si>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</si>
  <si>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</si>
  <si>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</si>
  <si>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</si>
  <si>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</si>
  <si>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</si>
  <si>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</si>
  <si>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</si>
  <si>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</si>
  <si>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</si>
  <si>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</si>
  <si>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</si>
  <si>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</si>
  <si>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</si>
  <si>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</si>
  <si>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</si>
  <si>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</si>
  <si>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</si>
  <si>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</si>
  <si>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</si>
  <si>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</si>
  <si>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</si>
  <si>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</si>
  <si>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</si>
  <si>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</si>
  <si>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</si>
  <si>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</si>
  <si>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</si>
  <si>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</si>
  <si>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</si>
  <si>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</si>
  <si>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</si>
  <si>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</si>
  <si>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</si>
  <si>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</si>
  <si>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</si>
  <si>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</si>
  <si>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</si>
  <si>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</si>
  <si>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</si>
  <si>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</si>
  <si>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</si>
  <si>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</si>
  <si>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</si>
  <si>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</si>
  <si>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</si>
  <si>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</si>
  <si>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</si>
  <si>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</si>
  <si>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</si>
  <si>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</si>
  <si>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</si>
  <si>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</si>
  <si>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</si>
  <si>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</si>
  <si>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</si>
  <si>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</si>
  <si>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</si>
  <si>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</si>
  <si>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</si>
  <si>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</si>
  <si>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</si>
  <si>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</si>
  <si>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</si>
  <si>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</si>
  <si>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</si>
  <si>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</si>
  <si>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</si>
  <si>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</si>
  <si>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</si>
  <si>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</si>
  <si>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</si>
  <si>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</si>
  <si>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</si>
  <si>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</si>
  <si>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</si>
  <si>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</si>
  <si>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</si>
  <si>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</si>
  <si>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</si>
  <si>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</si>
  <si>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</si>
  <si>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</si>
  <si>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</si>
  <si>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</si>
  <si>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</si>
  <si>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</si>
  <si>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</si>
  <si>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</si>
  <si>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</si>
  <si>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</si>
  <si>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</si>
  <si>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</si>
  <si>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</si>
  <si>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</si>
  <si>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</si>
  <si>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</si>
  <si>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</si>
  <si>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</si>
  <si>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</si>
  <si>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P4113</t>
  </si>
  <si>
    <t>NOMINA  ANUAL</t>
  </si>
  <si>
    <t>8CDF</t>
  </si>
  <si>
    <t>8228</t>
  </si>
  <si>
    <t>74C2</t>
  </si>
  <si>
    <t>3E13</t>
  </si>
  <si>
    <t>x</t>
  </si>
  <si>
    <t>E45F</t>
  </si>
  <si>
    <t>E40E</t>
  </si>
  <si>
    <t>E0A9</t>
  </si>
  <si>
    <t>D563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</si>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</sst>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L24" sqref="L24:O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43845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48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119</v>
      </c>
      <c r="I23" s="40" t="s">
        <v>120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1098.1300000000001</v>
      </c>
      <c r="Q23" s="71">
        <v>0</v>
      </c>
      <c r="R23" s="42">
        <f t="shared" ref="R23:R32" si="0">(P23*B23)*(1-Q23)</f>
        <v>1098.1300000000001</v>
      </c>
      <c r="S23" s="73">
        <v>0.25</v>
      </c>
      <c r="T23" s="43">
        <f>R23*(1-S23)</f>
        <v>823.59750000000008</v>
      </c>
      <c r="U23" s="205"/>
    </row>
    <row r="24" spans="1:22" ht="21" x14ac:dyDescent="0.2">
      <c r="A24" s="137"/>
      <c r="B24" s="69">
        <v>1</v>
      </c>
      <c r="C24" s="88" t="s">
        <v>48</v>
      </c>
      <c r="D24" s="89" t="s">
        <v>22</v>
      </c>
      <c r="E24" s="40" t="s">
        <v>85</v>
      </c>
      <c r="F24" s="40" t="s">
        <v>26</v>
      </c>
      <c r="G24" s="40" t="s">
        <v>26</v>
      </c>
      <c r="H24" s="40" t="s">
        <v>120</v>
      </c>
      <c r="I24" s="40" t="s">
        <v>121</v>
      </c>
      <c r="J24" s="40"/>
      <c r="K24" s="41" t="s">
        <v>114</v>
      </c>
      <c r="L24" s="80" t="s">
        <v>115</v>
      </c>
      <c r="M24" s="78" t="s">
        <v>116</v>
      </c>
      <c r="N24" s="78" t="s">
        <v>117</v>
      </c>
      <c r="O24" s="81" t="s">
        <v>118</v>
      </c>
      <c r="P24" s="44">
        <v>1299.04</v>
      </c>
      <c r="Q24" s="71">
        <v>0</v>
      </c>
      <c r="R24" s="42">
        <f t="shared" si="0"/>
        <v>1299.04</v>
      </c>
      <c r="S24" s="73">
        <v>0.25</v>
      </c>
      <c r="T24" s="43">
        <f t="shared" ref="T24:T32" si="1">R24*(1-S24)</f>
        <v>974.28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2397.17</v>
      </c>
      <c r="Q36" s="52"/>
      <c r="R36" s="154" t="s">
        <v>11</v>
      </c>
      <c r="S36" s="155"/>
      <c r="T36" s="53">
        <f>SUM(T23:T35)</f>
        <v>1797.8775000000001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2397.17</v>
      </c>
      <c r="Q37" s="77" t="s">
        <v>46</v>
      </c>
      <c r="R37" s="154" t="s">
        <v>14</v>
      </c>
      <c r="S37" s="155"/>
      <c r="T37" s="56">
        <f>T36*0.16</f>
        <v>287.66040000000004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2085.5379000000003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2020-01-15T16:54:31Z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