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79 - AECCON,AECNOM,AECFAC,Cesar Hermosillo_AG\Compras\"/>
    </mc:Choice>
  </mc:AlternateContent>
  <xr:revisionPtr revIDLastSave="0" documentId="13_ncr:1_{229133B3-78B3-47C2-9A16-9AC656D3E817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<sst xmlns="http://schemas.openxmlformats.org/spreadsheetml/2006/main" count="154" uniqueCount="123">
  <si>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</si>
  <si>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</si>
  <si>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</si>
  <si>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</si>
  <si>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</si>
  <si>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</si>
  <si>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</si>
  <si>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</si>
  <si>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</si>
  <si>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</si>
  <si>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</si>
  <si>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</si>
  <si>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</si>
  <si>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</si>
  <si>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</si>
  <si>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</si>
  <si>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</si>
  <si>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</si>
  <si>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</si>
  <si>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</si>
  <si>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</si>
  <si>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</si>
  <si>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</si>
  <si>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</si>
  <si>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</si>
  <si>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</si>
  <si>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</si>
  <si>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</si>
  <si>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</si>
  <si>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</si>
  <si>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</si>
  <si>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</si>
  <si>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</si>
  <si>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</si>
  <si>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</si>
  <si>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</si>
  <si>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</si>
  <si>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</si>
  <si>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</si>
  <si>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</si>
  <si>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</si>
  <si>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</si>
  <si>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</si>
  <si>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</si>
  <si>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</si>
  <si>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</si>
  <si>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</si>
  <si>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</si>
  <si>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</si>
  <si>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</si>
  <si>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</si>
  <si>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</si>
  <si>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</si>
  <si>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</si>
  <si>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</si>
  <si>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</si>
  <si>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</si>
  <si>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</si>
  <si>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</si>
  <si>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</si>
  <si>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</si>
  <si>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</si>
  <si>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</si>
  <si>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</si>
  <si>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</si>
  <si>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</si>
  <si>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</si>
  <si>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</si>
  <si>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</si>
  <si>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</si>
  <si>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</si>
  <si>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</si>
  <si>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</si>
  <si>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</si>
  <si>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</si>
  <si>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</si>
  <si>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</si>
  <si>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</si>
  <si>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</si>
  <si>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</si>
  <si>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</si>
  <si>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</si>
  <si>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</si>
  <si>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</si>
  <si>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</si>
  <si>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</si>
  <si>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</si>
  <si>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</si>
  <si>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</si>
  <si>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</si>
  <si>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</si>
  <si>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</si>
  <si>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</si>
  <si>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</si>
  <si>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</si>
  <si>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</si>
  <si>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</si>
  <si>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</si>
  <si>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</si>
  <si>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</si>
  <si>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</si>
  <si>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</si>
  <si>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</si>
  <si>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</si>
  <si>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</si>
  <si>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</si>
  <si>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</si>
  <si>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</si>
  <si>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P3379</t>
  </si>
  <si>
    <t>1</t>
  </si>
  <si>
    <t>2223</t>
  </si>
  <si>
    <t>CE90</t>
  </si>
  <si>
    <t>05AF</t>
  </si>
  <si>
    <t>D6A1</t>
  </si>
  <si>
    <t>2</t>
  </si>
  <si>
    <t>1FE9</t>
  </si>
  <si>
    <t>1B5F</t>
  </si>
  <si>
    <t>E0DE</t>
  </si>
  <si>
    <t>DD23</t>
  </si>
  <si>
    <t>0D45</t>
  </si>
  <si>
    <t>BE25</t>
  </si>
  <si>
    <t>3828</t>
  </si>
  <si>
    <t>375B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</si>
</sst>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5" zoomScale="80" zoomScaleNormal="80" workbookViewId="0">
      <selection activeCell="T27" sqref="T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43395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68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3290</v>
      </c>
      <c r="Q23" s="71">
        <v>0.15</v>
      </c>
      <c r="R23" s="42">
        <f t="shared" ref="R23:R32" si="0">(P23*B23)*(1-Q23)</f>
        <v>2796.5</v>
      </c>
      <c r="S23" s="73">
        <v>0.25</v>
      </c>
      <c r="T23" s="43">
        <f>R23*(1-S23)</f>
        <v>2097.375</v>
      </c>
      <c r="U23" s="207"/>
    </row>
    <row r="24" spans="1:22" ht="21" x14ac:dyDescent="0.2">
      <c r="A24" s="139"/>
      <c r="B24" s="69">
        <v>1</v>
      </c>
      <c r="C24" s="90" t="s">
        <v>21</v>
      </c>
      <c r="D24" s="91" t="s">
        <v>22</v>
      </c>
      <c r="E24" s="40" t="s">
        <v>85</v>
      </c>
      <c r="F24" s="40"/>
      <c r="G24" s="40"/>
      <c r="H24" s="40" t="s">
        <v>0</v>
      </c>
      <c r="I24" s="40" t="s">
        <v>114</v>
      </c>
      <c r="J24" s="40" t="s">
        <v>27</v>
      </c>
      <c r="K24" s="41"/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3880</v>
      </c>
      <c r="Q24" s="71">
        <v>0.15</v>
      </c>
      <c r="R24" s="42">
        <f t="shared" si="0"/>
        <v>3298</v>
      </c>
      <c r="S24" s="73">
        <v>0.25</v>
      </c>
      <c r="T24" s="43">
        <f t="shared" ref="T24:T32" si="1">R24*(1-S24)</f>
        <v>2473.5</v>
      </c>
      <c r="U24" s="207"/>
    </row>
    <row r="25" spans="1:22" ht="36" x14ac:dyDescent="0.2">
      <c r="A25" s="139"/>
      <c r="B25" s="69">
        <v>1</v>
      </c>
      <c r="C25" s="90" t="s">
        <v>21</v>
      </c>
      <c r="D25" s="91" t="s">
        <v>69</v>
      </c>
      <c r="E25" s="40" t="s">
        <v>85</v>
      </c>
      <c r="F25" s="40" t="s">
        <v>26</v>
      </c>
      <c r="G25" s="40" t="s">
        <v>26</v>
      </c>
      <c r="H25" s="40" t="s">
        <v>0</v>
      </c>
      <c r="I25" s="40" t="s">
        <v>109</v>
      </c>
      <c r="J25" s="40" t="s">
        <v>27</v>
      </c>
      <c r="K25" s="41"/>
      <c r="L25" s="82" t="s">
        <v>119</v>
      </c>
      <c r="M25" s="78" t="s">
        <v>120</v>
      </c>
      <c r="N25" s="78" t="s">
        <v>121</v>
      </c>
      <c r="O25" s="83" t="s">
        <v>122</v>
      </c>
      <c r="P25" s="44">
        <v>2890</v>
      </c>
      <c r="Q25" s="71">
        <v>0.15</v>
      </c>
      <c r="R25" s="42">
        <f t="shared" si="0"/>
        <v>2456.5</v>
      </c>
      <c r="S25" s="73">
        <v>0.25</v>
      </c>
      <c r="T25" s="43">
        <f t="shared" si="1"/>
        <v>1842.375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10060</v>
      </c>
      <c r="Q36" s="52"/>
      <c r="R36" s="156" t="s">
        <v>11</v>
      </c>
      <c r="S36" s="157"/>
      <c r="T36" s="53">
        <f>SUM(T23:T35)</f>
        <v>6413.25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8551</v>
      </c>
      <c r="Q37" s="77" t="s">
        <v>46</v>
      </c>
      <c r="R37" s="156" t="s">
        <v>14</v>
      </c>
      <c r="S37" s="157"/>
      <c r="T37" s="56">
        <f>T36*0.16</f>
        <v>1026.1200000000001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7439.37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2018-10-22T21:57:12Z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