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MARZO" sheetId="2" r:id="rId1"/>
    <sheet name="FEBRERO" sheetId="1" r:id="rId2"/>
    <sheet name="ABRIL" sheetId="3" r:id="rId3"/>
    <sheet name="MAYO" sheetId="4" r:id="rId4"/>
    <sheet name="JUNIO" sheetId="5" r:id="rId5"/>
  </sheets>
  <calcPr calcId="124519"/>
</workbook>
</file>

<file path=xl/calcChain.xml><?xml version="1.0" encoding="utf-8"?>
<calcChain xmlns="http://schemas.openxmlformats.org/spreadsheetml/2006/main">
  <c r="K15" i="2"/>
  <c r="L21"/>
  <c r="L17"/>
  <c r="K13"/>
  <c r="K11"/>
  <c r="K9"/>
  <c r="K7"/>
  <c r="J17"/>
  <c r="I15" i="4"/>
  <c r="I13"/>
  <c r="I11"/>
  <c r="I9"/>
  <c r="I17" s="1"/>
  <c r="I7"/>
  <c r="I15" i="3"/>
  <c r="I13"/>
  <c r="I11"/>
  <c r="I9"/>
  <c r="I17" s="1"/>
  <c r="I7"/>
  <c r="I15" i="2"/>
  <c r="I13"/>
  <c r="I11"/>
  <c r="I9"/>
  <c r="I7"/>
  <c r="I15" i="1"/>
  <c r="I13"/>
  <c r="I11"/>
  <c r="I9"/>
  <c r="I7"/>
  <c r="I17" i="2" l="1"/>
  <c r="I21" s="1"/>
  <c r="I17" i="1"/>
  <c r="I21" s="1"/>
</calcChain>
</file>

<file path=xl/sharedStrings.xml><?xml version="1.0" encoding="utf-8"?>
<sst xmlns="http://schemas.openxmlformats.org/spreadsheetml/2006/main" count="65" uniqueCount="28">
  <si>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</si>
  <si>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</si>
  <si>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</si>
  <si>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</si>
  <si>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</si>
  <si>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</si>
  <si>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</si>
  <si>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</si>
  <si>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</si>
  <si>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</si>
  <si>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</si>
  <si>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</si>
  <si>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</si>
  <si>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</si>
  <si>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</si>
  <si>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Marisol Ornelas Casillas</t>
  </si>
  <si>
    <t>AG</t>
  </si>
  <si>
    <t>AJ</t>
  </si>
  <si>
    <t>VENTA GLOBAL DE MES</t>
  </si>
  <si>
    <t>24 santa</t>
  </si>
  <si>
    <t>25 santa</t>
  </si>
  <si>
    <t>26 santa</t>
  </si>
  <si>
    <t>21 festivo</t>
  </si>
  <si>
    <t>Meta Semanal</t>
  </si>
  <si>
    <t>Porcentaje</t>
  </si>
  <si>
    <t>Porcentaje Meta de Venta</t>
  </si>
  <si>
    <t>META GLOBAL:</t>
  </si>
  <si>
    <t>Porcentaje Meta de Venta Global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</si>
</sst>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0" fontId="2" fillId="13" borderId="1" xfId="0" applyFont="1" applyFill="1" applyBorder="1"/>
    <xf numFmtId="0" fontId="2" fillId="14" borderId="5" xfId="0" applyFont="1" applyFill="1" applyBorder="1"/>
    <xf numFmtId="0" fontId="2" fillId="15" borderId="1" xfId="0" applyFont="1" applyFill="1" applyBorder="1"/>
    <xf numFmtId="44" fontId="2" fillId="12" borderId="4" xfId="1" applyFont="1" applyFill="1" applyBorder="1"/>
    <xf numFmtId="0" fontId="2" fillId="0" borderId="0" xfId="0" applyFont="1"/>
    <xf numFmtId="44" fontId="2" fillId="18" borderId="1" xfId="0" applyNumberFormat="1" applyFont="1" applyFill="1" applyBorder="1"/>
    <xf numFmtId="44" fontId="2" fillId="17" borderId="5" xfId="0" applyNumberFormat="1" applyFont="1" applyFill="1" applyBorder="1"/>
    <xf numFmtId="44" fontId="2" fillId="16" borderId="1" xfId="0" applyNumberFormat="1" applyFont="1" applyFill="1" applyBorder="1"/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7" borderId="0" xfId="0" applyNumberFormat="1" applyFont="1" applyFill="1"/>
    <xf numFmtId="0" fontId="4" fillId="2" borderId="1" xfId="0" applyFont="1" applyFill="1" applyBorder="1" applyAlignment="1">
      <alignment horizontal="center"/>
    </xf>
    <xf numFmtId="164" fontId="2" fillId="20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4" fontId="2" fillId="0" borderId="1" xfId="0" applyNumberFormat="1" applyFont="1" applyBorder="1"/>
    <xf numFmtId="2" fontId="0" fillId="0" borderId="1" xfId="0" applyNumberFormat="1" applyBorder="1"/>
    <xf numFmtId="44" fontId="2" fillId="21" borderId="1" xfId="0" applyNumberFormat="1" applyFont="1" applyFill="1" applyBorder="1"/>
    <xf numFmtId="2" fontId="0" fillId="10" borderId="1" xfId="2" applyNumberFormat="1" applyFont="1" applyFill="1" applyBorder="1"/>
    <xf numFmtId="44" fontId="2" fillId="0" borderId="1" xfId="0" applyNumberFormat="1" applyFont="1" applyBorder="1"/>
    <xf numFmtId="2" fontId="0" fillId="10" borderId="1" xfId="0" applyNumberFormat="1" applyFill="1" applyBorder="1"/>
    <xf numFmtId="0" fontId="0" fillId="0" borderId="1" xfId="0" applyBorder="1"/>
    <xf numFmtId="44" fontId="2" fillId="3" borderId="1" xfId="0" applyNumberFormat="1" applyFont="1" applyFill="1" applyBorder="1"/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0" xfId="0" applyFill="1"/>
    <xf numFmtId="0" fontId="2" fillId="19" borderId="2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19" borderId="4" xfId="0" applyFon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4" xfId="0" applyNumberFormat="1" applyFill="1" applyBorder="1" applyAlignment="1">
      <alignment horizontal="center"/>
    </xf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Light16"/>
  <colors>
    <mruColors>
      <color rgb="FFFF5050"/>
      <color rgb="FFFF3300"/>
      <color rgb="FF003300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1"/>
  <sheetViews>
    <sheetView tabSelected="1" workbookViewId="0">
      <selection activeCell="K15" sqref="K15"/>
    </sheetView>
  </sheetViews>
  <sheetFormatPr baseColWidth="10" defaultRowHeight="15"/>
  <cols>
    <col min="9" max="9" width="17.42578125" customWidth="1"/>
    <col min="10" max="10" width="16.5703125" customWidth="1"/>
    <col min="11" max="11" width="14.140625" customWidth="1"/>
    <col min="12" max="12" width="12.5703125" bestFit="1" customWidth="1"/>
  </cols>
  <sheetData>
    <row r="2" spans="1:14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43">
        <v>11500</v>
      </c>
      <c r="K2" s="24" t="s">
        <v>26</v>
      </c>
      <c r="L2" s="43">
        <v>113000</v>
      </c>
    </row>
    <row r="4" spans="1:14" ht="18.75">
      <c r="B4" s="44" t="s">
        <v>12</v>
      </c>
      <c r="C4" s="44"/>
      <c r="D4" s="44"/>
      <c r="E4" s="44"/>
      <c r="F4" s="44"/>
      <c r="G4" s="44"/>
      <c r="H4" s="44"/>
    </row>
    <row r="5" spans="1:14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  <c r="J5" s="45" t="s">
        <v>23</v>
      </c>
      <c r="K5" s="46" t="s">
        <v>24</v>
      </c>
    </row>
    <row r="6" spans="1:14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47"/>
      <c r="K6" s="48"/>
    </row>
    <row r="7" spans="1:14">
      <c r="B7" s="9"/>
      <c r="C7" s="10"/>
      <c r="D7" s="10">
        <v>412.5</v>
      </c>
      <c r="E7" s="10"/>
      <c r="F7" s="10"/>
      <c r="G7" s="6"/>
      <c r="H7" s="17"/>
      <c r="I7" s="23">
        <f>B7+C7+D7+E7+F7</f>
        <v>412.5</v>
      </c>
      <c r="J7" s="49">
        <v>2300</v>
      </c>
      <c r="K7" s="50">
        <f>(I7*100)/J7</f>
        <v>17.934782608695652</v>
      </c>
    </row>
    <row r="8" spans="1:14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51"/>
      <c r="K8" s="48"/>
    </row>
    <row r="9" spans="1:14">
      <c r="B9" s="11"/>
      <c r="C9" s="12"/>
      <c r="D9" s="11"/>
      <c r="E9" s="12"/>
      <c r="F9" s="11"/>
      <c r="G9" s="6"/>
      <c r="H9" s="17"/>
      <c r="I9" s="23">
        <f>B9+C9+D9+E9+F9</f>
        <v>0</v>
      </c>
      <c r="J9" s="49">
        <v>2875</v>
      </c>
      <c r="K9" s="52">
        <f>((I9+I7)*100)/(J7+J9)</f>
        <v>7.9710144927536231</v>
      </c>
    </row>
    <row r="10" spans="1:14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51"/>
      <c r="K10" s="48"/>
    </row>
    <row r="11" spans="1:14">
      <c r="B11" s="13"/>
      <c r="C11" s="13"/>
      <c r="D11" s="13">
        <v>5310</v>
      </c>
      <c r="E11" s="13">
        <v>1650</v>
      </c>
      <c r="F11" s="13">
        <v>348.75</v>
      </c>
      <c r="G11" s="6"/>
      <c r="H11" s="17"/>
      <c r="I11" s="23">
        <f>B11+C11+D11+E11+F11</f>
        <v>7308.75</v>
      </c>
      <c r="J11" s="49">
        <v>2875</v>
      </c>
      <c r="K11" s="52">
        <f>((I11+I9+I7)*100)/(J7+J9+J11)</f>
        <v>95.91614906832298</v>
      </c>
    </row>
    <row r="12" spans="1:14">
      <c r="B12" s="4" t="s">
        <v>22</v>
      </c>
      <c r="C12" s="8">
        <v>22</v>
      </c>
      <c r="D12" s="7">
        <v>23</v>
      </c>
      <c r="E12" s="4" t="s">
        <v>19</v>
      </c>
      <c r="F12" s="4" t="s">
        <v>20</v>
      </c>
      <c r="G12" s="15" t="s">
        <v>21</v>
      </c>
      <c r="H12" s="15">
        <v>27</v>
      </c>
      <c r="I12" s="22"/>
      <c r="J12" s="51"/>
      <c r="K12" s="48"/>
    </row>
    <row r="13" spans="1:14">
      <c r="B13" s="11">
        <v>0</v>
      </c>
      <c r="C13" s="12"/>
      <c r="D13" s="11"/>
      <c r="E13" s="14"/>
      <c r="F13" s="14"/>
      <c r="G13" s="6"/>
      <c r="H13" s="17"/>
      <c r="I13" s="23">
        <f>B13+C13+D13+E13+F13</f>
        <v>0</v>
      </c>
      <c r="J13" s="49">
        <v>1150</v>
      </c>
      <c r="K13" s="52">
        <f>((I13+I11+I9+I7)*100)/(J9+J11+J13+J7)</f>
        <v>83.926630434782609</v>
      </c>
    </row>
    <row r="14" spans="1:14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51"/>
      <c r="K14" s="48"/>
    </row>
    <row r="15" spans="1:14">
      <c r="B15" s="13"/>
      <c r="C15" s="13"/>
      <c r="D15" s="13"/>
      <c r="E15" s="13"/>
      <c r="F15" s="14"/>
      <c r="G15" s="6"/>
      <c r="H15" s="17"/>
      <c r="I15" s="23">
        <f>B15</f>
        <v>0</v>
      </c>
      <c r="J15" s="49">
        <v>2300</v>
      </c>
      <c r="K15" s="52">
        <f>((I15+I13+I11+I9+I7)*100)/(J11+J13+J15+J9+J7)</f>
        <v>67.141304347826093</v>
      </c>
    </row>
    <row r="16" spans="1:14">
      <c r="I16" s="22"/>
      <c r="J16" s="51"/>
      <c r="K16" s="53"/>
      <c r="L16" s="59" t="s">
        <v>25</v>
      </c>
      <c r="M16" s="60"/>
      <c r="N16" s="61"/>
    </row>
    <row r="17" spans="7:14" ht="15.75">
      <c r="G17" s="18" t="s">
        <v>11</v>
      </c>
      <c r="H17" s="19"/>
      <c r="I17" s="20">
        <f>I7+I9+I11+I13+I15</f>
        <v>7721.25</v>
      </c>
      <c r="J17" s="54">
        <f>J7+J9+J11+J13+J15</f>
        <v>11500</v>
      </c>
      <c r="K17" s="53"/>
      <c r="L17" s="55">
        <f>I17*100/J17</f>
        <v>67.141304347826093</v>
      </c>
      <c r="M17" s="56"/>
      <c r="N17" s="57"/>
    </row>
    <row r="19" spans="7:14">
      <c r="H19" s="32" t="s">
        <v>16</v>
      </c>
      <c r="I19" s="37">
        <v>9578.4</v>
      </c>
    </row>
    <row r="20" spans="7:14">
      <c r="H20" s="33" t="s">
        <v>17</v>
      </c>
      <c r="I20" s="38">
        <v>4840.5</v>
      </c>
      <c r="J20" s="58"/>
      <c r="K20" s="58"/>
      <c r="L20" s="59" t="s">
        <v>27</v>
      </c>
      <c r="M20" s="60"/>
      <c r="N20" s="61"/>
    </row>
    <row r="21" spans="7:14">
      <c r="G21" s="34" t="s">
        <v>18</v>
      </c>
      <c r="H21" s="34"/>
      <c r="I21" s="39">
        <f>I17+I19+I20</f>
        <v>22140.15</v>
      </c>
      <c r="J21" s="58"/>
      <c r="K21" s="58"/>
      <c r="L21" s="62">
        <f>(I21*100)/L2</f>
        <v>19.593053097345134</v>
      </c>
      <c r="M21" s="63"/>
      <c r="N21" s="64"/>
    </row>
  </sheetData>
  <mergeCells count="5">
    <mergeCell ref="B4:H4"/>
    <mergeCell ref="L17:N17"/>
    <mergeCell ref="L21:N21"/>
    <mergeCell ref="L20:N20"/>
    <mergeCell ref="L16:N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I21"/>
  <sheetViews>
    <sheetView workbookViewId="0">
      <selection activeCell="G19" sqref="G19:I21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/>
    </row>
    <row r="4" spans="1:9" ht="18.75">
      <c r="B4" s="44" t="s">
        <v>7</v>
      </c>
      <c r="C4" s="44"/>
      <c r="D4" s="44"/>
      <c r="E4" s="44"/>
      <c r="F4" s="44"/>
      <c r="G4" s="44"/>
      <c r="H4" s="44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1367</v>
      </c>
      <c r="D7" s="10">
        <v>793</v>
      </c>
      <c r="E7" s="10"/>
      <c r="F7" s="10"/>
      <c r="G7" s="6"/>
      <c r="H7" s="17"/>
      <c r="I7" s="40">
        <f>B7+C7+D7+E7+F7</f>
        <v>2160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41"/>
    </row>
    <row r="9" spans="1:9">
      <c r="B9" s="11"/>
      <c r="C9" s="12">
        <v>1037.43</v>
      </c>
      <c r="D9" s="11">
        <v>2062.5</v>
      </c>
      <c r="E9" s="12"/>
      <c r="F9" s="11">
        <v>825</v>
      </c>
      <c r="G9" s="6"/>
      <c r="H9" s="17"/>
      <c r="I9" s="40">
        <f>B9+C9+D9+E9+F9</f>
        <v>3924.9300000000003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42"/>
    </row>
    <row r="11" spans="1:9">
      <c r="B11" s="13"/>
      <c r="C11" s="13"/>
      <c r="D11" s="13">
        <v>825</v>
      </c>
      <c r="E11" s="13">
        <v>4162.5</v>
      </c>
      <c r="F11" s="13">
        <v>825</v>
      </c>
      <c r="G11" s="6"/>
      <c r="H11" s="17"/>
      <c r="I11" s="40">
        <f>B11+C11+D11+E11+F11</f>
        <v>5812.5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42"/>
    </row>
    <row r="13" spans="1:9">
      <c r="B13" s="11"/>
      <c r="C13" s="12"/>
      <c r="D13" s="11"/>
      <c r="E13" s="12">
        <v>825</v>
      </c>
      <c r="F13" s="11"/>
      <c r="G13" s="6"/>
      <c r="H13" s="17"/>
      <c r="I13" s="40">
        <f>B13+C13+D13+E13+F13</f>
        <v>825</v>
      </c>
    </row>
    <row r="14" spans="1:9">
      <c r="B14" s="5">
        <v>29</v>
      </c>
      <c r="C14" s="15"/>
      <c r="D14" s="15"/>
      <c r="E14" s="15"/>
      <c r="F14" s="15"/>
      <c r="G14" s="6"/>
      <c r="H14" s="17"/>
      <c r="I14" s="42"/>
    </row>
    <row r="15" spans="1:9">
      <c r="B15" s="13"/>
      <c r="C15" s="14"/>
      <c r="D15" s="14"/>
      <c r="E15" s="14"/>
      <c r="F15" s="14"/>
      <c r="G15" s="6"/>
      <c r="H15" s="17"/>
      <c r="I15" s="40">
        <f>B15</f>
        <v>0</v>
      </c>
    </row>
    <row r="16" spans="1:9">
      <c r="I16" s="22"/>
    </row>
    <row r="17" spans="7:9" ht="15.75">
      <c r="G17" s="18" t="s">
        <v>11</v>
      </c>
      <c r="H17" s="19"/>
      <c r="I17" s="35">
        <f>I7+I9+I11+I13+I15</f>
        <v>12722.43</v>
      </c>
    </row>
    <row r="18" spans="7:9">
      <c r="I18" s="36"/>
    </row>
    <row r="19" spans="7:9">
      <c r="H19" s="32" t="s">
        <v>16</v>
      </c>
      <c r="I19" s="37">
        <v>25179.75</v>
      </c>
    </row>
    <row r="20" spans="7:9">
      <c r="H20" s="33" t="s">
        <v>17</v>
      </c>
      <c r="I20" s="38">
        <v>11997</v>
      </c>
    </row>
    <row r="21" spans="7:9">
      <c r="G21" s="34" t="s">
        <v>18</v>
      </c>
      <c r="H21" s="34"/>
      <c r="I21" s="39">
        <f>I17+I19+I20</f>
        <v>49899.18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44" t="s">
        <v>13</v>
      </c>
      <c r="C4" s="44"/>
      <c r="D4" s="44"/>
      <c r="E4" s="44"/>
      <c r="F4" s="44"/>
      <c r="G4" s="44"/>
      <c r="H4" s="44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44" t="s">
        <v>14</v>
      </c>
      <c r="C4" s="44"/>
      <c r="D4" s="44"/>
      <c r="E4" s="44"/>
      <c r="F4" s="44"/>
      <c r="G4" s="44"/>
      <c r="H4" s="44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MARZO</vt:lpstr>
      <vt:lpstr>FEBRERO</vt:lpstr>
      <vt:lpstr>ABRIL</vt:lpstr>
      <vt:lpstr>MAYO</vt:lpstr>
      <vt:lpstr>JUNIO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2016-03-21T21:43:38Z</dcterms:modified>
</cp:coreProperties>
</file>