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4\P3057 - CNOM,CCON,Janet Arias Martinez_EM\Compras\"/>
    </mc:Choice>
  </mc:AlternateContent>
  <xr:revisionPtr revIDLastSave="0" documentId="13_ncr:1_{06632E79-7467-4043-AB02-2B6E6611F121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9017"/>
</workbook>
</file>

<file path=xl/calcChain.xml><?xml version="1.0" encoding="utf-8"?>
<calcChain xmlns="http://schemas.openxmlformats.org/spreadsheetml/2006/main">
  <c r="S14" i="1" l="1"/>
  <c r="T23" i="1" l="1"/>
  <c r="T24" i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<sst xmlns="http://schemas.openxmlformats.org/spreadsheetml/2006/main" count="135" uniqueCount="111">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</sst>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8" sqref="T28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43210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0</v>
      </c>
      <c r="C23" s="90" t="s">
        <v>20</v>
      </c>
      <c r="D23" s="91" t="s">
        <v>108</v>
      </c>
      <c r="E23" s="40" t="s">
        <v>31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/>
      <c r="M23" s="80"/>
      <c r="N23" s="80"/>
      <c r="O23" s="81"/>
      <c r="P23" s="44">
        <v>3990</v>
      </c>
      <c r="Q23" s="71">
        <v>0</v>
      </c>
      <c r="R23" s="42">
        <v>3990</v>
      </c>
      <c r="S23" s="73">
        <v>0.3</v>
      </c>
      <c r="T23" s="43">
        <f>R23*(1-S23)</f>
        <v>2793</v>
      </c>
      <c r="U23" s="111"/>
    </row>
    <row r="24" spans="1:22" ht="21" x14ac:dyDescent="0.2">
      <c r="A24" s="176"/>
      <c r="B24" s="69">
        <v>0</v>
      </c>
      <c r="C24" s="90" t="s">
        <v>20</v>
      </c>
      <c r="D24" s="91" t="s">
        <v>22</v>
      </c>
      <c r="E24" s="40" t="s">
        <v>31</v>
      </c>
      <c r="F24" s="40"/>
      <c r="G24" s="40"/>
      <c r="H24" s="40" t="s">
        <v>109</v>
      </c>
      <c r="I24" s="40" t="s">
        <v>110</v>
      </c>
      <c r="J24" s="40"/>
      <c r="K24" s="41" t="s">
        <v>27</v>
      </c>
      <c r="L24" s="82"/>
      <c r="M24" s="78"/>
      <c r="N24" s="78"/>
      <c r="O24" s="83"/>
      <c r="P24" s="44">
        <v>3990</v>
      </c>
      <c r="Q24" s="71">
        <v>0</v>
      </c>
      <c r="R24" s="42">
        <v>3990</v>
      </c>
      <c r="S24" s="73">
        <v>0.3</v>
      </c>
      <c r="T24" s="43">
        <f t="shared" ref="T24:T32" si="0">R24*(1-S24)</f>
        <v>2793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ref="R23:R32" si="1">(P25*B25)*(1-Q25)</f>
        <v>0</v>
      </c>
      <c r="S25" s="73">
        <v>0</v>
      </c>
      <c r="T25" s="43">
        <f t="shared" si="0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1"/>
        <v>0</v>
      </c>
      <c r="S26" s="73">
        <v>0</v>
      </c>
      <c r="T26" s="43">
        <f t="shared" si="0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1"/>
        <v>0</v>
      </c>
      <c r="S27" s="73">
        <v>0</v>
      </c>
      <c r="T27" s="43">
        <f t="shared" si="0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1"/>
        <v>0</v>
      </c>
      <c r="S28" s="73">
        <v>0</v>
      </c>
      <c r="T28" s="43">
        <f t="shared" si="0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1"/>
        <v>0</v>
      </c>
      <c r="S29" s="73">
        <v>0</v>
      </c>
      <c r="T29" s="43">
        <f t="shared" si="0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1"/>
        <v>0</v>
      </c>
      <c r="S30" s="73">
        <v>0</v>
      </c>
      <c r="T30" s="43">
        <f t="shared" si="0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1"/>
        <v>0</v>
      </c>
      <c r="S31" s="73">
        <v>0</v>
      </c>
      <c r="T31" s="43">
        <f t="shared" si="0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1"/>
        <v>0</v>
      </c>
      <c r="S32" s="73">
        <v>0</v>
      </c>
      <c r="T32" s="43">
        <f t="shared" si="0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7980</v>
      </c>
      <c r="Q36" s="52"/>
      <c r="R36" s="151" t="s">
        <v>11</v>
      </c>
      <c r="S36" s="152"/>
      <c r="T36" s="53">
        <f>SUM(T23:T35)</f>
        <v>5586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7980</v>
      </c>
      <c r="Q37" s="77" t="s">
        <v>46</v>
      </c>
      <c r="R37" s="151" t="s">
        <v>14</v>
      </c>
      <c r="S37" s="152"/>
      <c r="T37" s="56">
        <f>T36*0.16</f>
        <v>893.76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6479.76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2018-04-20T14:50:14Z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