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6. Junio\P4381 - AECCON, AECFAC, RNCNOM, Julio Barrios_MO\"/>
    </mc:Choice>
  </mc:AlternateContent>
  <xr:revisionPtr revIDLastSave="0" documentId="13_ncr:1_{1C077B8E-FA1C-4A20-B9B9-6A578D1825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<sst xmlns="http://schemas.openxmlformats.org/spreadsheetml/2006/main" count="152" uniqueCount="126">
  <si>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</si>
  <si>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</si>
  <si>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</si>
  <si>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</si>
  <si>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</si>
  <si>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</si>
  <si>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</si>
  <si>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</si>
  <si>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</si>
  <si>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</si>
  <si>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</si>
  <si>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</si>
  <si>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</si>
  <si>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</si>
  <si>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</si>
  <si>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</si>
  <si>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</si>
  <si>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</si>
  <si>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</si>
  <si>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</si>
  <si>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</si>
  <si>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</si>
  <si>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</si>
  <si>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</si>
  <si>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</si>
  <si>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</si>
  <si>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</si>
  <si>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</si>
  <si>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</si>
  <si>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</si>
  <si>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</si>
  <si>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</si>
  <si>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</si>
  <si>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</si>
  <si>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</si>
  <si>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</si>
  <si>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</si>
  <si>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</si>
  <si>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</si>
  <si>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</si>
  <si>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</si>
  <si>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</si>
  <si>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</si>
  <si>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</si>
  <si>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</si>
  <si>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</si>
  <si>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</si>
  <si>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</si>
  <si>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</si>
  <si>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</si>
  <si>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</si>
  <si>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</si>
  <si>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</si>
  <si>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</si>
  <si>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</si>
  <si>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</si>
  <si>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</si>
  <si>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</si>
  <si>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</si>
  <si>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</si>
  <si>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</si>
  <si>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</si>
  <si>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</si>
  <si>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</si>
  <si>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</si>
  <si>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</si>
  <si>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</si>
  <si>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</si>
  <si>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</si>
  <si>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</si>
  <si>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</si>
  <si>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</si>
  <si>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</si>
  <si>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</si>
  <si>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</si>
  <si>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</si>
  <si>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</si>
  <si>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</si>
  <si>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</si>
  <si>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</si>
  <si>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</si>
  <si>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</si>
  <si>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</si>
  <si>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</si>
  <si>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</si>
  <si>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</si>
  <si>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</si>
  <si>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</si>
  <si>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</si>
  <si>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</si>
  <si>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</si>
  <si>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</si>
  <si>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</si>
  <si>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</si>
  <si>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</si>
  <si>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</si>
  <si>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</si>
  <si>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</si>
  <si>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</si>
  <si>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</si>
  <si>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</si>
  <si>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</si>
  <si>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</si>
  <si>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</si>
  <si>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</si>
  <si>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</si>
  <si>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</si>
  <si>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</si>
  <si>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</si>
  <si>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</si>
  <si>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</si>
  <si>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NOMINA  ANUAL</t>
  </si>
  <si>
    <t>3</t>
  </si>
  <si>
    <t>P4381</t>
  </si>
  <si>
    <t>E357</t>
  </si>
  <si>
    <t>9F8E</t>
  </si>
  <si>
    <t>61CB</t>
  </si>
  <si>
    <t>41AA</t>
  </si>
  <si>
    <t>E183</t>
  </si>
  <si>
    <t>30DA</t>
  </si>
  <si>
    <t>4483</t>
  </si>
  <si>
    <t>267E</t>
  </si>
  <si>
    <t>9570</t>
  </si>
  <si>
    <t>4B5D</t>
  </si>
  <si>
    <t>D39F</t>
  </si>
  <si>
    <t>C6D4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</si>
</sst>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3" sqref="R23: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113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109</v>
      </c>
      <c r="F23" s="40"/>
      <c r="G23" s="40"/>
      <c r="H23" s="40" t="s">
        <v>110</v>
      </c>
      <c r="I23" s="40" t="s">
        <v>110</v>
      </c>
      <c r="J23" s="40" t="s">
        <v>108</v>
      </c>
      <c r="K23" s="41"/>
      <c r="L23" s="80" t="s">
        <v>114</v>
      </c>
      <c r="M23" s="78" t="s">
        <v>115</v>
      </c>
      <c r="N23" s="78" t="s">
        <v>116</v>
      </c>
      <c r="O23" s="81" t="s">
        <v>117</v>
      </c>
      <c r="P23" s="44">
        <v>3890</v>
      </c>
      <c r="Q23" s="71">
        <v>0.25</v>
      </c>
      <c r="R23" s="42">
        <f t="shared" ref="R23:R32" si="0">(P23*B23)*(1-Q23)</f>
        <v>2917.5</v>
      </c>
      <c r="S23" s="73">
        <v>0.25</v>
      </c>
      <c r="T23" s="43">
        <f>R23*(1-S23)</f>
        <v>2188.125</v>
      </c>
      <c r="U23" s="205"/>
    </row>
    <row r="24" spans="1:22" ht="36" x14ac:dyDescent="0.2">
      <c r="A24" s="137"/>
      <c r="B24" s="69">
        <v>1</v>
      </c>
      <c r="C24" s="88" t="s">
        <v>21</v>
      </c>
      <c r="D24" s="89" t="s">
        <v>69</v>
      </c>
      <c r="E24" s="40" t="s">
        <v>85</v>
      </c>
      <c r="F24" s="40"/>
      <c r="G24" s="40"/>
      <c r="H24" s="40" t="s">
        <v>112</v>
      </c>
      <c r="I24" s="40" t="s">
        <v>112</v>
      </c>
      <c r="J24" s="40" t="s">
        <v>27</v>
      </c>
      <c r="K24" s="41"/>
      <c r="L24" s="80" t="s">
        <v>118</v>
      </c>
      <c r="M24" s="78" t="s">
        <v>119</v>
      </c>
      <c r="N24" s="78" t="s">
        <v>120</v>
      </c>
      <c r="O24" s="81" t="s">
        <v>121</v>
      </c>
      <c r="P24" s="44">
        <v>4570</v>
      </c>
      <c r="Q24" s="71">
        <v>0.25</v>
      </c>
      <c r="R24" s="42">
        <f t="shared" si="0"/>
        <v>3427.5</v>
      </c>
      <c r="S24" s="73">
        <v>0.25</v>
      </c>
      <c r="T24" s="43">
        <f t="shared" ref="T24:T32" si="1">R24*(1-S24)</f>
        <v>2570.625</v>
      </c>
      <c r="U24" s="205"/>
    </row>
    <row r="25" spans="1:22" ht="21" x14ac:dyDescent="0.2">
      <c r="A25" s="137"/>
      <c r="B25" s="69">
        <v>1</v>
      </c>
      <c r="C25" s="88" t="s">
        <v>47</v>
      </c>
      <c r="D25" s="89" t="s">
        <v>111</v>
      </c>
      <c r="E25" s="40" t="s">
        <v>85</v>
      </c>
      <c r="F25" s="40"/>
      <c r="G25" s="40"/>
      <c r="H25" s="40" t="s">
        <v>110</v>
      </c>
      <c r="I25" s="40" t="s">
        <v>110</v>
      </c>
      <c r="J25" s="40" t="s">
        <v>27</v>
      </c>
      <c r="K25" s="41"/>
      <c r="L25" s="80" t="s">
        <v>122</v>
      </c>
      <c r="M25" s="78" t="s">
        <v>123</v>
      </c>
      <c r="N25" s="78" t="s">
        <v>124</v>
      </c>
      <c r="O25" s="81" t="s">
        <v>125</v>
      </c>
      <c r="P25" s="44">
        <v>4390</v>
      </c>
      <c r="Q25" s="71">
        <v>0.25</v>
      </c>
      <c r="R25" s="42">
        <f t="shared" si="0"/>
        <v>3292.5</v>
      </c>
      <c r="S25" s="73">
        <v>0.3</v>
      </c>
      <c r="T25" s="43">
        <f t="shared" si="1"/>
        <v>2304.75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/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12850</v>
      </c>
      <c r="Q36" s="52"/>
      <c r="R36" s="154" t="s">
        <v>11</v>
      </c>
      <c r="S36" s="155"/>
      <c r="T36" s="53">
        <f>SUM(T23:T35)</f>
        <v>7063.5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9637.5</v>
      </c>
      <c r="Q37" s="77" t="s">
        <v>46</v>
      </c>
      <c r="R37" s="154" t="s">
        <v>14</v>
      </c>
      <c r="S37" s="155"/>
      <c r="T37" s="56">
        <f>T36*0.16</f>
        <v>1130.1600000000001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8193.66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2020-06-30T22:32:58Z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