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9"/>
  </bookViews>
  <sheets>
    <sheet name="Presentación" sheetId="1" r:id="rId1"/>
    <sheet name="Datos Generales" sheetId="2" r:id="rId2"/>
    <sheet name="Recursos Humanos" sheetId="3" r:id="rId3"/>
    <sheet name="Capacitaciones" sheetId="4" r:id="rId4"/>
    <sheet name="Plan Comunicación" sheetId="5" r:id="rId5"/>
    <sheet name="Recursos Materiales" sheetId="6" r:id="rId6"/>
    <sheet name="Plan Riesgos" sheetId="7" r:id="rId7"/>
  </sheets>
  <definedNames>
    <definedName name="_Toc109545561" localSheetId="2">'Recursos Humanos'!#REF!</definedName>
    <definedName name="_Toc120446010" localSheetId="1">'Datos Generales'!$A$5</definedName>
    <definedName name="_Toc120446010" localSheetId="0">Presentación!$A$5</definedName>
    <definedName name="_Toc120446011" localSheetId="1">'Datos Generales'!$A$9</definedName>
    <definedName name="_Toc120446011" localSheetId="0">Presentación!#REF!</definedName>
    <definedName name="_Toc120446019" localSheetId="2">'Recursos Humanos'!$A$3</definedName>
    <definedName name="_xlnm.Print_Area" localSheetId="6">'Plan Riesgos'!$A$1:$F$23</definedName>
    <definedName name="Complej." localSheetId="4">#REF!</definedName>
    <definedName name="Complej." localSheetId="6">#REF!</definedName>
    <definedName name="Complej." localSheetId="0">#REF!</definedName>
    <definedName name="Complej.">#REF!</definedName>
    <definedName name="Excel_BuiltIn_Print_Area_2">#REF!</definedName>
    <definedName name="Excel_BuiltIn_Print_Area_4">#REF!</definedName>
    <definedName name="Print_Area_0" localSheetId="6">'Plan Riesgos'!$A$1:$F$23</definedName>
  </definedNames>
  <calcPr calcId="144525" iterateDelta="1E-4"/>
</workbook>
</file>

<file path=xl/calcChain.xml><?xml version="1.0" encoding="utf-8"?>
<calcChain xmlns="http://schemas.openxmlformats.org/spreadsheetml/2006/main">
  <c r="C18" i="2" l="1"/>
  <c r="C17" i="2" l="1"/>
  <c r="D16" i="2"/>
  <c r="B9" i="1"/>
  <c r="E23" i="7" l="1"/>
  <c r="E22" i="7"/>
  <c r="E21" i="7"/>
  <c r="E20" i="7"/>
  <c r="E19" i="7"/>
  <c r="E18" i="7"/>
  <c r="E17" i="7"/>
  <c r="E16" i="7"/>
  <c r="E15" i="7"/>
  <c r="E14" i="7"/>
  <c r="E13" i="7"/>
  <c r="IZ12" i="7"/>
  <c r="IY12" i="7"/>
  <c r="IW12" i="7"/>
  <c r="IV12" i="7"/>
  <c r="IX12" i="7" s="1"/>
  <c r="E12" i="7"/>
  <c r="IZ11" i="7"/>
  <c r="IY11" i="7"/>
  <c r="IX11" i="7"/>
  <c r="IW11" i="7"/>
  <c r="IV11" i="7"/>
  <c r="E11" i="7"/>
  <c r="IZ10" i="7"/>
  <c r="IY10" i="7"/>
  <c r="IX10" i="7"/>
  <c r="IW10" i="7"/>
  <c r="IV10" i="7"/>
  <c r="E10" i="7"/>
  <c r="IZ9" i="7"/>
  <c r="IY9" i="7"/>
  <c r="IX9" i="7"/>
  <c r="IW9" i="7"/>
  <c r="IV9" i="7"/>
  <c r="E9" i="7"/>
  <c r="E8" i="7"/>
  <c r="E7" i="7"/>
  <c r="E6" i="7"/>
  <c r="E5" i="7"/>
  <c r="B4" i="2"/>
  <c r="B3" i="2"/>
</calcChain>
</file>

<file path=xl/comments1.xml><?xml version="1.0" encoding="utf-8"?>
<comments xmlns="http://schemas.openxmlformats.org/spreadsheetml/2006/main">
  <authors>
    <author/>
  </authors>
  <commentList>
    <comment ref="A3" authorId="0">
      <text>
        <r>
          <rPr>
            <sz val="8"/>
            <color rgb="FF000000"/>
            <rFont val="Tahoma"/>
            <family val="2"/>
            <charset val="1"/>
          </rPr>
          <t>Colocar aquí el nombre del elemento de comunicación. Ej:
"Kick Off,  Plan de Proyecto, Reuniones de Equipo"</t>
        </r>
      </text>
    </comment>
    <comment ref="B3" authorId="0">
      <text>
        <r>
          <rPr>
            <sz val="8"/>
            <color rgb="FF000000"/>
            <rFont val="Tahoma"/>
            <family val="2"/>
            <charset val="1"/>
          </rPr>
          <t>Rol Responsable de generar o propiciar el eleme nto de comunicación</t>
        </r>
      </text>
    </comment>
    <comment ref="C3" authorId="0">
      <text>
        <r>
          <rPr>
            <sz val="8"/>
            <color rgb="FF000000"/>
            <rFont val="Tahoma"/>
            <family val="2"/>
            <charset val="1"/>
          </rPr>
          <t>Roles a los que va dirigido el elemento de comunicación</t>
        </r>
      </text>
    </comment>
  </commentList>
</comments>
</file>

<file path=xl/comments2.xml><?xml version="1.0" encoding="utf-8"?>
<comments xmlns="http://schemas.openxmlformats.org/spreadsheetml/2006/main">
  <authors>
    <author/>
  </authors>
  <commentList>
    <comment ref="A3" authorId="0">
      <text>
        <r>
          <rPr>
            <sz val="10"/>
            <color rgb="FF000000"/>
            <rFont val="Tahoma"/>
            <family val="2"/>
            <charset val="1"/>
          </rPr>
          <t>Utilizando el estándar que le aplique evalúe la disponibilidad de los recursos para su proyecto.
Cuando no se disponga de algún recurso en particular lo debe registrar para asegurar que el recurso se consiga y no demore actividades del proyecto.
Si necesita recursos extra a los identificados en el estándar, debe indicar el por qué de la necesidad en la columna: Adaptación.</t>
        </r>
      </text>
    </comment>
    <comment ref="B3" authorId="0">
      <text>
        <r>
          <rPr>
            <sz val="10"/>
            <color rgb="FF000000"/>
            <rFont val="Tahoma"/>
            <family val="2"/>
            <charset val="1"/>
          </rPr>
          <t>Hardware, Software o Infraestructura</t>
        </r>
      </text>
    </comment>
    <comment ref="C3" authorId="0">
      <text>
        <r>
          <rPr>
            <sz val="10"/>
            <color rgb="FF000000"/>
            <rFont val="Tahoma"/>
            <family val="2"/>
            <charset val="1"/>
          </rPr>
          <t>Cuando se adapte el estándar de entorno de trabajo, ya sea incluyendo recursos no contemplados o modificando la cantidad, se debe explicar el motivo en esta columna.</t>
        </r>
      </text>
    </comment>
    <comment ref="E3" authorId="0">
      <text>
        <r>
          <rPr>
            <sz val="10"/>
            <color rgb="FF000000"/>
            <rFont val="Tahoma"/>
            <family val="2"/>
            <charset val="1"/>
          </rPr>
          <t>Fecha en la que debe estar disponible el recurso para que no se demoren las actividades del proyecto.</t>
        </r>
      </text>
    </comment>
  </commentList>
</comments>
</file>

<file path=xl/sharedStrings.xml><?xml version="1.0" encoding="utf-8"?>
<sst xmlns="http://schemas.openxmlformats.org/spreadsheetml/2006/main" count="212" uniqueCount="170">
  <si>
    <t>Plan del Proyecto</t>
  </si>
  <si>
    <t>Versión</t>
  </si>
  <si>
    <t>Nombre del Proyecto:</t>
  </si>
  <si>
    <t>Empresa:</t>
  </si>
  <si>
    <t>SOS Software</t>
  </si>
  <si>
    <t>Identificación del Registro</t>
  </si>
  <si>
    <t>Líder de proyecto:</t>
  </si>
  <si>
    <t>Oriana Osiris de la Cruz</t>
  </si>
  <si>
    <t>Fecha de Emisión:</t>
  </si>
  <si>
    <t>Aprobado por:</t>
  </si>
  <si>
    <t>Ricardo Novela</t>
  </si>
  <si>
    <t>Fecha de Aprobación:</t>
  </si>
  <si>
    <t>Datos Generales</t>
  </si>
  <si>
    <t>Objetivo del Negocio</t>
  </si>
  <si>
    <t>Supuestos y Restricciones</t>
  </si>
  <si>
    <t>Se encuentra plasmado dentro del documento de terminos y condiciones de la empresa.</t>
  </si>
  <si>
    <t>Estrategia</t>
  </si>
  <si>
    <t>Ciclo de Vida:</t>
  </si>
  <si>
    <t>Referencia al documento Organización/Ciclo_Vida/Ciclo_de_vida</t>
  </si>
  <si>
    <t>Iteraciones:</t>
  </si>
  <si>
    <t>Venta, Planeación, instalación y configuración, garantía.</t>
  </si>
  <si>
    <t>Observaciones:</t>
  </si>
  <si>
    <t>Hitos y Entregables</t>
  </si>
  <si>
    <t>Hitos</t>
  </si>
  <si>
    <t>Entregables</t>
  </si>
  <si>
    <t>Fecha planificada</t>
  </si>
  <si>
    <t>Fecha real</t>
  </si>
  <si>
    <t>Ventas</t>
  </si>
  <si>
    <t>Comprobante de pago</t>
  </si>
  <si>
    <t>Planeación</t>
  </si>
  <si>
    <t>Minuta</t>
  </si>
  <si>
    <t>Cierre</t>
  </si>
  <si>
    <t>Carta de aceptación</t>
  </si>
  <si>
    <t>Ciclo de Vida</t>
  </si>
  <si>
    <t>Alcance</t>
  </si>
  <si>
    <t>Asegurar la correcta instalación y configuración del sistema en las maquinas cliente</t>
  </si>
  <si>
    <t>Cronograma</t>
  </si>
  <si>
    <t>Estimaciones</t>
  </si>
  <si>
    <t>Referencia al documento de estimación del proyecto</t>
  </si>
  <si>
    <t>Matriz de resposabilidades</t>
  </si>
  <si>
    <t>Roles Equipo &lt;Interno&gt;</t>
  </si>
  <si>
    <t>Rol</t>
  </si>
  <si>
    <t>Nombre</t>
  </si>
  <si>
    <t>Teléfono</t>
  </si>
  <si>
    <t>Correo</t>
  </si>
  <si>
    <t>Responsabilidades</t>
  </si>
  <si>
    <t>Líder de ventas</t>
  </si>
  <si>
    <t>33 14 21 95 20</t>
  </si>
  <si>
    <t>oriana.campos@sos-soft.com</t>
  </si>
  <si>
    <t>Generar plan de proyecto y dar seguimiento con inconformidades de calidad asi como generar la asignación de tarea</t>
  </si>
  <si>
    <t>Vendedor</t>
  </si>
  <si>
    <t>marisol.ornelas@sos-soft.com</t>
  </si>
  <si>
    <t>Dar seguimiento a las ventas y seguir el proceso definido por la empresa</t>
  </si>
  <si>
    <t>Soporte</t>
  </si>
  <si>
    <t>Jose Arturo Moctezuma</t>
  </si>
  <si>
    <t>callto:3312233155</t>
  </si>
  <si>
    <t>arturo.moctezuma@sos-soft.com</t>
  </si>
  <si>
    <t>Realizar las actividades de soporte</t>
  </si>
  <si>
    <t>Calidad</t>
  </si>
  <si>
    <t>Jovanny Zepeda</t>
  </si>
  <si>
    <t>zepeda.roque32@gmail.com</t>
  </si>
  <si>
    <t>Auditar procesos y revisar cumplimiento de no conformidades asi como presetar resultados ante dirección</t>
  </si>
  <si>
    <t>Administración</t>
  </si>
  <si>
    <t>Adriana Jaramillo</t>
  </si>
  <si>
    <t>33 13 32 75 63</t>
  </si>
  <si>
    <t>adriana.jaramillo@sos-soft.com</t>
  </si>
  <si>
    <t>Generar concentrados de metricas y estar en contacto con proveedores</t>
  </si>
  <si>
    <t>Dirección</t>
  </si>
  <si>
    <t>r.novela@sos-soft.com</t>
  </si>
  <si>
    <t>Dirigir todas las areas de la empresa</t>
  </si>
  <si>
    <t>Roles Equipo &lt;Cliente&gt;</t>
  </si>
  <si>
    <t>Estructura Organizacional</t>
  </si>
  <si>
    <t>https://contpaqi911.bitrix24.com/company/vis_structure.php</t>
  </si>
  <si>
    <t>#</t>
  </si>
  <si>
    <t>Participantes</t>
  </si>
  <si>
    <t>Capacitación necesaria</t>
  </si>
  <si>
    <t>Fecha planeada</t>
  </si>
  <si>
    <t>Fecha Real</t>
  </si>
  <si>
    <t>Plan de Comunicación</t>
  </si>
  <si>
    <t>Que</t>
  </si>
  <si>
    <t>Responsable</t>
  </si>
  <si>
    <t>Propósito</t>
  </si>
  <si>
    <t>Frecuencia</t>
  </si>
  <si>
    <t>1 vez por proyecto</t>
  </si>
  <si>
    <t>Notificar que la tarea se finalizó con éxito</t>
  </si>
  <si>
    <t>Marisol Ornelas, Oriana Campos, Jovanny Zepeda, Ricardo Novela,</t>
  </si>
  <si>
    <t>obtener compromiso de proyecto</t>
  </si>
  <si>
    <t>semanalmente</t>
  </si>
  <si>
    <t>Ricardo Novela, Jovanny Zepeda</t>
  </si>
  <si>
    <t>revisar resultados de métricas</t>
  </si>
  <si>
    <t>quincenalmente</t>
  </si>
  <si>
    <t>Recursos Materiales</t>
  </si>
  <si>
    <t>Recurso Necesario</t>
  </si>
  <si>
    <t>Tipo</t>
  </si>
  <si>
    <t>Adaptación</t>
  </si>
  <si>
    <t>Cantidad Necesaria</t>
  </si>
  <si>
    <t>Fecha de Necesidad</t>
  </si>
  <si>
    <t>Fecha Obtenido</t>
  </si>
  <si>
    <t>Observaciones</t>
  </si>
  <si>
    <t>Internet</t>
  </si>
  <si>
    <t>Software</t>
  </si>
  <si>
    <t>N/A</t>
  </si>
  <si>
    <t>Hardware</t>
  </si>
  <si>
    <t>AmmyAdmin</t>
  </si>
  <si>
    <t>Computadora</t>
  </si>
  <si>
    <t>Infraestructura</t>
  </si>
  <si>
    <t>La fecha de obtención no aplica debido a que los equipos ya tienen bastante tiempo</t>
  </si>
  <si>
    <t>PLAN DE RIESGOS</t>
  </si>
  <si>
    <t>Parámetros de Riesgos</t>
  </si>
  <si>
    <t>a</t>
  </si>
  <si>
    <t>b</t>
  </si>
  <si>
    <t>ID</t>
  </si>
  <si>
    <t>DESCRIPCIÓN DEL RIESGO</t>
  </si>
  <si>
    <t>IMPACTO</t>
  </si>
  <si>
    <t>PROBABILIDAD</t>
  </si>
  <si>
    <t>EXPOSICIÓN</t>
  </si>
  <si>
    <t>PRIORIDAD</t>
  </si>
  <si>
    <t>PLAN DE MITIGACIÓN</t>
  </si>
  <si>
    <t>PLAN DE CONTINGENCIA</t>
  </si>
  <si>
    <t>RESPONSABLE</t>
  </si>
  <si>
    <t>STATUS</t>
  </si>
  <si>
    <t>Frecuencia de monitoreo</t>
  </si>
  <si>
    <t>En caso de fallar la conexión remota con Ammy Admin por no instalación o problemas de equipo afecta la comunicación en cliente soporte</t>
  </si>
  <si>
    <t>TeamViwer, Show myPC</t>
  </si>
  <si>
    <t>Solicitar la instalación de TeamViwer o Show MyPC</t>
  </si>
  <si>
    <t>Cerrado</t>
  </si>
  <si>
    <t>Semanal</t>
  </si>
  <si>
    <t>En caso de presentar problemas de instalación y configuración por problemas de compatibilidad puede afectar la entrega del servicio e incluso cancelarlo</t>
  </si>
  <si>
    <t>Validar los requerimientos minimos del equipo</t>
  </si>
  <si>
    <t>Buscar y ejecutar la solución</t>
  </si>
  <si>
    <t>Ocurrido</t>
  </si>
  <si>
    <t>Falla de descarga de programa ocasionada por una conexión a internet pobre o limitada aumenta el tiempo de instalación estimado en la etapa de implementación</t>
  </si>
  <si>
    <t>Validar que la descarga se halla realizado</t>
  </si>
  <si>
    <t>Reagenda la cita</t>
  </si>
  <si>
    <t>Falla electrica por problemas variables que afecta el uso de dispositivos</t>
  </si>
  <si>
    <t>Home work</t>
  </si>
  <si>
    <t>Comunicación con el cliente para reagendar cita</t>
  </si>
  <si>
    <t>El servicio de internet puede perder señal dañando la conexión y proceso de trabajo</t>
  </si>
  <si>
    <t>Tener contrato con varias compañias de internet</t>
  </si>
  <si>
    <t>Reportar el servicio fallido y cambiar la conexón de todas las maquinas</t>
  </si>
  <si>
    <t>Mitigado</t>
  </si>
  <si>
    <t>Probabilidad</t>
  </si>
  <si>
    <t>MA</t>
  </si>
  <si>
    <t>A</t>
  </si>
  <si>
    <t>MB</t>
  </si>
  <si>
    <t>B</t>
  </si>
  <si>
    <t>M</t>
  </si>
  <si>
    <t>Impacto</t>
  </si>
  <si>
    <t>Bajo</t>
  </si>
  <si>
    <t>Seguimiento</t>
  </si>
  <si>
    <t>Medio</t>
  </si>
  <si>
    <t>Seguimiento y Comunicación</t>
  </si>
  <si>
    <t>Alto</t>
  </si>
  <si>
    <t>La fecha de obtención no aplica debido a que el sistema de Internet se contrato desde que inicio operaciones SOS Software</t>
  </si>
  <si>
    <t>La fecha de obtención no aplica debido a que la aplicación Ammy Admin se contrato desde que inicio operaciones SOS Software</t>
  </si>
  <si>
    <t>Oriana Osiris De La Cruz Campos</t>
  </si>
  <si>
    <t>Arturo Moctezuma</t>
  </si>
  <si>
    <t>Dejar los sistemas configurados y funcionando correctamente</t>
  </si>
  <si>
    <t>Obtener la satisfacción de nuestros clientes por medio de nuestros productos y servicios</t>
  </si>
  <si>
    <t>Notificar actividad de implementación</t>
  </si>
  <si>
    <t>Oriana Campos y Arturo Moctezuma</t>
  </si>
  <si>
    <t>Reunión de monitoreo</t>
  </si>
  <si>
    <t>Notificar la finalización de la actividad agendada</t>
  </si>
  <si>
    <t>P1396 - 4HR, Luz Angélica Carrizosa_OC</t>
  </si>
  <si>
    <t>Apoyaremos a Luz Angélica en Soporte Técnico o Asesoría cuando así lo requiera, previa cita</t>
  </si>
  <si>
    <t>Gerente General</t>
  </si>
  <si>
    <t>Luz Angélica Carrizosa</t>
  </si>
  <si>
    <t>facturacion@carle.com.mx</t>
  </si>
  <si>
    <t>Realizar el pago y verificar que recibe en sus servicios la solución a sus dudas</t>
  </si>
  <si>
    <t>Del 23 de Diciembre de 2015 en adelante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</si>
</sst>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0" x14ac:knownFonts="1">
    <font>
      <sz val="10"/>
      <name val="Arial"/>
      <family val="2"/>
      <charset val="1"/>
    </font>
    <font>
      <b/>
      <sz val="18"/>
      <color rgb="FF003366"/>
      <name val="Cambria"/>
      <family val="2"/>
      <charset val="1"/>
    </font>
    <font>
      <b/>
      <sz val="12"/>
      <color rgb="FF000000"/>
      <name val="Calibri"/>
      <family val="2"/>
      <charset val="1"/>
    </font>
    <font>
      <sz val="10"/>
      <name val="Calibri"/>
      <family val="2"/>
      <charset val="1"/>
    </font>
    <font>
      <b/>
      <sz val="10"/>
      <name val="Calibri"/>
      <family val="2"/>
      <charset val="1"/>
    </font>
    <font>
      <u/>
      <sz val="10"/>
      <color rgb="FF6B9F25"/>
      <name val="Arial"/>
      <family val="2"/>
      <charset val="1"/>
    </font>
    <font>
      <b/>
      <sz val="10"/>
      <color rgb="FF000000"/>
      <name val="Arial"/>
      <family val="2"/>
      <charset val="1"/>
    </font>
    <font>
      <sz val="14"/>
      <name val="Calibri"/>
      <family val="2"/>
      <charset val="1"/>
    </font>
    <font>
      <sz val="10"/>
      <color rgb="FFFFFFFF"/>
      <name val="Calibri"/>
      <family val="2"/>
      <charset val="1"/>
    </font>
    <font>
      <sz val="15"/>
      <color rgb="FF003366"/>
      <name val="Cambria"/>
      <family val="2"/>
      <charset val="1"/>
    </font>
    <font>
      <sz val="12"/>
      <name val="Arial"/>
      <family val="2"/>
      <charset val="1"/>
    </font>
    <font>
      <b/>
      <sz val="12"/>
      <name val="Arial"/>
      <family val="2"/>
      <charset val="1"/>
    </font>
    <font>
      <b/>
      <sz val="10"/>
      <name val="Arial"/>
      <family val="2"/>
      <charset val="1"/>
    </font>
    <font>
      <sz val="8"/>
      <color rgb="FF000000"/>
      <name val="Tahoma"/>
      <family val="2"/>
      <charset val="1"/>
    </font>
    <font>
      <sz val="10"/>
      <color rgb="FF000000"/>
      <name val="Tahoma"/>
      <family val="2"/>
      <charset val="1"/>
    </font>
    <font>
      <b/>
      <sz val="18"/>
      <name val="Arial"/>
      <family val="2"/>
      <charset val="1"/>
    </font>
    <font>
      <b/>
      <sz val="11"/>
      <color rgb="FF000000"/>
      <name val="Calibri"/>
      <family val="2"/>
      <charset val="1"/>
    </font>
    <font>
      <sz val="11"/>
      <color rgb="FF000000"/>
      <name val="Calibri"/>
      <family val="2"/>
      <charset val="1"/>
    </font>
    <font>
      <b/>
      <sz val="9"/>
      <name val="Arial"/>
      <family val="2"/>
      <charset val="1"/>
    </font>
    <font>
      <sz val="8"/>
      <name val="Calibri"/>
      <family val="2"/>
      <charset val="1"/>
    </font>
  </fonts>
  <fills count="17">
    <fill>
      <patternFill patternType="none"/>
    </fill>
    <fill>
      <patternFill patternType="gray125"/>
    </fill>
    <fill>
      <patternFill patternType="solid">
        <fgColor rgb="FF99CCFF"/>
        <bgColor rgb="FF93CDDD"/>
      </patternFill>
    </fill>
    <fill>
      <patternFill patternType="solid">
        <fgColor rgb="FFFFFF99"/>
        <bgColor rgb="FFEEEEEE"/>
      </patternFill>
    </fill>
    <fill>
      <patternFill patternType="solid">
        <fgColor rgb="FFBFBFBF"/>
        <bgColor rgb="FFCCCCCC"/>
      </patternFill>
    </fill>
    <fill>
      <patternFill patternType="solid">
        <fgColor rgb="FF93CDDD"/>
        <bgColor rgb="FF99CCFF"/>
      </patternFill>
    </fill>
    <fill>
      <patternFill patternType="solid">
        <fgColor rgb="FFD9D9D9"/>
        <bgColor rgb="FFDDDDDD"/>
      </patternFill>
    </fill>
    <fill>
      <patternFill patternType="solid">
        <fgColor rgb="FFFFFFFF"/>
        <bgColor rgb="FFEEEEEE"/>
      </patternFill>
    </fill>
    <fill>
      <patternFill patternType="solid">
        <fgColor rgb="FFDDDDDD"/>
        <bgColor rgb="FFD9D9D9"/>
      </patternFill>
    </fill>
    <fill>
      <patternFill patternType="solid">
        <fgColor rgb="FFEEEEEE"/>
        <bgColor rgb="FFE6E6FF"/>
      </patternFill>
    </fill>
    <fill>
      <patternFill patternType="solid">
        <fgColor rgb="FFCCCCCC"/>
        <bgColor rgb="FFBFBFBF"/>
      </patternFill>
    </fill>
    <fill>
      <patternFill patternType="solid">
        <fgColor rgb="FFCCCCFF"/>
        <bgColor rgb="FFCCCCCC"/>
      </patternFill>
    </fill>
    <fill>
      <patternFill patternType="solid">
        <fgColor rgb="FF92D050"/>
        <bgColor rgb="FF6B9F25"/>
      </patternFill>
    </fill>
    <fill>
      <patternFill patternType="solid">
        <fgColor rgb="FFFFFF00"/>
        <bgColor rgb="FFFFFF00"/>
      </patternFill>
    </fill>
    <fill>
      <patternFill patternType="solid">
        <fgColor rgb="FFFF0000"/>
        <bgColor rgb="FF993300"/>
      </patternFill>
    </fill>
    <fill>
      <patternFill patternType="solid">
        <fgColor rgb="FFE6E6FF"/>
        <bgColor rgb="FFDCE6F2"/>
      </patternFill>
    </fill>
    <fill>
      <patternFill patternType="solid">
        <fgColor rgb="FFDCE6F2"/>
        <bgColor rgb="FFE6E6FF"/>
      </patternFill>
    </fill>
  </fills>
  <borders count="31">
    <border>
      <left/>
      <right/>
      <top/>
      <bottom/>
      <diagonal/>
    </border>
    <border>
      <left style="thin">
        <color auto="1"/>
      </left>
      <right style="thin">
        <color auto="1"/>
      </right>
      <top style="thin">
        <color auto="1"/>
      </top>
      <bottom style="thin">
        <color auto="1"/>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diagonal/>
    </border>
    <border>
      <left/>
      <right style="medium">
        <color auto="1"/>
      </right>
      <top style="thin">
        <color auto="1"/>
      </top>
      <bottom/>
      <diagonal/>
    </border>
    <border>
      <left style="thin">
        <color auto="1"/>
      </left>
      <right style="thin">
        <color auto="1"/>
      </right>
      <top/>
      <bottom/>
      <diagonal/>
    </border>
    <border>
      <left/>
      <right style="thin">
        <color auto="1"/>
      </right>
      <top style="thin">
        <color auto="1"/>
      </top>
      <bottom/>
      <diagonal/>
    </border>
    <border>
      <left style="thin">
        <color auto="1"/>
      </left>
      <right/>
      <top/>
      <bottom style="thin">
        <color auto="1"/>
      </bottom>
      <diagonal/>
    </border>
    <border>
      <left/>
      <right style="medium">
        <color auto="1"/>
      </right>
      <top/>
      <bottom style="thin">
        <color auto="1"/>
      </bottom>
      <diagonal/>
    </border>
    <border>
      <left/>
      <right style="medium">
        <color auto="1"/>
      </right>
      <top/>
      <bottom/>
      <diagonal/>
    </border>
    <border>
      <left style="thin">
        <color auto="1"/>
      </left>
      <right/>
      <top/>
      <bottom/>
      <diagonal/>
    </border>
    <border>
      <left/>
      <right style="thin">
        <color auto="1"/>
      </right>
      <top/>
      <bottom/>
      <diagonal/>
    </border>
    <border>
      <left/>
      <right/>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
    <xf numFmtId="0" fontId="0" fillId="0" borderId="0"/>
    <xf numFmtId="9" fontId="17" fillId="0" borderId="0"/>
    <xf numFmtId="0" fontId="5" fillId="0" borderId="0" applyBorder="0" applyProtection="0"/>
    <xf numFmtId="0" fontId="1" fillId="0" borderId="0" applyBorder="0" applyProtection="0"/>
  </cellStyleXfs>
  <cellXfs count="148">
    <xf numFmtId="0" fontId="0" fillId="0" borderId="0" xfId="0"/>
    <xf numFmtId="0" fontId="1" fillId="0" borderId="0" xfId="3" applyBorder="1"/>
    <xf numFmtId="0" fontId="2" fillId="3" borderId="1" xfId="0" applyFont="1" applyFill="1" applyBorder="1" applyAlignment="1">
      <alignment horizontal="center" vertical="center" wrapText="1"/>
    </xf>
    <xf numFmtId="164" fontId="2" fillId="3" borderId="2" xfId="0" applyNumberFormat="1" applyFont="1" applyFill="1" applyBorder="1" applyAlignment="1">
      <alignment horizontal="center" vertical="center" wrapText="1"/>
    </xf>
    <xf numFmtId="0" fontId="2" fillId="3" borderId="3" xfId="0" applyFont="1" applyFill="1" applyBorder="1" applyAlignment="1">
      <alignment horizontal="center" vertical="center" wrapText="1"/>
    </xf>
    <xf numFmtId="0" fontId="3" fillId="0" borderId="1" xfId="3" applyFont="1" applyBorder="1" applyAlignment="1" applyProtection="1">
      <alignment horizontal="left" vertical="top" wrapText="1"/>
    </xf>
    <xf numFmtId="0" fontId="4" fillId="0" borderId="1" xfId="3" applyFont="1" applyBorder="1" applyAlignment="1" applyProtection="1">
      <alignment horizontal="left" vertical="top" wrapText="1"/>
    </xf>
    <xf numFmtId="0" fontId="3" fillId="0" borderId="0" xfId="3" applyFont="1" applyBorder="1" applyProtection="1"/>
    <xf numFmtId="0" fontId="3" fillId="0" borderId="0" xfId="3" applyFont="1" applyBorder="1" applyAlignment="1" applyProtection="1">
      <alignment horizontal="left" vertical="top" wrapText="1"/>
    </xf>
    <xf numFmtId="0" fontId="4" fillId="0" borderId="0" xfId="3" applyFont="1" applyBorder="1" applyAlignment="1" applyProtection="1">
      <alignment horizontal="left" vertical="top" wrapText="1"/>
    </xf>
    <xf numFmtId="0" fontId="4" fillId="4" borderId="1" xfId="3" applyFont="1" applyFill="1" applyBorder="1" applyAlignment="1" applyProtection="1">
      <alignment horizontal="center" vertical="top" wrapText="1"/>
    </xf>
    <xf numFmtId="0" fontId="4" fillId="4" borderId="1" xfId="3" applyFont="1" applyFill="1" applyBorder="1" applyAlignment="1" applyProtection="1">
      <alignment horizontal="center" vertical="center" wrapText="1"/>
    </xf>
    <xf numFmtId="0" fontId="3" fillId="0" borderId="1" xfId="3" applyFont="1" applyBorder="1" applyAlignment="1" applyProtection="1">
      <alignment vertical="top" wrapText="1"/>
    </xf>
    <xf numFmtId="14" fontId="3" fillId="0" borderId="1" xfId="0" applyNumberFormat="1" applyFont="1" applyBorder="1" applyAlignment="1" applyProtection="1">
      <alignment horizontal="left" vertical="top" wrapText="1"/>
    </xf>
    <xf numFmtId="14" fontId="3" fillId="0" borderId="1" xfId="3" applyNumberFormat="1" applyFont="1" applyBorder="1" applyAlignment="1" applyProtection="1">
      <alignment horizontal="left" vertical="top" wrapText="1"/>
    </xf>
    <xf numFmtId="14" fontId="4" fillId="0" borderId="1" xfId="3" applyNumberFormat="1" applyFont="1" applyBorder="1" applyAlignment="1" applyProtection="1">
      <alignment horizontal="left" vertical="top" wrapText="1"/>
    </xf>
    <xf numFmtId="0" fontId="3" fillId="0" borderId="0" xfId="3" applyFont="1" applyBorder="1" applyAlignment="1" applyProtection="1">
      <alignment vertical="top" wrapText="1"/>
    </xf>
    <xf numFmtId="0" fontId="4" fillId="0" borderId="2" xfId="3" applyFont="1" applyBorder="1" applyAlignment="1" applyProtection="1">
      <alignment horizontal="left" vertical="top"/>
    </xf>
    <xf numFmtId="0" fontId="4" fillId="0" borderId="3" xfId="3" applyFont="1" applyBorder="1" applyAlignment="1" applyProtection="1">
      <alignment horizontal="left" vertical="top" wrapText="1"/>
    </xf>
    <xf numFmtId="0" fontId="5" fillId="0" borderId="1" xfId="2" applyFont="1" applyBorder="1" applyProtection="1"/>
    <xf numFmtId="0" fontId="0" fillId="0" borderId="0" xfId="0" applyAlignment="1"/>
    <xf numFmtId="0" fontId="2" fillId="5" borderId="1" xfId="0" applyFont="1" applyFill="1" applyBorder="1" applyAlignment="1">
      <alignment horizontal="center" vertical="center"/>
    </xf>
    <xf numFmtId="0" fontId="7" fillId="4" borderId="1" xfId="3" applyFont="1" applyFill="1" applyBorder="1" applyAlignment="1" applyProtection="1">
      <alignment horizontal="center"/>
    </xf>
    <xf numFmtId="0" fontId="8" fillId="4" borderId="1" xfId="3" applyFont="1" applyFill="1" applyBorder="1" applyAlignment="1" applyProtection="1">
      <alignment horizontal="center"/>
    </xf>
    <xf numFmtId="0" fontId="8" fillId="6" borderId="1" xfId="3" applyFont="1" applyFill="1" applyBorder="1" applyAlignment="1" applyProtection="1">
      <alignment horizontal="center"/>
    </xf>
    <xf numFmtId="0" fontId="4" fillId="6" borderId="1" xfId="3" applyFont="1" applyFill="1" applyBorder="1" applyAlignment="1" applyProtection="1">
      <alignment horizontal="center" vertical="top"/>
    </xf>
    <xf numFmtId="0" fontId="4" fillId="6" borderId="1" xfId="3" applyFont="1" applyFill="1" applyBorder="1" applyAlignment="1" applyProtection="1">
      <alignment horizontal="center" vertical="center"/>
    </xf>
    <xf numFmtId="0" fontId="3" fillId="0" borderId="1" xfId="3" applyFont="1" applyBorder="1" applyAlignment="1" applyProtection="1">
      <alignment horizontal="center" vertical="center"/>
    </xf>
    <xf numFmtId="0" fontId="5" fillId="0" borderId="1" xfId="2" applyFont="1" applyBorder="1" applyAlignment="1" applyProtection="1"/>
    <xf numFmtId="0" fontId="3" fillId="7" borderId="1" xfId="3" applyFont="1" applyFill="1" applyBorder="1" applyAlignment="1" applyProtection="1">
      <alignment horizontal="center" vertical="center" wrapText="1"/>
    </xf>
    <xf numFmtId="0" fontId="3" fillId="0" borderId="1" xfId="3" applyFont="1" applyBorder="1" applyAlignment="1" applyProtection="1">
      <alignment horizontal="center" wrapText="1"/>
    </xf>
    <xf numFmtId="0" fontId="3" fillId="8" borderId="1" xfId="3" applyFont="1" applyFill="1" applyBorder="1" applyAlignment="1" applyProtection="1">
      <alignment horizontal="center" vertical="center"/>
    </xf>
    <xf numFmtId="0" fontId="3" fillId="0" borderId="1" xfId="3" applyFont="1" applyBorder="1" applyAlignment="1" applyProtection="1">
      <alignment horizontal="center" vertical="center" wrapText="1"/>
    </xf>
    <xf numFmtId="0" fontId="3" fillId="0" borderId="0" xfId="3" applyFont="1" applyBorder="1" applyAlignment="1" applyProtection="1">
      <alignment horizontal="left" vertical="center"/>
    </xf>
    <xf numFmtId="0" fontId="3" fillId="0" borderId="0" xfId="3" applyFont="1" applyBorder="1" applyAlignment="1" applyProtection="1">
      <alignment vertical="top"/>
    </xf>
    <xf numFmtId="0" fontId="3" fillId="2" borderId="1" xfId="3" applyFont="1" applyFill="1" applyBorder="1" applyAlignment="1" applyProtection="1">
      <alignment horizontal="center" vertical="center"/>
    </xf>
    <xf numFmtId="0" fontId="3" fillId="0" borderId="0" xfId="3" applyFont="1" applyBorder="1" applyAlignment="1" applyProtection="1"/>
    <xf numFmtId="0" fontId="9" fillId="0" borderId="0" xfId="3" applyFont="1" applyBorder="1" applyAlignment="1" applyProtection="1"/>
    <xf numFmtId="0" fontId="10" fillId="2" borderId="1" xfId="0" applyFont="1" applyFill="1" applyBorder="1" applyAlignment="1">
      <alignment horizontal="center"/>
    </xf>
    <xf numFmtId="0" fontId="11" fillId="2" borderId="1" xfId="0" applyFont="1" applyFill="1" applyBorder="1" applyAlignment="1">
      <alignment horizontal="center"/>
    </xf>
    <xf numFmtId="0" fontId="0" fillId="0" borderId="1" xfId="0" applyBorder="1"/>
    <xf numFmtId="0" fontId="12" fillId="0" borderId="1" xfId="0" applyFont="1" applyBorder="1" applyAlignment="1">
      <alignment horizontal="justify"/>
    </xf>
    <xf numFmtId="15" fontId="0" fillId="0" borderId="1" xfId="0" applyNumberFormat="1" applyFont="1" applyBorder="1" applyAlignment="1">
      <alignment horizontal="justify"/>
    </xf>
    <xf numFmtId="0" fontId="0" fillId="0" borderId="1" xfId="0" applyFont="1" applyBorder="1" applyAlignment="1">
      <alignment horizontal="justify"/>
    </xf>
    <xf numFmtId="0" fontId="0" fillId="0" borderId="0" xfId="0" applyFont="1"/>
    <xf numFmtId="0" fontId="4" fillId="4" borderId="1" xfId="0" applyFont="1" applyFill="1" applyBorder="1" applyAlignment="1">
      <alignment horizontal="center" vertical="top" wrapText="1"/>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0" fillId="0" borderId="0" xfId="0" applyFont="1" applyAlignment="1"/>
    <xf numFmtId="0" fontId="3" fillId="0" borderId="1" xfId="3" applyFont="1" applyBorder="1" applyAlignment="1" applyProtection="1">
      <alignment horizontal="left" vertical="center" wrapText="1"/>
    </xf>
    <xf numFmtId="17" fontId="3" fillId="0" borderId="1" xfId="3" applyNumberFormat="1" applyFont="1" applyBorder="1" applyAlignment="1" applyProtection="1">
      <alignment horizontal="center" vertical="center" wrapText="1"/>
    </xf>
    <xf numFmtId="0" fontId="8" fillId="0" borderId="0" xfId="0" applyFont="1" applyAlignment="1">
      <alignmen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0" xfId="0" applyFont="1"/>
    <xf numFmtId="0" fontId="3" fillId="7" borderId="0" xfId="0" applyFont="1" applyFill="1" applyBorder="1" applyAlignment="1">
      <alignment horizontal="center"/>
    </xf>
    <xf numFmtId="0" fontId="2" fillId="9" borderId="4" xfId="0" applyFont="1" applyFill="1" applyBorder="1" applyAlignment="1">
      <alignment horizontal="center"/>
    </xf>
    <xf numFmtId="0" fontId="2" fillId="9" borderId="5" xfId="0" applyFont="1" applyFill="1" applyBorder="1" applyAlignment="1">
      <alignment horizontal="center"/>
    </xf>
    <xf numFmtId="0" fontId="0" fillId="9" borderId="6" xfId="0" applyFill="1" applyBorder="1"/>
    <xf numFmtId="0" fontId="15" fillId="0" borderId="0" xfId="0" applyFont="1" applyBorder="1" applyAlignment="1">
      <alignment horizontal="center" vertical="center"/>
    </xf>
    <xf numFmtId="0" fontId="0" fillId="9" borderId="7" xfId="0" applyFill="1" applyBorder="1" applyAlignment="1">
      <alignment horizontal="center" vertical="center"/>
    </xf>
    <xf numFmtId="0" fontId="0" fillId="9" borderId="8" xfId="0" applyFill="1" applyBorder="1" applyAlignment="1">
      <alignment horizontal="left" vertical="top" wrapText="1"/>
    </xf>
    <xf numFmtId="0" fontId="0" fillId="9" borderId="8" xfId="0" applyFill="1" applyBorder="1" applyAlignment="1">
      <alignment horizontal="center" vertical="center"/>
    </xf>
    <xf numFmtId="0" fontId="0" fillId="9" borderId="8" xfId="0" applyFill="1" applyBorder="1"/>
    <xf numFmtId="0" fontId="0" fillId="9" borderId="9" xfId="0" applyFill="1" applyBorder="1"/>
    <xf numFmtId="0" fontId="3" fillId="0" borderId="0" xfId="0" applyFont="1" applyAlignment="1">
      <alignment vertical="center" wrapText="1"/>
    </xf>
    <xf numFmtId="0" fontId="16" fillId="10" borderId="1" xfId="0" applyFont="1" applyFill="1" applyBorder="1" applyAlignment="1">
      <alignment horizontal="center" vertical="center"/>
    </xf>
    <xf numFmtId="0" fontId="16" fillId="10" borderId="1" xfId="0" applyFont="1" applyFill="1" applyBorder="1" applyAlignment="1">
      <alignment horizontal="left" vertical="center" wrapText="1"/>
    </xf>
    <xf numFmtId="0" fontId="16" fillId="10" borderId="1" xfId="0" applyFont="1" applyFill="1" applyBorder="1" applyAlignment="1">
      <alignment horizontal="center" vertical="center" wrapText="1"/>
    </xf>
    <xf numFmtId="0" fontId="16" fillId="10" borderId="10" xfId="0" applyFont="1" applyFill="1" applyBorder="1" applyAlignment="1">
      <alignment horizontal="center" vertical="center" wrapText="1"/>
    </xf>
    <xf numFmtId="0" fontId="3" fillId="0" borderId="0" xfId="0" applyFont="1" applyAlignment="1">
      <alignment wrapText="1"/>
    </xf>
    <xf numFmtId="0" fontId="0" fillId="11" borderId="1" xfId="0" applyFill="1" applyBorder="1" applyAlignment="1">
      <alignment horizontal="center" vertical="center" wrapText="1"/>
    </xf>
    <xf numFmtId="0" fontId="0" fillId="11" borderId="1" xfId="0" applyFont="1" applyFill="1" applyBorder="1" applyAlignment="1">
      <alignment horizontal="left" vertical="top" wrapText="1"/>
    </xf>
    <xf numFmtId="9" fontId="17" fillId="11" borderId="1" xfId="1" applyFont="1" applyFill="1" applyBorder="1" applyAlignment="1" applyProtection="1">
      <alignment horizontal="center" vertical="center" wrapText="1"/>
    </xf>
    <xf numFmtId="0" fontId="3" fillId="11" borderId="1" xfId="3" applyFont="1" applyFill="1" applyBorder="1" applyAlignment="1" applyProtection="1">
      <alignment horizontal="center" vertical="center" wrapText="1"/>
    </xf>
    <xf numFmtId="0" fontId="0" fillId="11" borderId="10" xfId="0" applyFont="1" applyFill="1" applyBorder="1" applyAlignment="1">
      <alignment horizontal="center" vertical="center" wrapText="1"/>
    </xf>
    <xf numFmtId="0" fontId="0" fillId="11" borderId="1" xfId="0" applyFont="1" applyFill="1" applyBorder="1" applyAlignment="1">
      <alignment wrapText="1"/>
    </xf>
    <xf numFmtId="0" fontId="0" fillId="0" borderId="11" xfId="0" applyBorder="1"/>
    <xf numFmtId="0" fontId="12" fillId="0" borderId="12" xfId="0" applyFont="1" applyBorder="1" applyAlignment="1">
      <alignment horizontal="center" vertical="center"/>
    </xf>
    <xf numFmtId="0" fontId="0" fillId="0" borderId="12" xfId="0" applyBorder="1"/>
    <xf numFmtId="0" fontId="0" fillId="0" borderId="13" xfId="0" applyBorder="1"/>
    <xf numFmtId="0" fontId="0" fillId="0" borderId="14" xfId="0" applyBorder="1"/>
    <xf numFmtId="0" fontId="18" fillId="0" borderId="15" xfId="0" applyFont="1" applyBorder="1" applyAlignment="1">
      <alignment horizontal="center" vertical="center" textRotation="180"/>
    </xf>
    <xf numFmtId="0" fontId="12" fillId="0" borderId="0" xfId="0" applyFont="1" applyBorder="1" applyAlignment="1">
      <alignment horizontal="center"/>
    </xf>
    <xf numFmtId="0" fontId="0" fillId="0" borderId="0" xfId="0" applyBorder="1" applyAlignment="1">
      <alignment horizontal="center"/>
    </xf>
    <xf numFmtId="0" fontId="0" fillId="12" borderId="16" xfId="0" applyFill="1" applyBorder="1"/>
    <xf numFmtId="0" fontId="0" fillId="13" borderId="16" xfId="0" applyFill="1" applyBorder="1"/>
    <xf numFmtId="0" fontId="0" fillId="14" borderId="10" xfId="0" applyFill="1" applyBorder="1"/>
    <xf numFmtId="0" fontId="0" fillId="14" borderId="0" xfId="0" applyFill="1" applyBorder="1"/>
    <xf numFmtId="0" fontId="0" fillId="14" borderId="17" xfId="0" applyFill="1" applyBorder="1"/>
    <xf numFmtId="0" fontId="0" fillId="11" borderId="1" xfId="0" applyFill="1" applyBorder="1" applyAlignment="1">
      <alignment horizontal="center" vertical="center"/>
    </xf>
    <xf numFmtId="0" fontId="0" fillId="12" borderId="18" xfId="0" applyFill="1" applyBorder="1"/>
    <xf numFmtId="0" fontId="0" fillId="13" borderId="0" xfId="0" applyFill="1" applyBorder="1"/>
    <xf numFmtId="9" fontId="17" fillId="11" borderId="1" xfId="1" applyFont="1" applyFill="1" applyBorder="1" applyAlignment="1" applyProtection="1">
      <alignment horizontal="center" vertical="center"/>
    </xf>
    <xf numFmtId="0" fontId="0" fillId="11" borderId="10" xfId="0" applyFill="1" applyBorder="1" applyAlignment="1">
      <alignment horizontal="center" vertical="center"/>
    </xf>
    <xf numFmtId="0" fontId="0" fillId="11" borderId="1" xfId="0" applyFill="1" applyBorder="1"/>
    <xf numFmtId="0" fontId="0" fillId="13" borderId="20" xfId="0" applyFill="1" applyBorder="1"/>
    <xf numFmtId="0" fontId="0" fillId="13" borderId="22" xfId="0" applyFill="1" applyBorder="1"/>
    <xf numFmtId="0" fontId="0" fillId="12" borderId="23" xfId="0" applyFill="1" applyBorder="1"/>
    <xf numFmtId="0" fontId="0" fillId="12" borderId="19" xfId="0" applyFill="1" applyBorder="1"/>
    <xf numFmtId="0" fontId="0" fillId="13" borderId="21" xfId="0" applyFill="1" applyBorder="1"/>
    <xf numFmtId="0" fontId="0" fillId="11" borderId="1" xfId="0" applyFill="1" applyBorder="1" applyAlignment="1">
      <alignment horizontal="center" wrapText="1"/>
    </xf>
    <xf numFmtId="0" fontId="0" fillId="0" borderId="24" xfId="0" applyBorder="1" applyAlignment="1">
      <alignment horizontal="center"/>
    </xf>
    <xf numFmtId="0" fontId="0" fillId="12" borderId="20" xfId="0" applyFill="1" applyBorder="1"/>
    <xf numFmtId="0" fontId="0" fillId="12" borderId="25" xfId="0" applyFill="1" applyBorder="1"/>
    <xf numFmtId="0" fontId="0" fillId="12" borderId="26" xfId="0" applyFill="1" applyBorder="1"/>
    <xf numFmtId="0" fontId="0" fillId="12" borderId="27" xfId="0" applyFill="1" applyBorder="1"/>
    <xf numFmtId="0" fontId="0" fillId="15" borderId="1" xfId="0" applyFill="1" applyBorder="1" applyAlignment="1">
      <alignment horizontal="center" vertical="center"/>
    </xf>
    <xf numFmtId="0" fontId="0" fillId="15" borderId="1" xfId="0" applyFill="1" applyBorder="1" applyAlignment="1">
      <alignment horizontal="left" vertical="top" wrapText="1"/>
    </xf>
    <xf numFmtId="9" fontId="17" fillId="15" borderId="1" xfId="1" applyFont="1" applyFill="1" applyBorder="1" applyAlignment="1" applyProtection="1">
      <alignment horizontal="center" vertical="center"/>
    </xf>
    <xf numFmtId="0" fontId="0" fillId="15" borderId="1" xfId="0" applyFill="1" applyBorder="1"/>
    <xf numFmtId="0" fontId="0" fillId="15" borderId="1" xfId="0" applyFill="1" applyBorder="1" applyAlignment="1">
      <alignment horizontal="center" vertical="center" wrapText="1"/>
    </xf>
    <xf numFmtId="0" fontId="0" fillId="15" borderId="10" xfId="0" applyFill="1" applyBorder="1" applyAlignment="1">
      <alignment horizontal="center" vertical="center"/>
    </xf>
    <xf numFmtId="0" fontId="0" fillId="16" borderId="1" xfId="0" applyFill="1" applyBorder="1"/>
    <xf numFmtId="0" fontId="0" fillId="0" borderId="15" xfId="0" applyBorder="1"/>
    <xf numFmtId="0" fontId="0" fillId="0" borderId="0" xfId="0" applyBorder="1"/>
    <xf numFmtId="0" fontId="0" fillId="0" borderId="22" xfId="0" applyBorder="1" applyAlignment="1">
      <alignment horizontal="center"/>
    </xf>
    <xf numFmtId="0" fontId="12" fillId="0" borderId="22" xfId="0" applyFont="1" applyBorder="1" applyAlignment="1">
      <alignment horizontal="center"/>
    </xf>
    <xf numFmtId="0" fontId="18" fillId="0" borderId="22" xfId="0" applyFont="1" applyBorder="1" applyAlignment="1">
      <alignment horizontal="center"/>
    </xf>
    <xf numFmtId="0" fontId="0" fillId="0" borderId="22" xfId="0" applyBorder="1"/>
    <xf numFmtId="0" fontId="3" fillId="0" borderId="0" xfId="0" applyFont="1" applyBorder="1" applyAlignment="1">
      <alignment wrapText="1"/>
    </xf>
    <xf numFmtId="0" fontId="3" fillId="0" borderId="22" xfId="0" applyFont="1" applyBorder="1" applyAlignment="1">
      <alignment wrapText="1"/>
    </xf>
    <xf numFmtId="0" fontId="12" fillId="0" borderId="15" xfId="0" applyFont="1" applyBorder="1" applyAlignment="1">
      <alignment horizontal="center"/>
    </xf>
    <xf numFmtId="0" fontId="0" fillId="0" borderId="15" xfId="0" applyFont="1" applyBorder="1"/>
    <xf numFmtId="0" fontId="0" fillId="12" borderId="1" xfId="0" applyFill="1" applyBorder="1"/>
    <xf numFmtId="0" fontId="3" fillId="0" borderId="22" xfId="0" applyFont="1" applyBorder="1" applyAlignment="1">
      <alignment horizontal="center" wrapText="1"/>
    </xf>
    <xf numFmtId="0" fontId="0" fillId="13" borderId="1" xfId="0" applyFill="1" applyBorder="1"/>
    <xf numFmtId="0" fontId="0" fillId="14" borderId="1" xfId="0" applyFill="1" applyBorder="1"/>
    <xf numFmtId="0" fontId="0" fillId="0" borderId="28" xfId="0" applyBorder="1"/>
    <xf numFmtId="0" fontId="0" fillId="0" borderId="29" xfId="0" applyBorder="1"/>
    <xf numFmtId="0" fontId="3" fillId="0" borderId="29" xfId="0" applyFont="1" applyBorder="1" applyAlignment="1">
      <alignment wrapText="1"/>
    </xf>
    <xf numFmtId="0" fontId="3" fillId="0" borderId="30" xfId="0" applyFont="1" applyBorder="1" applyAlignment="1">
      <alignment wrapText="1"/>
    </xf>
    <xf numFmtId="0" fontId="19" fillId="7" borderId="0" xfId="0" applyFont="1" applyFill="1" applyAlignment="1">
      <alignment horizontal="center"/>
    </xf>
    <xf numFmtId="0" fontId="19" fillId="7" borderId="0" xfId="0" applyFont="1" applyFill="1"/>
    <xf numFmtId="0" fontId="19" fillId="7" borderId="0" xfId="0" applyFont="1" applyFill="1" applyAlignment="1" applyProtection="1">
      <alignment horizontal="center"/>
      <protection hidden="1"/>
    </xf>
    <xf numFmtId="0" fontId="0" fillId="7" borderId="0" xfId="0" applyFont="1" applyFill="1" applyAlignment="1">
      <alignment horizontal="center"/>
    </xf>
    <xf numFmtId="14" fontId="4" fillId="0" borderId="1" xfId="0" applyNumberFormat="1" applyFont="1" applyBorder="1" applyAlignment="1" applyProtection="1">
      <alignment horizontal="left" vertical="top" wrapText="1"/>
    </xf>
    <xf numFmtId="0" fontId="4" fillId="0" borderId="1" xfId="3" applyFont="1" applyBorder="1" applyAlignment="1" applyProtection="1">
      <alignment horizontal="left" vertical="top" wrapText="1"/>
    </xf>
    <xf numFmtId="15" fontId="4" fillId="0" borderId="1" xfId="0" applyNumberFormat="1" applyFont="1" applyBorder="1" applyAlignment="1" applyProtection="1">
      <alignment horizontal="left"/>
    </xf>
    <xf numFmtId="0" fontId="2" fillId="2" borderId="1" xfId="0" applyFont="1" applyFill="1" applyBorder="1" applyAlignment="1">
      <alignment horizontal="center" vertical="center" wrapText="1"/>
    </xf>
    <xf numFmtId="0" fontId="4" fillId="0" borderId="1" xfId="0" applyFont="1" applyBorder="1" applyAlignment="1" applyProtection="1">
      <alignment horizontal="left" vertical="top" wrapText="1"/>
    </xf>
    <xf numFmtId="0" fontId="5" fillId="0" borderId="1" xfId="2" applyFont="1" applyBorder="1" applyProtection="1"/>
    <xf numFmtId="0" fontId="6" fillId="0" borderId="1" xfId="2" applyFont="1" applyBorder="1" applyAlignment="1" applyProtection="1">
      <alignment horizontal="center" vertical="center" wrapText="1"/>
    </xf>
    <xf numFmtId="0" fontId="5" fillId="0" borderId="1" xfId="2" applyFont="1" applyBorder="1" applyAlignment="1" applyProtection="1">
      <alignment horizontal="left" vertical="center" wrapText="1"/>
    </xf>
    <xf numFmtId="0" fontId="2" fillId="2" borderId="1" xfId="0" applyFont="1" applyFill="1" applyBorder="1" applyAlignment="1">
      <alignment horizontal="center" vertical="center"/>
    </xf>
    <xf numFmtId="0" fontId="5" fillId="0" borderId="1" xfId="2" applyBorder="1" applyProtection="1"/>
  </cellXfs>
  <cellStyles count="4">
    <cellStyle name="Hipervínculo" xfId="2" builtinId="8"/>
    <cellStyle name="Normal" xfId="0" builtinId="0"/>
    <cellStyle name="Porcentaje" xfId="1" builtinId="5"/>
    <cellStyle name="Texto explicativo" xfId="3"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B9F25"/>
      <rgbColor rgb="FF800080"/>
      <rgbColor rgb="FF008080"/>
      <rgbColor rgb="FFBFBFBF"/>
      <rgbColor rgb="FF808080"/>
      <rgbColor rgb="FF93CDDD"/>
      <rgbColor rgb="FF993366"/>
      <rgbColor rgb="FFEEEEEE"/>
      <rgbColor rgb="FFDCE6F2"/>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E6E6FF"/>
      <rgbColor rgb="FFDDDDDD"/>
      <rgbColor rgb="FFFFFF99"/>
      <rgbColor rgb="FF99CCFF"/>
      <rgbColor rgb="FFFF99CC"/>
      <rgbColor rgb="FFCCCCCC"/>
      <rgbColor rgb="FFD9D9D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742950</xdr:colOff>
      <xdr:row>49</xdr:row>
      <xdr:rowOff>95250</xdr:rowOff>
    </xdr:to>
    <xdr:sp macro="" textlink="">
      <xdr:nvSpPr>
        <xdr:cNvPr id="103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49</xdr:row>
      <xdr:rowOff>95250</xdr:rowOff>
    </xdr:to>
    <xdr:sp macro="" textlink="">
      <xdr:nvSpPr>
        <xdr:cNvPr id="102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742950</xdr:colOff>
      <xdr:row>49</xdr:row>
      <xdr:rowOff>95250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685800</xdr:colOff>
      <xdr:row>54</xdr:row>
      <xdr:rowOff>9525</xdr:rowOff>
    </xdr:to>
    <xdr:sp macro="" textlink="">
      <xdr:nvSpPr>
        <xdr:cNvPr id="20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685800</xdr:colOff>
      <xdr:row>54</xdr:row>
      <xdr:rowOff>9525</xdr:rowOff>
    </xdr:to>
    <xdr:sp macro="" textlink="">
      <xdr:nvSpPr>
        <xdr:cNvPr id="20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mailto:arturo.moctezuma@sos-soft.com" TargetMode="External"/><Relationship Id="rId7" Type="http://schemas.openxmlformats.org/officeDocument/2006/relationships/hyperlink" Target="mailto:facturacion@carle.com.mx" TargetMode="External"/><Relationship Id="rId2" Type="http://schemas.openxmlformats.org/officeDocument/2006/relationships/hyperlink" Target="mailto:marisol.ornelas@sos-soft.com" TargetMode="External"/><Relationship Id="rId1" Type="http://schemas.openxmlformats.org/officeDocument/2006/relationships/hyperlink" Target="mailto:oriana.campos@sos-soft.com" TargetMode="External"/><Relationship Id="rId6" Type="http://schemas.openxmlformats.org/officeDocument/2006/relationships/hyperlink" Target="mailto:r.novela@sos-soft.com" TargetMode="External"/><Relationship Id="rId5" Type="http://schemas.openxmlformats.org/officeDocument/2006/relationships/hyperlink" Target="mailto:adriana.jaramillo@sos-soft.com" TargetMode="External"/><Relationship Id="rId4" Type="http://schemas.openxmlformats.org/officeDocument/2006/relationships/hyperlink" Target="mailto:zepeda.roque32@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H9"/>
  <sheetViews>
    <sheetView showGridLines="0" tabSelected="1" zoomScaleNormal="100" workbookViewId="0">
      <selection activeCell="B3" sqref="B3:C3"/>
    </sheetView>
  </sheetViews>
  <sheetFormatPr baseColWidth="10" defaultColWidth="9.140625" defaultRowHeight="22.5" x14ac:dyDescent="0.3"/>
  <cols>
    <col min="1" max="1" width="20" style="1"/>
    <col min="2" max="2" width="8.85546875" style="1"/>
    <col min="3" max="3" width="34.140625" style="1"/>
    <col min="4" max="254" width="11.42578125" style="1"/>
    <col min="255" max="255" width="2.7109375" style="1"/>
    <col min="256" max="256" width="19.7109375" style="1"/>
    <col min="257" max="257" width="8.85546875" style="1"/>
    <col min="258" max="258" width="34.140625" style="1"/>
    <col min="259" max="259" width="22.85546875" style="1"/>
    <col min="260" max="510" width="11.42578125" style="1"/>
    <col min="511" max="511" width="2.7109375" style="1"/>
    <col min="512" max="512" width="19.7109375" style="1"/>
    <col min="513" max="513" width="8.85546875" style="1"/>
    <col min="514" max="514" width="34.140625" style="1"/>
    <col min="515" max="515" width="22.85546875" style="1"/>
    <col min="516" max="766" width="11.42578125" style="1"/>
    <col min="767" max="767" width="2.7109375" style="1"/>
    <col min="768" max="768" width="19.7109375" style="1"/>
    <col min="769" max="769" width="8.85546875" style="1"/>
    <col min="770" max="770" width="34.140625" style="1"/>
    <col min="771" max="771" width="22.85546875" style="1"/>
    <col min="772" max="1022" width="11.42578125" style="1"/>
    <col min="1023" max="1025" width="11.42578125"/>
  </cols>
  <sheetData>
    <row r="1" spans="1:3" ht="45.6" customHeight="1" x14ac:dyDescent="0.3">
      <c r="A1" s="141" t="s">
        <v>0</v>
      </c>
      <c r="B1" s="141"/>
      <c r="C1" s="141"/>
    </row>
    <row r="2" spans="1:3" ht="26.1" customHeight="1" x14ac:dyDescent="0.3">
      <c r="A2" s="2" t="s">
        <v>1</v>
      </c>
      <c r="B2" s="3">
        <v>1.1000000000000001</v>
      </c>
      <c r="C2" s="4"/>
    </row>
    <row r="3" spans="1:3" ht="12.75" customHeight="1" x14ac:dyDescent="0.3">
      <c r="A3" s="5" t="s">
        <v>2</v>
      </c>
      <c r="B3" s="142" t="s">
        <v>163</v>
      </c>
      <c r="C3" s="142"/>
    </row>
    <row r="4" spans="1:3" ht="12.75" customHeight="1" x14ac:dyDescent="0.3">
      <c r="A4" s="5" t="s">
        <v>3</v>
      </c>
      <c r="B4" s="139" t="s">
        <v>4</v>
      </c>
      <c r="C4" s="139"/>
    </row>
    <row r="5" spans="1:3" ht="15.6" customHeight="1" x14ac:dyDescent="0.3">
      <c r="A5" s="141" t="s">
        <v>5</v>
      </c>
      <c r="B5" s="141"/>
      <c r="C5" s="141"/>
    </row>
    <row r="6" spans="1:3" ht="12.75" customHeight="1" x14ac:dyDescent="0.3">
      <c r="A6" s="5" t="s">
        <v>6</v>
      </c>
      <c r="B6" s="139" t="s">
        <v>7</v>
      </c>
      <c r="C6" s="139"/>
    </row>
    <row r="7" spans="1:3" ht="12.75" customHeight="1" x14ac:dyDescent="0.3">
      <c r="A7" s="5" t="s">
        <v>8</v>
      </c>
      <c r="B7" s="138">
        <v>42361</v>
      </c>
      <c r="C7" s="138"/>
    </row>
    <row r="8" spans="1:3" ht="12.75" customHeight="1" x14ac:dyDescent="0.3">
      <c r="A8" s="5" t="s">
        <v>9</v>
      </c>
      <c r="B8" s="139" t="s">
        <v>10</v>
      </c>
      <c r="C8" s="139"/>
    </row>
    <row r="9" spans="1:3" ht="12.75" customHeight="1" x14ac:dyDescent="0.3">
      <c r="A9" s="5" t="s">
        <v>11</v>
      </c>
      <c r="B9" s="140">
        <f>B7</f>
        <v>42361</v>
      </c>
      <c r="C9" s="140"/>
    </row>
  </sheetData>
  <mergeCells count="8">
    <mergeCell ref="B7:C7"/>
    <mergeCell ref="B8:C8"/>
    <mergeCell ref="B9:C9"/>
    <mergeCell ref="A1:C1"/>
    <mergeCell ref="B3:C3"/>
    <mergeCell ref="B4:C4"/>
    <mergeCell ref="A5:C5"/>
    <mergeCell ref="B6:C6"/>
  </mergeCells>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30"/>
  <sheetViews>
    <sheetView showGridLines="0" topLeftCell="A10" zoomScaleNormal="100" workbookViewId="0">
      <selection activeCell="D18" sqref="D18"/>
    </sheetView>
  </sheetViews>
  <sheetFormatPr baseColWidth="10" defaultColWidth="9.140625" defaultRowHeight="22.5" outlineLevelRow="1" x14ac:dyDescent="0.3"/>
  <cols>
    <col min="1" max="1" width="28.5703125" style="1"/>
    <col min="2" max="2" width="57.42578125" style="1"/>
    <col min="3" max="3" width="16.85546875" style="1"/>
    <col min="4" max="255" width="11.42578125" style="1"/>
    <col min="256" max="256" width="2.7109375" style="1"/>
    <col min="257" max="257" width="28.5703125" style="1"/>
    <col min="258" max="258" width="57.42578125" style="1"/>
    <col min="259" max="511" width="11.42578125" style="1"/>
    <col min="512" max="512" width="2.7109375" style="1"/>
    <col min="513" max="513" width="28.5703125" style="1"/>
    <col min="514" max="514" width="57.42578125" style="1"/>
    <col min="515" max="767" width="11.42578125" style="1"/>
    <col min="768" max="768" width="2.7109375" style="1"/>
    <col min="769" max="769" width="28.5703125" style="1"/>
    <col min="770" max="770" width="57.42578125" style="1"/>
    <col min="771" max="1023" width="11.42578125" style="1"/>
    <col min="1024" max="1025" width="11.42578125"/>
  </cols>
  <sheetData>
    <row r="1" spans="1:1023" ht="12.75"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1.75" customHeight="1" x14ac:dyDescent="0.2">
      <c r="A2" s="141" t="s">
        <v>12</v>
      </c>
      <c r="B2" s="141"/>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s="7" customFormat="1" ht="12.75" customHeight="1" x14ac:dyDescent="0.2">
      <c r="A3" s="5" t="s">
        <v>2</v>
      </c>
      <c r="B3" s="6" t="str">
        <f>Presentación!B3</f>
        <v>P1396 - 4HR, Luz Angélica Carrizosa_OC</v>
      </c>
    </row>
    <row r="4" spans="1:1023" ht="12.75" customHeight="1" x14ac:dyDescent="0.3">
      <c r="A4" s="5" t="s">
        <v>3</v>
      </c>
      <c r="B4" s="6" t="str">
        <f>Presentación!B4</f>
        <v>SOS Software</v>
      </c>
      <c r="C4"/>
      <c r="D4"/>
    </row>
    <row r="5" spans="1:1023" ht="19.5" customHeight="1" x14ac:dyDescent="0.3">
      <c r="A5" s="141" t="s">
        <v>13</v>
      </c>
      <c r="B5" s="141"/>
      <c r="C5"/>
      <c r="D5"/>
    </row>
    <row r="6" spans="1:1023" ht="42.75" customHeight="1" x14ac:dyDescent="0.3">
      <c r="A6" s="139" t="s">
        <v>158</v>
      </c>
      <c r="B6" s="139"/>
      <c r="C6"/>
      <c r="D6"/>
    </row>
    <row r="7" spans="1:1023" ht="21.75" customHeight="1" x14ac:dyDescent="0.3">
      <c r="A7" s="141" t="s">
        <v>14</v>
      </c>
      <c r="B7" s="141"/>
      <c r="C7"/>
      <c r="D7"/>
    </row>
    <row r="8" spans="1:1023" ht="146.25" customHeight="1" x14ac:dyDescent="0.3">
      <c r="A8" s="139" t="s">
        <v>15</v>
      </c>
      <c r="B8" s="139"/>
      <c r="C8"/>
      <c r="D8"/>
    </row>
    <row r="9" spans="1:1023" ht="19.5" customHeight="1" x14ac:dyDescent="0.3">
      <c r="A9" s="141" t="s">
        <v>16</v>
      </c>
      <c r="B9" s="141"/>
      <c r="C9"/>
      <c r="D9"/>
    </row>
    <row r="10" spans="1:1023" ht="42.6" customHeight="1" outlineLevel="1" x14ac:dyDescent="0.3">
      <c r="A10" s="5" t="s">
        <v>17</v>
      </c>
      <c r="B10" s="6" t="s">
        <v>18</v>
      </c>
      <c r="C10"/>
      <c r="D10"/>
    </row>
    <row r="11" spans="1:1023" ht="29.1" customHeight="1" outlineLevel="1" x14ac:dyDescent="0.3">
      <c r="A11" s="5" t="s">
        <v>19</v>
      </c>
      <c r="B11" s="6" t="s">
        <v>20</v>
      </c>
      <c r="C11"/>
      <c r="D11"/>
    </row>
    <row r="12" spans="1:1023" ht="42.75" customHeight="1" outlineLevel="1" x14ac:dyDescent="0.3">
      <c r="A12" s="5" t="s">
        <v>21</v>
      </c>
      <c r="B12" s="6" t="s">
        <v>164</v>
      </c>
      <c r="C12"/>
      <c r="D12"/>
    </row>
    <row r="13" spans="1:1023" x14ac:dyDescent="0.3">
      <c r="A13" s="8"/>
      <c r="B13" s="9"/>
      <c r="C13"/>
      <c r="D13"/>
    </row>
    <row r="14" spans="1:1023" ht="20.25" customHeight="1" x14ac:dyDescent="0.3">
      <c r="A14" s="141" t="s">
        <v>22</v>
      </c>
      <c r="B14" s="141"/>
      <c r="C14" s="141"/>
      <c r="D14" s="141"/>
    </row>
    <row r="15" spans="1:1023" ht="27" customHeight="1" outlineLevel="1" x14ac:dyDescent="0.3">
      <c r="A15" s="10" t="s">
        <v>23</v>
      </c>
      <c r="B15" s="11" t="s">
        <v>24</v>
      </c>
      <c r="C15" s="11" t="s">
        <v>25</v>
      </c>
      <c r="D15" s="11" t="s">
        <v>26</v>
      </c>
    </row>
    <row r="16" spans="1:1023" outlineLevel="1" x14ac:dyDescent="0.3">
      <c r="A16" s="12" t="s">
        <v>27</v>
      </c>
      <c r="B16" s="6" t="s">
        <v>28</v>
      </c>
      <c r="C16" s="13">
        <v>42361</v>
      </c>
      <c r="D16" s="13">
        <f>C16</f>
        <v>42361</v>
      </c>
    </row>
    <row r="17" spans="1:4" outlineLevel="1" x14ac:dyDescent="0.3">
      <c r="A17" s="12" t="s">
        <v>29</v>
      </c>
      <c r="B17" s="6" t="s">
        <v>30</v>
      </c>
      <c r="C17" s="13">
        <f>C16</f>
        <v>42361</v>
      </c>
      <c r="D17" s="13">
        <v>42362</v>
      </c>
    </row>
    <row r="18" spans="1:4" outlineLevel="1" x14ac:dyDescent="0.3">
      <c r="A18" s="12" t="s">
        <v>31</v>
      </c>
      <c r="B18" s="6" t="s">
        <v>32</v>
      </c>
      <c r="C18" s="13">
        <f ca="1">TODAY()+10</f>
        <v>42372</v>
      </c>
      <c r="D18" s="14"/>
    </row>
    <row r="19" spans="1:4" outlineLevel="1" x14ac:dyDescent="0.3">
      <c r="A19" s="12"/>
      <c r="B19" s="6"/>
      <c r="C19" s="15"/>
      <c r="D19" s="15"/>
    </row>
    <row r="20" spans="1:4" outlineLevel="1" x14ac:dyDescent="0.3">
      <c r="A20" s="12"/>
      <c r="B20" s="6"/>
      <c r="C20" s="15"/>
      <c r="D20" s="15"/>
    </row>
    <row r="21" spans="1:4" outlineLevel="1" x14ac:dyDescent="0.3">
      <c r="A21" s="12"/>
      <c r="B21" s="6"/>
      <c r="C21" s="6"/>
      <c r="D21" s="6"/>
    </row>
    <row r="22" spans="1:4" x14ac:dyDescent="0.3">
      <c r="A22" s="16"/>
      <c r="B22" s="9"/>
      <c r="C22" s="9"/>
    </row>
    <row r="23" spans="1:4" ht="15.6" customHeight="1" x14ac:dyDescent="0.3">
      <c r="A23" s="141" t="s">
        <v>33</v>
      </c>
      <c r="B23" s="141"/>
      <c r="C23" s="9"/>
    </row>
    <row r="24" spans="1:4" ht="59.65" customHeight="1" x14ac:dyDescent="0.3">
      <c r="A24" s="17" t="s">
        <v>18</v>
      </c>
      <c r="B24" s="18"/>
      <c r="C24" s="9"/>
    </row>
    <row r="25" spans="1:4" ht="15.6" customHeight="1" x14ac:dyDescent="0.3">
      <c r="A25" s="141" t="s">
        <v>34</v>
      </c>
      <c r="B25" s="141"/>
      <c r="C25" s="9"/>
    </row>
    <row r="26" spans="1:4" ht="53.65" customHeight="1" x14ac:dyDescent="0.3">
      <c r="A26" s="145" t="s">
        <v>35</v>
      </c>
      <c r="B26" s="145"/>
      <c r="C26" s="9"/>
    </row>
    <row r="27" spans="1:4" ht="19.5" customHeight="1" x14ac:dyDescent="0.3">
      <c r="A27" s="141" t="s">
        <v>36</v>
      </c>
      <c r="B27" s="141"/>
    </row>
    <row r="28" spans="1:4" ht="53.25" customHeight="1" x14ac:dyDescent="0.3">
      <c r="A28" s="143"/>
      <c r="B28" s="143"/>
    </row>
    <row r="29" spans="1:4" ht="21" customHeight="1" x14ac:dyDescent="0.3">
      <c r="A29" s="141" t="s">
        <v>37</v>
      </c>
      <c r="B29" s="141"/>
    </row>
    <row r="30" spans="1:4" ht="45.75" customHeight="1" x14ac:dyDescent="0.3">
      <c r="A30" s="144" t="s">
        <v>38</v>
      </c>
      <c r="B30" s="144"/>
    </row>
  </sheetData>
  <mergeCells count="14">
    <mergeCell ref="A27:B27"/>
    <mergeCell ref="A28:B28"/>
    <mergeCell ref="A29:B29"/>
    <mergeCell ref="A30:B30"/>
    <mergeCell ref="A9:B9"/>
    <mergeCell ref="A14:D14"/>
    <mergeCell ref="A23:B23"/>
    <mergeCell ref="A25:B25"/>
    <mergeCell ref="A26:B26"/>
    <mergeCell ref="A2:B2"/>
    <mergeCell ref="A5:B5"/>
    <mergeCell ref="A6:B6"/>
    <mergeCell ref="A7:B7"/>
    <mergeCell ref="A8:B8"/>
  </mergeCells>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zoomScaleNormal="100" workbookViewId="0">
      <selection activeCell="E14" sqref="E14"/>
    </sheetView>
  </sheetViews>
  <sheetFormatPr baseColWidth="10" defaultColWidth="9.140625" defaultRowHeight="12.75" x14ac:dyDescent="0.2"/>
  <cols>
    <col min="1" max="1" width="29.5703125" style="20" customWidth="1"/>
    <col min="2" max="2" width="31.140625" style="20"/>
    <col min="3" max="3" width="34.140625" style="20"/>
    <col min="4" max="4" width="35.28515625" style="20" customWidth="1"/>
    <col min="5" max="5" width="40.85546875" style="20"/>
    <col min="6" max="1025" width="10.7109375"/>
  </cols>
  <sheetData>
    <row r="1" spans="1:5" ht="15.75" x14ac:dyDescent="0.2">
      <c r="A1" s="21"/>
      <c r="B1" s="21" t="s">
        <v>39</v>
      </c>
      <c r="C1" s="21"/>
      <c r="D1" s="21"/>
      <c r="E1" s="21"/>
    </row>
    <row r="2" spans="1:5" ht="18.75" x14ac:dyDescent="0.3">
      <c r="A2" s="22" t="s">
        <v>40</v>
      </c>
      <c r="B2" s="23"/>
      <c r="C2" s="23"/>
      <c r="D2" s="23"/>
      <c r="E2" s="24"/>
    </row>
    <row r="3" spans="1:5" x14ac:dyDescent="0.2">
      <c r="A3" s="25" t="s">
        <v>41</v>
      </c>
      <c r="B3" s="25" t="s">
        <v>42</v>
      </c>
      <c r="C3" s="25" t="s">
        <v>43</v>
      </c>
      <c r="D3" s="25" t="s">
        <v>44</v>
      </c>
      <c r="E3" s="26" t="s">
        <v>45</v>
      </c>
    </row>
    <row r="4" spans="1:5" ht="38.25" x14ac:dyDescent="0.2">
      <c r="A4" s="27" t="s">
        <v>46</v>
      </c>
      <c r="B4" s="27" t="s">
        <v>7</v>
      </c>
      <c r="C4" s="27" t="s">
        <v>47</v>
      </c>
      <c r="D4" s="28" t="s">
        <v>48</v>
      </c>
      <c r="E4" s="29" t="s">
        <v>49</v>
      </c>
    </row>
    <row r="5" spans="1:5" ht="25.5" x14ac:dyDescent="0.2">
      <c r="A5" s="27" t="s">
        <v>50</v>
      </c>
      <c r="B5" s="27" t="s">
        <v>7</v>
      </c>
      <c r="C5" s="27">
        <v>3313482553</v>
      </c>
      <c r="D5" s="28" t="s">
        <v>51</v>
      </c>
      <c r="E5" s="29" t="s">
        <v>52</v>
      </c>
    </row>
    <row r="6" spans="1:5" x14ac:dyDescent="0.2">
      <c r="A6" s="27" t="s">
        <v>53</v>
      </c>
      <c r="B6" s="27" t="s">
        <v>54</v>
      </c>
      <c r="C6" s="27" t="s">
        <v>55</v>
      </c>
      <c r="D6" s="19" t="s">
        <v>56</v>
      </c>
      <c r="E6" s="30" t="s">
        <v>57</v>
      </c>
    </row>
    <row r="7" spans="1:5" ht="38.25" x14ac:dyDescent="0.2">
      <c r="A7" s="27" t="s">
        <v>58</v>
      </c>
      <c r="B7" s="27" t="s">
        <v>59</v>
      </c>
      <c r="C7" s="27">
        <v>3318039095</v>
      </c>
      <c r="D7" s="28" t="s">
        <v>60</v>
      </c>
      <c r="E7" s="30" t="s">
        <v>61</v>
      </c>
    </row>
    <row r="8" spans="1:5" ht="25.5" x14ac:dyDescent="0.2">
      <c r="A8" s="27" t="s">
        <v>62</v>
      </c>
      <c r="B8" s="27" t="s">
        <v>63</v>
      </c>
      <c r="C8" s="27" t="s">
        <v>64</v>
      </c>
      <c r="D8" s="28" t="s">
        <v>65</v>
      </c>
      <c r="E8" s="30" t="s">
        <v>66</v>
      </c>
    </row>
    <row r="9" spans="1:5" x14ac:dyDescent="0.2">
      <c r="A9" s="27" t="s">
        <v>67</v>
      </c>
      <c r="B9" s="27" t="s">
        <v>10</v>
      </c>
      <c r="C9" s="27">
        <v>3312448000</v>
      </c>
      <c r="D9" s="28" t="s">
        <v>68</v>
      </c>
      <c r="E9" s="30" t="s">
        <v>69</v>
      </c>
    </row>
    <row r="10" spans="1:5" x14ac:dyDescent="0.2">
      <c r="A10" s="27"/>
      <c r="B10" s="27"/>
      <c r="C10" s="27"/>
      <c r="D10" s="27"/>
      <c r="E10" s="27"/>
    </row>
    <row r="11" spans="1:5" x14ac:dyDescent="0.2">
      <c r="A11" s="27"/>
      <c r="B11" s="27"/>
      <c r="C11" s="27"/>
      <c r="D11" s="27"/>
      <c r="E11" s="27"/>
    </row>
    <row r="12" spans="1:5" ht="18.75" x14ac:dyDescent="0.3">
      <c r="A12" s="22" t="s">
        <v>70</v>
      </c>
      <c r="B12" s="31"/>
      <c r="C12" s="31"/>
      <c r="D12" s="31"/>
      <c r="E12" s="31"/>
    </row>
    <row r="13" spans="1:5" ht="25.5" x14ac:dyDescent="0.2">
      <c r="A13" s="27" t="s">
        <v>165</v>
      </c>
      <c r="B13" s="27" t="s">
        <v>166</v>
      </c>
      <c r="C13" s="27">
        <v>6241431684</v>
      </c>
      <c r="D13" s="147" t="s">
        <v>167</v>
      </c>
      <c r="E13" s="32" t="s">
        <v>168</v>
      </c>
    </row>
    <row r="14" spans="1:5" x14ac:dyDescent="0.2">
      <c r="A14" s="27"/>
      <c r="B14" s="27"/>
      <c r="C14" s="27"/>
      <c r="D14" s="27"/>
      <c r="E14" s="27"/>
    </row>
    <row r="15" spans="1:5" x14ac:dyDescent="0.2">
      <c r="A15" s="27"/>
      <c r="B15" s="27"/>
      <c r="C15" s="27"/>
      <c r="D15" s="27"/>
      <c r="E15" s="27"/>
    </row>
    <row r="16" spans="1:5" x14ac:dyDescent="0.2">
      <c r="A16" s="27"/>
      <c r="B16" s="27"/>
      <c r="C16" s="27"/>
      <c r="D16" s="27"/>
      <c r="E16" s="27"/>
    </row>
    <row r="17" spans="1:5" x14ac:dyDescent="0.2">
      <c r="A17" s="33"/>
      <c r="B17" s="33"/>
      <c r="C17" s="33"/>
      <c r="D17" s="33"/>
      <c r="E17" s="34"/>
    </row>
    <row r="18" spans="1:5" x14ac:dyDescent="0.2">
      <c r="A18"/>
      <c r="B18"/>
      <c r="C18"/>
      <c r="D18"/>
      <c r="E18"/>
    </row>
    <row r="19" spans="1:5" x14ac:dyDescent="0.2">
      <c r="A19"/>
      <c r="B19"/>
      <c r="C19"/>
      <c r="D19"/>
      <c r="E19"/>
    </row>
    <row r="20" spans="1:5" x14ac:dyDescent="0.2">
      <c r="A20"/>
      <c r="B20"/>
      <c r="C20"/>
      <c r="D20"/>
      <c r="E20"/>
    </row>
    <row r="21" spans="1:5" x14ac:dyDescent="0.2">
      <c r="A21" s="35" t="s">
        <v>71</v>
      </c>
      <c r="B21" s="35"/>
      <c r="C21" s="35"/>
      <c r="D21" s="35"/>
      <c r="E21" s="35"/>
    </row>
    <row r="22" spans="1:5" x14ac:dyDescent="0.2">
      <c r="A22"/>
      <c r="B22"/>
    </row>
    <row r="23" spans="1:5" ht="18.75" x14ac:dyDescent="0.25">
      <c r="A23" s="36"/>
      <c r="B23" s="37" t="s">
        <v>72</v>
      </c>
    </row>
  </sheetData>
  <hyperlinks>
    <hyperlink ref="D4" r:id="rId1"/>
    <hyperlink ref="D5" r:id="rId2"/>
    <hyperlink ref="D6" r:id="rId3"/>
    <hyperlink ref="D7" r:id="rId4"/>
    <hyperlink ref="D8" r:id="rId5"/>
    <hyperlink ref="D9" r:id="rId6"/>
    <hyperlink ref="D13" r:id="rId7"/>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C3" sqref="C3"/>
    </sheetView>
  </sheetViews>
  <sheetFormatPr baseColWidth="10" defaultColWidth="9.140625" defaultRowHeight="12.75" x14ac:dyDescent="0.2"/>
  <cols>
    <col min="1" max="1" width="11.5703125"/>
    <col min="2" max="2" width="51.140625"/>
    <col min="3" max="3" width="28"/>
    <col min="4" max="4" width="24.28515625"/>
    <col min="5" max="5" width="15.140625"/>
    <col min="6" max="1025" width="11.5703125"/>
  </cols>
  <sheetData>
    <row r="1" spans="1:5" ht="15.75" x14ac:dyDescent="0.25">
      <c r="A1" s="38" t="s">
        <v>73</v>
      </c>
      <c r="B1" s="39" t="s">
        <v>74</v>
      </c>
      <c r="C1" s="39" t="s">
        <v>75</v>
      </c>
      <c r="D1" s="39" t="s">
        <v>76</v>
      </c>
      <c r="E1" s="39" t="s">
        <v>77</v>
      </c>
    </row>
    <row r="2" spans="1:5" x14ac:dyDescent="0.2">
      <c r="A2" s="40"/>
      <c r="B2" s="40"/>
      <c r="C2" s="41" t="s">
        <v>101</v>
      </c>
      <c r="D2" s="42"/>
      <c r="E2" s="42"/>
    </row>
    <row r="3" spans="1:5" x14ac:dyDescent="0.2">
      <c r="A3" s="40"/>
      <c r="B3" s="40"/>
      <c r="C3" s="43"/>
      <c r="D3" s="43"/>
      <c r="E3" s="43"/>
    </row>
    <row r="4" spans="1:5" x14ac:dyDescent="0.2">
      <c r="A4" s="40"/>
      <c r="B4" s="40"/>
      <c r="C4" s="40"/>
      <c r="D4" s="40"/>
      <c r="E4" s="40"/>
    </row>
    <row r="5" spans="1:5" x14ac:dyDescent="0.2">
      <c r="A5" s="40"/>
      <c r="B5" s="40"/>
      <c r="C5" s="40"/>
      <c r="D5" s="40"/>
      <c r="E5" s="40"/>
    </row>
    <row r="6" spans="1:5" x14ac:dyDescent="0.2">
      <c r="A6" s="40"/>
      <c r="B6" s="40"/>
      <c r="C6" s="40"/>
      <c r="D6" s="40"/>
      <c r="E6" s="40"/>
    </row>
    <row r="7" spans="1:5" x14ac:dyDescent="0.2">
      <c r="A7" s="40"/>
      <c r="B7" s="40"/>
      <c r="C7" s="40"/>
      <c r="D7" s="40"/>
      <c r="E7" s="40"/>
    </row>
    <row r="8" spans="1:5" x14ac:dyDescent="0.2">
      <c r="A8" s="40"/>
      <c r="B8" s="40"/>
      <c r="C8" s="40"/>
      <c r="D8" s="40"/>
      <c r="E8" s="40"/>
    </row>
    <row r="9" spans="1:5" x14ac:dyDescent="0.2">
      <c r="A9" s="40"/>
      <c r="B9" s="40"/>
      <c r="C9" s="40"/>
      <c r="D9" s="40"/>
      <c r="E9" s="40"/>
    </row>
    <row r="10" spans="1:5" x14ac:dyDescent="0.2">
      <c r="A10" s="40"/>
      <c r="B10" s="40"/>
      <c r="C10" s="40"/>
      <c r="D10" s="40"/>
      <c r="E10" s="40"/>
    </row>
    <row r="11" spans="1:5" x14ac:dyDescent="0.2">
      <c r="A11" s="40"/>
      <c r="B11" s="40"/>
      <c r="C11" s="40"/>
      <c r="D11" s="40"/>
      <c r="E11" s="40"/>
    </row>
    <row r="12" spans="1:5" x14ac:dyDescent="0.2">
      <c r="A12" s="40"/>
      <c r="B12" s="40"/>
      <c r="C12" s="40"/>
      <c r="D12" s="40"/>
      <c r="E12" s="40"/>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0"/>
  <sheetViews>
    <sheetView showGridLines="0" zoomScaleNormal="100" workbookViewId="0">
      <pane ySplit="3" topLeftCell="A4" activePane="bottomLeft" state="frozen"/>
      <selection pane="bottomLeft" activeCell="A6" sqref="A6"/>
    </sheetView>
  </sheetViews>
  <sheetFormatPr baseColWidth="10" defaultColWidth="9.140625" defaultRowHeight="12.75" x14ac:dyDescent="0.2"/>
  <cols>
    <col min="1" max="1" width="22.85546875" style="44"/>
    <col min="2" max="2" width="19.5703125" style="44"/>
    <col min="3" max="3" width="19.42578125" style="44"/>
    <col min="4" max="4" width="48.28515625" style="44"/>
    <col min="5" max="5" width="21.5703125" style="44"/>
    <col min="6" max="250" width="11.42578125" style="44"/>
    <col min="251" max="251" width="2.7109375" style="44"/>
    <col min="252" max="252" width="19" style="44"/>
    <col min="253" max="253" width="19.5703125" style="44"/>
    <col min="254" max="254" width="14.28515625" style="44"/>
    <col min="255" max="255" width="19.42578125" style="44"/>
    <col min="256" max="256" width="56" style="44"/>
    <col min="257" max="257" width="21.5703125" style="44"/>
    <col min="258" max="258" width="23" style="44"/>
    <col min="259" max="259" width="16.5703125" style="44"/>
    <col min="260" max="260" width="14.28515625" style="44"/>
    <col min="261" max="261" width="15.28515625" style="44"/>
    <col min="262" max="506" width="11.42578125" style="44"/>
    <col min="507" max="507" width="2.7109375" style="44"/>
    <col min="508" max="508" width="19" style="44"/>
    <col min="509" max="509" width="19.5703125" style="44"/>
    <col min="510" max="510" width="14.28515625" style="44"/>
    <col min="511" max="511" width="19.42578125" style="44"/>
    <col min="512" max="512" width="56" style="44"/>
    <col min="513" max="513" width="21.5703125" style="44"/>
    <col min="514" max="514" width="23" style="44"/>
    <col min="515" max="515" width="16.5703125" style="44"/>
    <col min="516" max="516" width="14.28515625" style="44"/>
    <col min="517" max="517" width="15.28515625" style="44"/>
    <col min="518" max="762" width="11.42578125" style="44"/>
    <col min="763" max="763" width="2.7109375" style="44"/>
    <col min="764" max="764" width="19" style="44"/>
    <col min="765" max="765" width="19.5703125" style="44"/>
    <col min="766" max="766" width="14.28515625" style="44"/>
    <col min="767" max="767" width="19.42578125" style="44"/>
    <col min="768" max="768" width="56" style="44"/>
    <col min="769" max="769" width="21.5703125" style="44"/>
    <col min="770" max="770" width="23" style="44"/>
    <col min="771" max="771" width="16.5703125" style="44"/>
    <col min="772" max="772" width="14.28515625" style="44"/>
    <col min="773" max="773" width="15.28515625" style="44"/>
    <col min="774" max="1018" width="11.42578125" style="44"/>
    <col min="1019" max="1019" width="2.7109375" style="44"/>
    <col min="1020" max="1020" width="19" style="44"/>
    <col min="1021" max="1021" width="19.5703125" style="44"/>
    <col min="1022" max="1022" width="14.28515625" style="44"/>
    <col min="1023" max="1023" width="19.42578125" style="44"/>
    <col min="1024" max="1025" width="19.42578125"/>
  </cols>
  <sheetData>
    <row r="1" spans="1:1023" x14ac:dyDescent="0.2">
      <c r="A1"/>
      <c r="B1"/>
      <c r="C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row>
    <row r="2" spans="1:1023" ht="28.5" customHeight="1" x14ac:dyDescent="0.2">
      <c r="A2" s="146" t="s">
        <v>78</v>
      </c>
      <c r="B2" s="146"/>
      <c r="C2" s="146"/>
      <c r="D2" s="146"/>
      <c r="E2" s="146"/>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row>
    <row r="3" spans="1:1023" x14ac:dyDescent="0.2">
      <c r="A3" s="45" t="s">
        <v>79</v>
      </c>
      <c r="B3" s="45" t="s">
        <v>80</v>
      </c>
      <c r="C3" s="45" t="s">
        <v>74</v>
      </c>
      <c r="D3" s="45" t="s">
        <v>81</v>
      </c>
      <c r="E3" s="45" t="s">
        <v>82</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row>
    <row r="4" spans="1:1023" s="49" customFormat="1" ht="25.5" x14ac:dyDescent="0.2">
      <c r="A4" s="47" t="s">
        <v>159</v>
      </c>
      <c r="B4" s="48" t="s">
        <v>155</v>
      </c>
      <c r="C4" s="46" t="s">
        <v>160</v>
      </c>
      <c r="D4" s="46" t="s">
        <v>157</v>
      </c>
      <c r="E4" s="48" t="s">
        <v>83</v>
      </c>
    </row>
    <row r="5" spans="1:1023" s="49" customFormat="1" ht="25.5" x14ac:dyDescent="0.2">
      <c r="A5" s="47" t="s">
        <v>162</v>
      </c>
      <c r="B5" s="48" t="s">
        <v>156</v>
      </c>
      <c r="C5" s="46" t="s">
        <v>160</v>
      </c>
      <c r="D5" s="46" t="s">
        <v>84</v>
      </c>
      <c r="E5" s="48" t="s">
        <v>83</v>
      </c>
    </row>
    <row r="6" spans="1:1023" s="49" customFormat="1" ht="51" x14ac:dyDescent="0.2">
      <c r="A6" s="47" t="s">
        <v>161</v>
      </c>
      <c r="B6" s="48" t="s">
        <v>63</v>
      </c>
      <c r="C6" s="46" t="s">
        <v>85</v>
      </c>
      <c r="D6" s="46" t="s">
        <v>86</v>
      </c>
      <c r="E6" s="48" t="s">
        <v>87</v>
      </c>
    </row>
    <row r="7" spans="1:1023" s="49" customFormat="1" ht="25.5" x14ac:dyDescent="0.2">
      <c r="A7" s="47" t="s">
        <v>161</v>
      </c>
      <c r="B7" s="48" t="s">
        <v>59</v>
      </c>
      <c r="C7" s="46" t="s">
        <v>88</v>
      </c>
      <c r="D7" s="46" t="s">
        <v>89</v>
      </c>
      <c r="E7" s="48" t="s">
        <v>90</v>
      </c>
    </row>
    <row r="8" spans="1:1023" s="49" customFormat="1" x14ac:dyDescent="0.2">
      <c r="A8" s="47"/>
      <c r="B8" s="48"/>
      <c r="C8" s="46"/>
      <c r="D8" s="46"/>
      <c r="E8" s="48"/>
    </row>
    <row r="9" spans="1:1023" x14ac:dyDescent="0.2">
      <c r="A9" s="47"/>
      <c r="B9" s="48"/>
      <c r="C9" s="46"/>
      <c r="D9" s="48"/>
      <c r="E9" s="48"/>
    </row>
    <row r="10" spans="1:1023" x14ac:dyDescent="0.2">
      <c r="A10" s="47"/>
      <c r="B10" s="48"/>
      <c r="C10" s="46"/>
      <c r="D10" s="48"/>
      <c r="E10" s="48"/>
    </row>
  </sheetData>
  <mergeCells count="1">
    <mergeCell ref="A2:E2"/>
  </mergeCells>
  <dataValidations count="1">
    <dataValidation type="list" allowBlank="1" showInputMessage="1" showErrorMessage="1" sqref="IT4:IT10 SP4:SP10 ACL4:ACL10 AMH4:AMH10">
      <formula1>"Orientación,Reporte,Reunión Periódica"</formula1>
      <formula2>0</formula2>
    </dataValidation>
  </dataValidation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I15"/>
  <sheetViews>
    <sheetView showGridLines="0" zoomScaleNormal="100" workbookViewId="0">
      <selection activeCell="E4" sqref="E4:E6"/>
    </sheetView>
  </sheetViews>
  <sheetFormatPr baseColWidth="10" defaultColWidth="9.140625" defaultRowHeight="12.75" x14ac:dyDescent="0.2"/>
  <cols>
    <col min="1" max="1" width="32.42578125" style="50"/>
    <col min="2" max="2" width="12.7109375" style="50"/>
    <col min="3" max="3" width="22.28515625" style="50"/>
    <col min="4" max="4" width="11.7109375" style="50"/>
    <col min="5" max="5" width="16" style="50"/>
    <col min="6" max="6" width="11.42578125" style="50"/>
    <col min="7" max="7" width="26" style="50"/>
    <col min="8" max="9" width="11.42578125" style="50"/>
    <col min="10" max="10" width="13.7109375" style="50"/>
    <col min="11" max="1023" width="11.42578125" style="50"/>
    <col min="1024" max="1025" width="11.42578125"/>
  </cols>
  <sheetData>
    <row r="1" spans="1:10" x14ac:dyDescent="0.2">
      <c r="A1"/>
      <c r="B1"/>
      <c r="C1"/>
      <c r="D1"/>
      <c r="E1"/>
      <c r="F1"/>
      <c r="G1"/>
      <c r="J1"/>
    </row>
    <row r="2" spans="1:10" ht="22.5" customHeight="1" x14ac:dyDescent="0.2">
      <c r="A2" s="141" t="s">
        <v>91</v>
      </c>
      <c r="B2" s="141"/>
      <c r="C2" s="141"/>
      <c r="D2" s="141"/>
      <c r="E2" s="141"/>
      <c r="F2" s="141"/>
      <c r="G2" s="141"/>
      <c r="J2"/>
    </row>
    <row r="3" spans="1:10" ht="25.5" x14ac:dyDescent="0.2">
      <c r="A3" s="11" t="s">
        <v>92</v>
      </c>
      <c r="B3" s="11" t="s">
        <v>93</v>
      </c>
      <c r="C3" s="11" t="s">
        <v>94</v>
      </c>
      <c r="D3" s="11" t="s">
        <v>95</v>
      </c>
      <c r="E3" s="11" t="s">
        <v>96</v>
      </c>
      <c r="F3" s="11" t="s">
        <v>97</v>
      </c>
      <c r="G3" s="11" t="s">
        <v>98</v>
      </c>
      <c r="J3"/>
    </row>
    <row r="4" spans="1:10" ht="63.75" x14ac:dyDescent="0.2">
      <c r="A4" s="51" t="s">
        <v>99</v>
      </c>
      <c r="B4" s="32" t="s">
        <v>100</v>
      </c>
      <c r="C4" s="32" t="s">
        <v>101</v>
      </c>
      <c r="D4" s="32">
        <v>1</v>
      </c>
      <c r="E4" s="52" t="s">
        <v>169</v>
      </c>
      <c r="F4" s="52" t="s">
        <v>101</v>
      </c>
      <c r="G4" s="32" t="s">
        <v>153</v>
      </c>
      <c r="J4" s="53" t="s">
        <v>102</v>
      </c>
    </row>
    <row r="5" spans="1:10" ht="63.75" x14ac:dyDescent="0.2">
      <c r="A5" s="51" t="s">
        <v>103</v>
      </c>
      <c r="B5" s="32" t="s">
        <v>100</v>
      </c>
      <c r="C5" s="32" t="s">
        <v>101</v>
      </c>
      <c r="D5" s="32">
        <v>1</v>
      </c>
      <c r="E5" s="52" t="s">
        <v>169</v>
      </c>
      <c r="F5" s="52" t="s">
        <v>101</v>
      </c>
      <c r="G5" s="32" t="s">
        <v>154</v>
      </c>
      <c r="J5" s="53" t="s">
        <v>100</v>
      </c>
    </row>
    <row r="6" spans="1:10" ht="51" x14ac:dyDescent="0.2">
      <c r="A6" s="51" t="s">
        <v>104</v>
      </c>
      <c r="B6" s="32" t="s">
        <v>105</v>
      </c>
      <c r="C6" s="32" t="s">
        <v>101</v>
      </c>
      <c r="D6" s="32">
        <v>2</v>
      </c>
      <c r="E6" s="52" t="s">
        <v>169</v>
      </c>
      <c r="F6" s="52" t="s">
        <v>101</v>
      </c>
      <c r="G6" s="32" t="s">
        <v>106</v>
      </c>
      <c r="J6" s="53" t="s">
        <v>105</v>
      </c>
    </row>
    <row r="7" spans="1:10" x14ac:dyDescent="0.2">
      <c r="A7" s="51"/>
      <c r="B7" s="32"/>
      <c r="C7" s="32"/>
      <c r="D7" s="32"/>
      <c r="E7" s="52"/>
      <c r="F7" s="52"/>
      <c r="G7" s="32"/>
      <c r="J7" s="53"/>
    </row>
    <row r="8" spans="1:10" x14ac:dyDescent="0.2">
      <c r="A8" s="51"/>
      <c r="B8" s="32"/>
      <c r="C8" s="32"/>
      <c r="D8" s="32"/>
      <c r="E8" s="52"/>
      <c r="F8" s="52"/>
      <c r="G8" s="32"/>
    </row>
    <row r="9" spans="1:10" x14ac:dyDescent="0.2">
      <c r="A9" s="54"/>
      <c r="B9" s="32"/>
      <c r="C9" s="32"/>
      <c r="D9" s="55"/>
      <c r="E9" s="52"/>
      <c r="F9" s="52"/>
      <c r="G9" s="32"/>
    </row>
    <row r="10" spans="1:10" x14ac:dyDescent="0.2">
      <c r="A10" s="51"/>
      <c r="B10" s="32"/>
      <c r="C10" s="32"/>
      <c r="D10" s="32"/>
      <c r="E10" s="52"/>
      <c r="F10" s="52"/>
      <c r="G10" s="32"/>
    </row>
    <row r="11" spans="1:10" x14ac:dyDescent="0.2">
      <c r="A11" s="51"/>
      <c r="B11" s="32"/>
      <c r="C11" s="32"/>
      <c r="D11" s="32"/>
      <c r="E11" s="52"/>
      <c r="F11" s="52"/>
      <c r="G11" s="32"/>
    </row>
    <row r="12" spans="1:10" x14ac:dyDescent="0.2">
      <c r="A12" s="51"/>
      <c r="B12" s="32"/>
      <c r="C12" s="32"/>
      <c r="D12" s="32"/>
      <c r="E12" s="52"/>
      <c r="F12" s="52"/>
      <c r="G12" s="32"/>
    </row>
    <row r="13" spans="1:10" x14ac:dyDescent="0.2">
      <c r="A13" s="32"/>
      <c r="B13" s="32"/>
      <c r="C13" s="32"/>
      <c r="D13" s="32"/>
      <c r="E13" s="32"/>
      <c r="F13" s="32"/>
      <c r="G13" s="32"/>
    </row>
    <row r="14" spans="1:10" x14ac:dyDescent="0.2">
      <c r="A14" s="32"/>
      <c r="B14" s="32"/>
      <c r="C14" s="32"/>
      <c r="D14" s="32"/>
      <c r="E14" s="32"/>
      <c r="F14" s="32"/>
      <c r="G14" s="32"/>
    </row>
    <row r="15" spans="1:10" x14ac:dyDescent="0.2">
      <c r="A15" s="32"/>
      <c r="B15" s="32"/>
      <c r="C15" s="32"/>
      <c r="D15" s="32"/>
      <c r="E15" s="32"/>
      <c r="F15" s="32"/>
      <c r="G15" s="32"/>
    </row>
  </sheetData>
  <mergeCells count="1">
    <mergeCell ref="A2:G2"/>
  </mergeCells>
  <dataValidations count="1">
    <dataValidation type="list" allowBlank="1" showInputMessage="1" showErrorMessage="1" sqref="B4:B8 B10:B15">
      <formula1>$J$4:$J$6</formula1>
      <formula2>0</formula2>
    </dataValidation>
  </dataValidations>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A42"/>
  <sheetViews>
    <sheetView zoomScaleNormal="100" workbookViewId="0"/>
  </sheetViews>
  <sheetFormatPr baseColWidth="10" defaultColWidth="9.140625" defaultRowHeight="12.75" x14ac:dyDescent="0.2"/>
  <cols>
    <col min="1" max="1" width="3" bestFit="1" customWidth="1"/>
    <col min="2" max="2" width="39.7109375" customWidth="1"/>
    <col min="3" max="3" width="3.42578125" bestFit="1" customWidth="1"/>
    <col min="4" max="4" width="9.7109375" customWidth="1"/>
    <col min="5" max="5" width="18.42578125" bestFit="1" customWidth="1"/>
    <col min="6" max="6" width="8.28515625" bestFit="1" customWidth="1"/>
    <col min="7" max="7" width="20.5703125" customWidth="1"/>
    <col min="8" max="8" width="13.28515625" customWidth="1"/>
    <col min="9" max="9" width="22.5703125" bestFit="1" customWidth="1"/>
    <col min="10" max="10" width="8" bestFit="1" customWidth="1"/>
    <col min="11" max="11" width="13.28515625" bestFit="1" customWidth="1"/>
    <col min="12" max="30" width="10.7109375"/>
    <col min="31" max="32" width="2" bestFit="1" customWidth="1"/>
    <col min="33" max="251" width="10.7109375"/>
    <col min="252" max="252" width="40.140625" bestFit="1" customWidth="1"/>
    <col min="253" max="253" width="12.5703125" bestFit="1" customWidth="1"/>
    <col min="254" max="254" width="3.85546875" bestFit="1" customWidth="1"/>
    <col min="255" max="255" width="4" bestFit="1" customWidth="1"/>
    <col min="256" max="256" width="10.5703125" bestFit="1" customWidth="1"/>
    <col min="257" max="260" width="4" bestFit="1" customWidth="1"/>
    <col min="261" max="1025" width="10.7109375"/>
  </cols>
  <sheetData>
    <row r="1" spans="1:261" x14ac:dyDescent="0.2">
      <c r="A1" s="56"/>
      <c r="C1" s="57"/>
      <c r="D1" s="57"/>
    </row>
    <row r="2" spans="1:261" ht="23.25" x14ac:dyDescent="0.25">
      <c r="A2" s="58"/>
      <c r="B2" s="59"/>
      <c r="C2" s="59"/>
      <c r="D2" s="59"/>
      <c r="E2" s="58" t="s">
        <v>107</v>
      </c>
      <c r="F2" s="59"/>
      <c r="G2" s="59"/>
      <c r="H2" s="59"/>
      <c r="I2" s="59"/>
      <c r="J2" s="59"/>
      <c r="K2" s="60"/>
      <c r="IR2" s="61" t="s">
        <v>108</v>
      </c>
      <c r="IS2" s="61"/>
      <c r="IT2" s="61"/>
      <c r="IU2" s="61"/>
      <c r="IV2" s="61"/>
      <c r="IW2" s="61"/>
      <c r="IX2" s="61"/>
      <c r="IY2" s="61"/>
      <c r="IZ2" s="61"/>
      <c r="JA2" s="61"/>
    </row>
    <row r="3" spans="1:261" x14ac:dyDescent="0.2">
      <c r="A3" s="62"/>
      <c r="B3" s="63"/>
      <c r="C3" s="64"/>
      <c r="D3" s="64"/>
      <c r="E3" s="64"/>
      <c r="F3" s="64"/>
      <c r="G3" s="65"/>
      <c r="H3" s="65"/>
      <c r="I3" s="65"/>
      <c r="J3" s="65"/>
      <c r="K3" s="66"/>
      <c r="AE3" s="67" t="s">
        <v>109</v>
      </c>
      <c r="AF3" s="67" t="s">
        <v>110</v>
      </c>
    </row>
    <row r="4" spans="1:261" ht="60" x14ac:dyDescent="0.2">
      <c r="A4" s="68" t="s">
        <v>111</v>
      </c>
      <c r="B4" s="69" t="s">
        <v>112</v>
      </c>
      <c r="C4" s="70" t="s">
        <v>113</v>
      </c>
      <c r="D4" s="70" t="s">
        <v>114</v>
      </c>
      <c r="E4" s="70" t="s">
        <v>115</v>
      </c>
      <c r="F4" s="70" t="s">
        <v>116</v>
      </c>
      <c r="G4" s="70" t="s">
        <v>117</v>
      </c>
      <c r="H4" s="70" t="s">
        <v>118</v>
      </c>
      <c r="I4" s="70" t="s">
        <v>119</v>
      </c>
      <c r="J4" s="71" t="s">
        <v>120</v>
      </c>
      <c r="K4" s="70" t="s">
        <v>121</v>
      </c>
      <c r="AE4" s="72" t="s">
        <v>109</v>
      </c>
      <c r="AF4" s="72" t="s">
        <v>110</v>
      </c>
    </row>
    <row r="5" spans="1:261" ht="51" x14ac:dyDescent="0.2">
      <c r="A5" s="73">
        <v>1</v>
      </c>
      <c r="B5" s="74" t="s">
        <v>122</v>
      </c>
      <c r="C5" s="73">
        <v>1</v>
      </c>
      <c r="D5" s="75">
        <v>0.6</v>
      </c>
      <c r="E5" s="73">
        <f>PRODUCT(A5:D5)</f>
        <v>0.6</v>
      </c>
      <c r="F5" s="73">
        <v>4</v>
      </c>
      <c r="G5" s="74" t="s">
        <v>123</v>
      </c>
      <c r="H5" s="74" t="s">
        <v>124</v>
      </c>
      <c r="I5" s="76" t="s">
        <v>156</v>
      </c>
      <c r="J5" s="77" t="s">
        <v>125</v>
      </c>
      <c r="K5" s="78" t="s">
        <v>126</v>
      </c>
    </row>
    <row r="6" spans="1:261" ht="51" x14ac:dyDescent="0.2">
      <c r="A6" s="73">
        <v>2</v>
      </c>
      <c r="B6" s="74" t="s">
        <v>127</v>
      </c>
      <c r="C6" s="73">
        <v>4</v>
      </c>
      <c r="D6" s="75">
        <v>0.2</v>
      </c>
      <c r="E6" s="73">
        <f t="shared" ref="E6:E23" si="0">PRODUCT(C6:D6)</f>
        <v>0.8</v>
      </c>
      <c r="F6" s="73">
        <v>3</v>
      </c>
      <c r="G6" s="74" t="s">
        <v>128</v>
      </c>
      <c r="H6" s="78" t="s">
        <v>129</v>
      </c>
      <c r="I6" s="76" t="s">
        <v>156</v>
      </c>
      <c r="J6" s="77" t="s">
        <v>130</v>
      </c>
      <c r="K6" s="78" t="s">
        <v>126</v>
      </c>
    </row>
    <row r="7" spans="1:261" ht="51" x14ac:dyDescent="0.2">
      <c r="A7" s="73">
        <v>3</v>
      </c>
      <c r="B7" s="74" t="s">
        <v>131</v>
      </c>
      <c r="C7" s="73">
        <v>4</v>
      </c>
      <c r="D7" s="75">
        <v>0.2</v>
      </c>
      <c r="E7" s="73">
        <f t="shared" si="0"/>
        <v>0.8</v>
      </c>
      <c r="F7" s="73">
        <v>3</v>
      </c>
      <c r="G7" s="74" t="s">
        <v>132</v>
      </c>
      <c r="H7" s="74" t="s">
        <v>133</v>
      </c>
      <c r="I7" s="73" t="s">
        <v>155</v>
      </c>
      <c r="J7" s="77" t="s">
        <v>125</v>
      </c>
      <c r="K7" s="78" t="s">
        <v>126</v>
      </c>
    </row>
    <row r="8" spans="1:261" ht="51" x14ac:dyDescent="0.2">
      <c r="A8" s="73">
        <v>4</v>
      </c>
      <c r="B8" s="74" t="s">
        <v>134</v>
      </c>
      <c r="C8" s="73">
        <v>5</v>
      </c>
      <c r="D8" s="75">
        <v>0.01</v>
      </c>
      <c r="E8" s="73">
        <f t="shared" si="0"/>
        <v>0.05</v>
      </c>
      <c r="F8" s="73">
        <v>4</v>
      </c>
      <c r="G8" s="74" t="s">
        <v>135</v>
      </c>
      <c r="H8" s="74" t="s">
        <v>136</v>
      </c>
      <c r="I8" s="73" t="s">
        <v>10</v>
      </c>
      <c r="J8" s="77" t="s">
        <v>125</v>
      </c>
      <c r="K8" s="78" t="s">
        <v>101</v>
      </c>
      <c r="IS8" s="79"/>
      <c r="IT8" s="80"/>
      <c r="IU8" s="80"/>
      <c r="IV8" s="81"/>
      <c r="IW8" s="82"/>
      <c r="IX8" s="82"/>
      <c r="IY8" s="82"/>
      <c r="IZ8" s="83"/>
    </row>
    <row r="9" spans="1:261" ht="76.5" x14ac:dyDescent="0.2">
      <c r="A9" s="73">
        <v>5</v>
      </c>
      <c r="B9" s="74" t="s">
        <v>137</v>
      </c>
      <c r="C9" s="73">
        <v>5</v>
      </c>
      <c r="D9" s="75">
        <v>0.05</v>
      </c>
      <c r="E9" s="73">
        <f t="shared" si="0"/>
        <v>0.25</v>
      </c>
      <c r="F9" s="73">
        <v>4</v>
      </c>
      <c r="G9" s="74" t="s">
        <v>138</v>
      </c>
      <c r="H9" s="74" t="s">
        <v>139</v>
      </c>
      <c r="I9" s="73" t="s">
        <v>10</v>
      </c>
      <c r="J9" s="77" t="s">
        <v>140</v>
      </c>
      <c r="K9" s="78" t="s">
        <v>101</v>
      </c>
      <c r="IS9" s="84" t="s">
        <v>141</v>
      </c>
      <c r="IT9" s="85" t="s">
        <v>142</v>
      </c>
      <c r="IU9" s="86">
        <v>0.9</v>
      </c>
      <c r="IV9" s="87">
        <f>(IV13*IU9)</f>
        <v>0.9</v>
      </c>
      <c r="IW9" s="88">
        <f>(IW13*IU9)</f>
        <v>1.8</v>
      </c>
      <c r="IX9" s="89">
        <f>(IX13*IU9)</f>
        <v>2.7</v>
      </c>
      <c r="IY9" s="90">
        <f>(IY13*IU9)</f>
        <v>3.6</v>
      </c>
      <c r="IZ9" s="91">
        <f>(IZ13*IU9)</f>
        <v>4.5</v>
      </c>
    </row>
    <row r="10" spans="1:261" ht="15" x14ac:dyDescent="0.2">
      <c r="A10" s="73">
        <v>6</v>
      </c>
      <c r="B10" s="74"/>
      <c r="C10" s="92"/>
      <c r="D10" s="95"/>
      <c r="E10" s="92">
        <f t="shared" si="0"/>
        <v>0</v>
      </c>
      <c r="F10" s="92"/>
      <c r="G10" s="74"/>
      <c r="H10" s="74"/>
      <c r="I10" s="73"/>
      <c r="J10" s="96"/>
      <c r="K10" s="97"/>
      <c r="IS10" s="84"/>
      <c r="IT10" s="85" t="s">
        <v>144</v>
      </c>
      <c r="IU10" s="86">
        <v>0.5</v>
      </c>
      <c r="IV10" s="93">
        <f>(IV13*IU10)</f>
        <v>0.5</v>
      </c>
      <c r="IW10" s="98">
        <f>(IW13*IU10)</f>
        <v>1</v>
      </c>
      <c r="IX10" s="94">
        <f>(IX13*IU10)</f>
        <v>1.5</v>
      </c>
      <c r="IY10" s="94">
        <f>(IY13*IU10)</f>
        <v>2</v>
      </c>
      <c r="IZ10" s="99">
        <f>(IZ13*IU10)</f>
        <v>2.5</v>
      </c>
    </row>
    <row r="11" spans="1:261" ht="15" x14ac:dyDescent="0.2">
      <c r="A11" s="73">
        <v>7</v>
      </c>
      <c r="B11" s="74"/>
      <c r="C11" s="92"/>
      <c r="D11" s="95"/>
      <c r="E11" s="92">
        <f t="shared" si="0"/>
        <v>0</v>
      </c>
      <c r="F11" s="92"/>
      <c r="G11" s="74"/>
      <c r="H11" s="74"/>
      <c r="I11" s="73"/>
      <c r="J11" s="96"/>
      <c r="K11" s="97"/>
      <c r="IS11" s="84"/>
      <c r="IT11" s="85" t="s">
        <v>145</v>
      </c>
      <c r="IU11" s="86">
        <v>0.3</v>
      </c>
      <c r="IV11" s="100">
        <f>(IV13*IU11)</f>
        <v>0.3</v>
      </c>
      <c r="IW11" s="101">
        <f>(IW13*IU11)</f>
        <v>0.6</v>
      </c>
      <c r="IX11" s="94">
        <f>(IX13*IU11)</f>
        <v>0.89999999999999991</v>
      </c>
      <c r="IY11" s="94">
        <f>(IY13*IU11)</f>
        <v>1.2</v>
      </c>
      <c r="IZ11" s="102">
        <f>(IZ13*IU11)</f>
        <v>1.5</v>
      </c>
    </row>
    <row r="12" spans="1:261" ht="15" x14ac:dyDescent="0.2">
      <c r="A12" s="73">
        <v>8</v>
      </c>
      <c r="B12" s="74"/>
      <c r="C12" s="92"/>
      <c r="D12" s="95"/>
      <c r="E12" s="92">
        <f t="shared" si="0"/>
        <v>0</v>
      </c>
      <c r="F12" s="92"/>
      <c r="G12" s="103"/>
      <c r="H12" s="74"/>
      <c r="I12" s="73"/>
      <c r="J12" s="96"/>
      <c r="K12" s="97"/>
      <c r="IS12" s="84"/>
      <c r="IT12" s="85" t="s">
        <v>144</v>
      </c>
      <c r="IU12" s="104">
        <v>0.1</v>
      </c>
      <c r="IV12" s="105">
        <f>(IV13*IU12)</f>
        <v>0.1</v>
      </c>
      <c r="IW12" s="106">
        <f>(IW13*IU12)</f>
        <v>0.2</v>
      </c>
      <c r="IX12" s="107">
        <f>(IX13*IV12)</f>
        <v>0.30000000000000004</v>
      </c>
      <c r="IY12" s="107">
        <f>(IY13*IU12)</f>
        <v>0.4</v>
      </c>
      <c r="IZ12" s="108">
        <f>(IZ13*IU12)</f>
        <v>0.5</v>
      </c>
    </row>
    <row r="13" spans="1:261" ht="15" x14ac:dyDescent="0.2">
      <c r="A13" s="73">
        <v>9</v>
      </c>
      <c r="B13" s="110"/>
      <c r="C13" s="109"/>
      <c r="D13" s="111"/>
      <c r="E13" s="109">
        <f t="shared" si="0"/>
        <v>0</v>
      </c>
      <c r="F13" s="109"/>
      <c r="G13" s="112"/>
      <c r="H13" s="110"/>
      <c r="I13" s="113"/>
      <c r="J13" s="114"/>
      <c r="K13" s="115"/>
      <c r="IS13" s="116"/>
      <c r="IT13" s="117"/>
      <c r="IU13" s="85"/>
      <c r="IV13" s="86">
        <v>1</v>
      </c>
      <c r="IW13" s="86">
        <v>2</v>
      </c>
      <c r="IX13" s="86">
        <v>3</v>
      </c>
      <c r="IY13" s="86">
        <v>4</v>
      </c>
      <c r="IZ13" s="118">
        <v>5</v>
      </c>
    </row>
    <row r="14" spans="1:261" ht="15" x14ac:dyDescent="0.2">
      <c r="A14" s="73">
        <v>10</v>
      </c>
      <c r="B14" s="110"/>
      <c r="C14" s="109"/>
      <c r="D14" s="111"/>
      <c r="E14" s="109">
        <f t="shared" si="0"/>
        <v>0</v>
      </c>
      <c r="F14" s="109"/>
      <c r="G14" s="112"/>
      <c r="H14" s="110"/>
      <c r="I14" s="113"/>
      <c r="J14" s="114"/>
      <c r="K14" s="115"/>
      <c r="IS14" s="116"/>
      <c r="IT14" s="117"/>
      <c r="IU14" s="117"/>
      <c r="IV14" s="85" t="s">
        <v>144</v>
      </c>
      <c r="IW14" s="85" t="s">
        <v>145</v>
      </c>
      <c r="IX14" s="85" t="s">
        <v>146</v>
      </c>
      <c r="IY14" s="85" t="s">
        <v>143</v>
      </c>
      <c r="IZ14" s="119" t="s">
        <v>142</v>
      </c>
    </row>
    <row r="15" spans="1:261" ht="15" x14ac:dyDescent="0.2">
      <c r="A15" s="73">
        <v>11</v>
      </c>
      <c r="B15" s="110"/>
      <c r="C15" s="109"/>
      <c r="D15" s="111"/>
      <c r="E15" s="109">
        <f t="shared" si="0"/>
        <v>0</v>
      </c>
      <c r="F15" s="109"/>
      <c r="G15" s="112"/>
      <c r="H15" s="110"/>
      <c r="I15" s="113"/>
      <c r="J15" s="114"/>
      <c r="K15" s="115"/>
      <c r="IS15" s="116"/>
      <c r="IT15" s="117"/>
      <c r="IU15" s="86"/>
      <c r="IV15" s="120" t="s">
        <v>147</v>
      </c>
      <c r="IW15" s="120"/>
      <c r="IX15" s="120"/>
      <c r="IY15" s="120"/>
      <c r="IZ15" s="120"/>
    </row>
    <row r="16" spans="1:261" ht="15" x14ac:dyDescent="0.2">
      <c r="A16" s="73">
        <v>12</v>
      </c>
      <c r="B16" s="110"/>
      <c r="C16" s="109"/>
      <c r="D16" s="111"/>
      <c r="E16" s="109">
        <f t="shared" si="0"/>
        <v>0</v>
      </c>
      <c r="F16" s="109"/>
      <c r="G16" s="112"/>
      <c r="H16" s="110"/>
      <c r="I16" s="113"/>
      <c r="J16" s="114"/>
      <c r="K16" s="115"/>
      <c r="IS16" s="116"/>
      <c r="IT16" s="117"/>
      <c r="IU16" s="117"/>
      <c r="IV16" s="117"/>
      <c r="IW16" s="117"/>
      <c r="IX16" s="117"/>
      <c r="IY16" s="117"/>
      <c r="IZ16" s="121"/>
    </row>
    <row r="17" spans="1:260" ht="15" x14ac:dyDescent="0.2">
      <c r="A17" s="73">
        <v>13</v>
      </c>
      <c r="B17" s="110"/>
      <c r="C17" s="109"/>
      <c r="D17" s="111"/>
      <c r="E17" s="109">
        <f t="shared" si="0"/>
        <v>0</v>
      </c>
      <c r="F17" s="109"/>
      <c r="G17" s="112"/>
      <c r="H17" s="110"/>
      <c r="I17" s="113"/>
      <c r="J17" s="114"/>
      <c r="K17" s="115"/>
      <c r="IS17" s="116"/>
      <c r="IT17" s="117"/>
      <c r="IU17" s="122"/>
      <c r="IV17" s="122"/>
      <c r="IW17" s="122"/>
      <c r="IX17" s="122"/>
      <c r="IY17" s="122"/>
      <c r="IZ17" s="123"/>
    </row>
    <row r="18" spans="1:260" ht="15" x14ac:dyDescent="0.2">
      <c r="A18" s="73">
        <v>14</v>
      </c>
      <c r="B18" s="110"/>
      <c r="C18" s="109"/>
      <c r="D18" s="111"/>
      <c r="E18" s="109">
        <f t="shared" si="0"/>
        <v>0</v>
      </c>
      <c r="F18" s="109"/>
      <c r="G18" s="112"/>
      <c r="H18" s="110"/>
      <c r="I18" s="113"/>
      <c r="J18" s="114"/>
      <c r="K18" s="115"/>
      <c r="IS18" s="124" t="s">
        <v>115</v>
      </c>
      <c r="IT18" s="124"/>
      <c r="IU18" s="122"/>
      <c r="IV18" s="122"/>
      <c r="IW18" s="122"/>
      <c r="IX18" s="122"/>
      <c r="IY18" s="122"/>
      <c r="IZ18" s="123"/>
    </row>
    <row r="19" spans="1:260" ht="15" x14ac:dyDescent="0.2">
      <c r="A19" s="73">
        <v>15</v>
      </c>
      <c r="B19" s="110"/>
      <c r="C19" s="109"/>
      <c r="D19" s="111"/>
      <c r="E19" s="109">
        <f t="shared" si="0"/>
        <v>0</v>
      </c>
      <c r="F19" s="109"/>
      <c r="G19" s="112"/>
      <c r="H19" s="110"/>
      <c r="I19" s="113"/>
      <c r="J19" s="114"/>
      <c r="K19" s="115"/>
      <c r="IS19" s="125" t="s">
        <v>148</v>
      </c>
      <c r="IT19" s="126"/>
      <c r="IU19" s="122"/>
      <c r="IV19" s="127" t="s">
        <v>149</v>
      </c>
      <c r="IW19" s="127"/>
      <c r="IX19" s="127"/>
      <c r="IY19" s="127"/>
      <c r="IZ19" s="127"/>
    </row>
    <row r="20" spans="1:260" ht="15" customHeight="1" x14ac:dyDescent="0.2">
      <c r="A20" s="73">
        <v>16</v>
      </c>
      <c r="B20" s="110"/>
      <c r="C20" s="109"/>
      <c r="D20" s="111"/>
      <c r="E20" s="109">
        <f t="shared" si="0"/>
        <v>0</v>
      </c>
      <c r="F20" s="109"/>
      <c r="G20" s="112"/>
      <c r="H20" s="110"/>
      <c r="I20" s="113"/>
      <c r="J20" s="114"/>
      <c r="K20" s="115"/>
      <c r="IS20" s="125" t="s">
        <v>150</v>
      </c>
      <c r="IT20" s="128"/>
      <c r="IU20" s="122"/>
      <c r="IV20" s="127" t="s">
        <v>151</v>
      </c>
      <c r="IW20" s="127"/>
      <c r="IX20" s="127"/>
      <c r="IY20" s="127"/>
      <c r="IZ20" s="127"/>
    </row>
    <row r="21" spans="1:260" ht="15" customHeight="1" x14ac:dyDescent="0.2">
      <c r="A21" s="73">
        <v>17</v>
      </c>
      <c r="B21" s="110"/>
      <c r="C21" s="109"/>
      <c r="D21" s="111"/>
      <c r="E21" s="109">
        <f t="shared" si="0"/>
        <v>0</v>
      </c>
      <c r="F21" s="109"/>
      <c r="G21" s="112"/>
      <c r="H21" s="110"/>
      <c r="I21" s="113"/>
      <c r="J21" s="114"/>
      <c r="K21" s="115"/>
      <c r="IS21" s="125" t="s">
        <v>152</v>
      </c>
      <c r="IT21" s="129"/>
      <c r="IU21" s="122"/>
      <c r="IV21" s="127" t="s">
        <v>151</v>
      </c>
      <c r="IW21" s="127"/>
      <c r="IX21" s="127"/>
      <c r="IY21" s="127"/>
      <c r="IZ21" s="127"/>
    </row>
    <row r="22" spans="1:260" ht="15" x14ac:dyDescent="0.2">
      <c r="A22" s="73">
        <v>18</v>
      </c>
      <c r="B22" s="110"/>
      <c r="C22" s="109"/>
      <c r="D22" s="111"/>
      <c r="E22" s="109">
        <f t="shared" si="0"/>
        <v>0</v>
      </c>
      <c r="F22" s="109"/>
      <c r="G22" s="112"/>
      <c r="H22" s="110"/>
      <c r="I22" s="113"/>
      <c r="J22" s="114"/>
      <c r="K22" s="115"/>
      <c r="IS22" s="130"/>
      <c r="IT22" s="131"/>
      <c r="IU22" s="132"/>
      <c r="IV22" s="132"/>
      <c r="IW22" s="132"/>
      <c r="IX22" s="132"/>
      <c r="IY22" s="132"/>
      <c r="IZ22" s="133"/>
    </row>
    <row r="23" spans="1:260" ht="15" x14ac:dyDescent="0.2">
      <c r="A23" s="73">
        <v>19</v>
      </c>
      <c r="B23" s="110"/>
      <c r="C23" s="109"/>
      <c r="D23" s="111"/>
      <c r="E23" s="109">
        <f t="shared" si="0"/>
        <v>0</v>
      </c>
      <c r="F23" s="109"/>
      <c r="G23" s="112"/>
      <c r="H23" s="110"/>
      <c r="I23" s="113"/>
      <c r="J23" s="114"/>
      <c r="K23" s="115"/>
    </row>
    <row r="24" spans="1:260" x14ac:dyDescent="0.2">
      <c r="A24" s="134"/>
      <c r="B24" s="134"/>
      <c r="C24" s="134"/>
      <c r="D24" s="134"/>
      <c r="E24" s="134"/>
      <c r="F24" s="134"/>
    </row>
    <row r="25" spans="1:260" x14ac:dyDescent="0.2">
      <c r="A25" s="134"/>
      <c r="B25" s="134"/>
      <c r="C25" s="134"/>
      <c r="D25" s="134"/>
      <c r="E25" s="134"/>
      <c r="F25" s="134"/>
    </row>
    <row r="26" spans="1:260" x14ac:dyDescent="0.2">
      <c r="A26" s="134"/>
      <c r="B26" s="134"/>
      <c r="C26" s="134"/>
      <c r="D26" s="134"/>
      <c r="E26" s="134"/>
      <c r="F26" s="134"/>
    </row>
    <row r="27" spans="1:260" x14ac:dyDescent="0.2">
      <c r="A27" s="134"/>
      <c r="B27" s="134"/>
      <c r="C27" s="134"/>
      <c r="D27" s="134"/>
      <c r="E27" s="134"/>
      <c r="F27" s="134"/>
    </row>
    <row r="28" spans="1:260" x14ac:dyDescent="0.2">
      <c r="A28" s="134"/>
      <c r="B28" s="134"/>
      <c r="C28" s="134"/>
      <c r="D28" s="134"/>
      <c r="E28" s="134"/>
      <c r="F28" s="134"/>
    </row>
    <row r="29" spans="1:260" x14ac:dyDescent="0.2">
      <c r="A29" s="134"/>
      <c r="B29" s="134"/>
      <c r="C29" s="135"/>
      <c r="D29" s="135"/>
      <c r="E29" s="135"/>
      <c r="F29" s="134"/>
    </row>
    <row r="37" spans="3:32" x14ac:dyDescent="0.2">
      <c r="C37" s="136"/>
      <c r="D37" s="13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row>
    <row r="38" spans="3:32" x14ac:dyDescent="0.2">
      <c r="C38" s="136"/>
      <c r="D38" s="13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row>
    <row r="39" spans="3:32" x14ac:dyDescent="0.2">
      <c r="C39" s="136"/>
      <c r="D39" s="13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row>
    <row r="40" spans="3:32" x14ac:dyDescent="0.2">
      <c r="C40" s="137"/>
      <c r="D40" s="137"/>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c r="AF40" s="56"/>
    </row>
    <row r="41" spans="3:32" x14ac:dyDescent="0.2">
      <c r="C41" s="137"/>
      <c r="D41" s="137"/>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c r="AF41" s="56"/>
    </row>
    <row r="42" spans="3:32" x14ac:dyDescent="0.2">
      <c r="C42" s="137"/>
      <c r="D42" s="137"/>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row>
  </sheetData>
  <dataValidations count="3">
    <dataValidation type="list" allowBlank="1" showInputMessage="1" showErrorMessage="1" sqref="J5:J9">
      <formula1>"Abierto,Mitigado,Ocurrido,Cerrado"</formula1>
      <formula2>0</formula2>
    </dataValidation>
    <dataValidation type="list" allowBlank="1" showInputMessage="1" showErrorMessage="1" sqref="F5:F9">
      <formula1>"1,2,3,4"</formula1>
      <formula2>0</formula2>
    </dataValidation>
    <dataValidation type="list" allowBlank="1" showInputMessage="1" showErrorMessage="1" sqref="C5:C9">
      <formula1>",1,2,3,4,5"</formula1>
      <formula2>0</formula2>
    </dataValidation>
  </dataValidation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56</TotalTime>
  <Application>Microsoft Excel</Application>
  <DocSecurity>0</DocSecurity>
  <ScaleCrop>false</ScaleCrop>
  <HeadingPairs>
    <vt:vector size="4" baseType="variant">
      <vt:variant>
        <vt:lpstr>Hojas de cálculo</vt:lpstr>
      </vt:variant>
      <vt:variant>
        <vt:i4>7</vt:i4>
      </vt:variant>
      <vt:variant>
        <vt:lpstr>Rangos con nombre</vt:lpstr>
      </vt:variant>
      <vt:variant>
        <vt:i4>6</vt:i4>
      </vt:variant>
    </vt:vector>
  </HeadingPairs>
  <TitlesOfParts>
    <vt:vector size="13" baseType="lpstr">
      <vt:lpstr>Presentación</vt:lpstr>
      <vt:lpstr>Datos Generales</vt:lpstr>
      <vt:lpstr>Recursos Humanos</vt:lpstr>
      <vt:lpstr>Capacitaciones</vt:lpstr>
      <vt:lpstr>Plan Comunicación</vt:lpstr>
      <vt:lpstr>Recursos Materiales</vt:lpstr>
      <vt:lpstr>Plan Riesgos</vt:lpstr>
      <vt:lpstr>'Datos Generales'!_Toc120446010</vt:lpstr>
      <vt:lpstr>Presentación!_Toc120446010</vt:lpstr>
      <vt:lpstr>'Datos Generales'!_Toc120446011</vt:lpstr>
      <vt:lpstr>'Recursos Humanos'!_Toc120446019</vt:lpstr>
      <vt:lpstr>'Plan Riesgos'!Área_de_impresión</vt:lpstr>
      <vt:lpstr>'Plan Riesgos'!Print_Area_0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 de Proyecto</dc:title>
  <dc:creator>Jesús Moreno</dc:creator>
  <cp:lastModifiedBy>HP</cp:lastModifiedBy>
  <cp:revision>9</cp:revision>
  <dcterms:created xsi:type="dcterms:W3CDTF">2008-10-09T15:24:18Z</dcterms:created>
  <dcterms:modified xsi:type="dcterms:W3CDTF">2015-12-24T18:37:46Z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