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9\2\P3629 - HR4, Carlos Rodriguez_MO\"/>
    </mc:Choice>
  </mc:AlternateContent>
  <xr:revisionPtr revIDLastSave="0" documentId="13_ncr:1_{C1B18A59-A403-4CEF-AA1E-5395AFFFB72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T32" i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<sst xmlns="http://schemas.openxmlformats.org/spreadsheetml/2006/main" count="132" uniqueCount="117">
  <si>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</si>
  <si>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</si>
  <si>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</si>
  <si>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</si>
  <si>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</si>
  <si>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</si>
  <si>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</si>
  <si>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</si>
  <si>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</si>
  <si>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</si>
  <si>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</si>
  <si>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</si>
  <si>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</si>
  <si>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</si>
  <si>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</si>
  <si>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</si>
  <si>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</si>
  <si>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</si>
  <si>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</si>
  <si>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</si>
  <si>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</si>
  <si>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</si>
  <si>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</si>
  <si>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</si>
  <si>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</si>
  <si>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</si>
  <si>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</si>
  <si>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</si>
  <si>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</si>
  <si>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</si>
  <si>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</si>
  <si>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</si>
  <si>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</si>
  <si>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</si>
  <si>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</si>
  <si>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</si>
  <si>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</si>
  <si>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</si>
  <si>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</si>
  <si>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</si>
  <si>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</si>
  <si>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</si>
  <si>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</si>
  <si>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</si>
  <si>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</si>
  <si>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</si>
  <si>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</si>
  <si>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</si>
  <si>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</si>
  <si>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</si>
  <si>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</si>
  <si>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</si>
  <si>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</si>
  <si>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</si>
  <si>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</si>
  <si>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</si>
  <si>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</si>
  <si>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</si>
  <si>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</si>
  <si>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</si>
  <si>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</si>
  <si>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</si>
  <si>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</si>
  <si>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</si>
  <si>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</si>
  <si>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</si>
  <si>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</si>
  <si>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</si>
  <si>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</si>
  <si>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</si>
  <si>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</si>
  <si>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</si>
  <si>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</si>
  <si>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</si>
  <si>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</si>
  <si>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</si>
  <si>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</si>
  <si>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</si>
  <si>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</si>
  <si>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</si>
  <si>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</si>
  <si>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</si>
  <si>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</si>
  <si>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</si>
  <si>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</si>
  <si>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</si>
  <si>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</si>
  <si>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</si>
  <si>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</si>
  <si>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</si>
  <si>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</si>
  <si>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</si>
  <si>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</si>
  <si>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</si>
  <si>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</si>
  <si>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</si>
  <si>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</si>
  <si>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</si>
  <si>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</si>
  <si>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</si>
  <si>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</si>
  <si>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</si>
  <si>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33 17762532</t>
  </si>
  <si>
    <t>Marisol Ornelas</t>
  </si>
  <si>
    <t>44160</t>
  </si>
  <si>
    <t>Av. Chapultepec #223 in 17</t>
  </si>
  <si>
    <t>Americana</t>
  </si>
  <si>
    <t>Guadalajara</t>
  </si>
  <si>
    <t>x</t>
  </si>
  <si>
    <t>Contabilidad</t>
  </si>
  <si>
    <t>4D8A</t>
  </si>
  <si>
    <t>032E</t>
  </si>
  <si>
    <t>821A</t>
  </si>
  <si>
    <t>6A18</t>
  </si>
  <si>
    <t>2</t>
  </si>
  <si>
    <t>4</t>
  </si>
  <si>
    <t>P3629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</si>
</sst>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101</v>
      </c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98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105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104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106</v>
      </c>
      <c r="E8" s="148"/>
      <c r="F8" s="156"/>
      <c r="G8" s="156"/>
      <c r="H8" s="156"/>
      <c r="I8" s="156"/>
      <c r="J8" s="1" t="s">
        <v>40</v>
      </c>
      <c r="K8" s="155" t="s">
        <v>99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107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102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103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 t="s">
        <v>116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43517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47</v>
      </c>
      <c r="D23" s="89" t="s">
        <v>109</v>
      </c>
      <c r="E23" s="39"/>
      <c r="F23" s="39"/>
      <c r="G23" s="39"/>
      <c r="H23" s="39" t="s">
        <v>114</v>
      </c>
      <c r="I23" s="39" t="s">
        <v>115</v>
      </c>
      <c r="J23" s="39"/>
      <c r="K23" s="40" t="s">
        <v>108</v>
      </c>
      <c r="L23" s="80" t="s">
        <v>113</v>
      </c>
      <c r="M23" s="78" t="s">
        <v>112</v>
      </c>
      <c r="N23" s="78" t="s">
        <v>111</v>
      </c>
      <c r="O23" s="81" t="s">
        <v>110</v>
      </c>
      <c r="P23" s="43">
        <v>1905.3</v>
      </c>
      <c r="Q23" s="70">
        <v>0</v>
      </c>
      <c r="R23" s="41">
        <f>(P23*B23)*(1-Q23)</f>
        <v>1905.3</v>
      </c>
      <c r="S23" s="72">
        <v>0.25</v>
      </c>
      <c r="T23" s="42">
        <f>R23*(1-S23)</f>
        <v>1428.9749999999999</v>
      </c>
      <c r="U23" s="109"/>
    </row>
    <row r="24" spans="1:22" ht="21" x14ac:dyDescent="0.2">
      <c r="A24" s="174"/>
      <c r="B24" s="68">
        <v>0</v>
      </c>
      <c r="C24" s="88"/>
      <c r="D24" s="89"/>
      <c r="E24" s="39"/>
      <c r="F24" s="39"/>
      <c r="G24" s="39"/>
      <c r="H24" s="39"/>
      <c r="I24" s="39"/>
      <c r="J24" s="39"/>
      <c r="K24" s="40"/>
      <c r="L24" s="80"/>
      <c r="M24" s="78"/>
      <c r="N24" s="78"/>
      <c r="O24" s="81"/>
      <c r="P24" s="43">
        <v>0</v>
      </c>
      <c r="Q24" s="70">
        <v>0</v>
      </c>
      <c r="R24" s="41">
        <f>(P24*B24)*(1-Q24)</f>
        <v>0</v>
      </c>
      <c r="S24" s="72">
        <v>0</v>
      </c>
      <c r="T24" s="42">
        <f>R24*(1-S24)</f>
        <v>0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1905.3</v>
      </c>
      <c r="Q36" s="51"/>
      <c r="R36" s="149" t="s">
        <v>11</v>
      </c>
      <c r="S36" s="150"/>
      <c r="T36" s="52">
        <f>SUM(T23:T35)</f>
        <v>1428.9749999999999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1905.3</v>
      </c>
      <c r="Q37" s="77" t="s">
        <v>45</v>
      </c>
      <c r="R37" s="149" t="s">
        <v>14</v>
      </c>
      <c r="S37" s="150"/>
      <c r="T37" s="55">
        <f>T36*0.16</f>
        <v>228.636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1657.6109999999999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2019-02-21T22:25:59Z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