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2\P3654 - CCON,HR8,Guadalupe castillejos_AG\Compras\"/>
    </mc:Choice>
  </mc:AlternateContent>
  <xr:revisionPtr revIDLastSave="0" documentId="13_ncr:1_{AC79F28B-3FC3-45F7-9EB6-B151BE666CA5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<sst xmlns="http://schemas.openxmlformats.org/spreadsheetml/2006/main" count="130" uniqueCount="110">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</sst>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1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19" zoomScale="80" zoomScaleNormal="80" workbookViewId="0">
      <selection activeCell="R27" sqref="R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5" t="s">
        <v>93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7"/>
    </row>
    <row r="2" spans="1:21" ht="36" customHeight="1" x14ac:dyDescent="0.2">
      <c r="A2" s="138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8" t="s">
        <v>79</v>
      </c>
      <c r="M2" s="99"/>
      <c r="N2" s="99"/>
      <c r="O2" s="99"/>
      <c r="P2" s="99"/>
      <c r="Q2" s="99"/>
      <c r="R2" s="99"/>
      <c r="S2" s="99"/>
      <c r="T2" s="100"/>
      <c r="U2" s="206"/>
    </row>
    <row r="3" spans="1:21" ht="54.75" customHeight="1" thickBot="1" x14ac:dyDescent="0.25">
      <c r="A3" s="138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101" t="s">
        <v>94</v>
      </c>
      <c r="M3" s="101"/>
      <c r="N3" s="101"/>
      <c r="O3" s="101"/>
      <c r="P3" s="101"/>
      <c r="Q3" s="101"/>
      <c r="R3" s="101"/>
      <c r="S3" s="101"/>
      <c r="T3" s="102"/>
      <c r="U3" s="206"/>
    </row>
    <row r="4" spans="1:21" ht="22.5" customHeight="1" thickBot="1" x14ac:dyDescent="0.25">
      <c r="A4" s="138"/>
      <c r="B4" s="95" t="s">
        <v>78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7"/>
      <c r="U4" s="206"/>
    </row>
    <row r="5" spans="1:21" ht="18" x14ac:dyDescent="0.25">
      <c r="A5" s="138"/>
      <c r="B5" s="216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175" t="s">
        <v>62</v>
      </c>
      <c r="S5" s="176"/>
      <c r="T5" s="9"/>
      <c r="U5" s="206"/>
    </row>
    <row r="6" spans="1:21" ht="18" x14ac:dyDescent="0.2">
      <c r="A6" s="138"/>
      <c r="B6" s="210" t="s">
        <v>1</v>
      </c>
      <c r="C6" s="211"/>
      <c r="D6" s="236" t="s">
        <v>97</v>
      </c>
      <c r="E6" s="236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14" t="s">
        <v>2</v>
      </c>
      <c r="S6" s="232" t="s">
        <v>102</v>
      </c>
      <c r="T6" s="233"/>
      <c r="U6" s="206"/>
    </row>
    <row r="7" spans="1:21" ht="13.9" customHeight="1" x14ac:dyDescent="0.2">
      <c r="A7" s="138"/>
      <c r="B7" s="210" t="s">
        <v>3</v>
      </c>
      <c r="C7" s="211"/>
      <c r="D7" s="187" t="s">
        <v>98</v>
      </c>
      <c r="E7" s="188"/>
      <c r="F7" s="188"/>
      <c r="G7" s="188"/>
      <c r="H7" s="188"/>
      <c r="I7" s="188"/>
      <c r="J7" s="188"/>
      <c r="K7" s="126"/>
      <c r="L7" s="126"/>
      <c r="M7" s="126"/>
      <c r="N7" s="126"/>
      <c r="O7" s="126"/>
      <c r="P7" s="126"/>
      <c r="Q7" s="126"/>
      <c r="R7" s="14" t="s">
        <v>4</v>
      </c>
      <c r="S7" s="234" t="s">
        <v>103</v>
      </c>
      <c r="T7" s="235"/>
      <c r="U7" s="206"/>
    </row>
    <row r="8" spans="1:21" ht="15.75" x14ac:dyDescent="0.2">
      <c r="A8" s="138"/>
      <c r="B8" s="210" t="s">
        <v>5</v>
      </c>
      <c r="C8" s="211"/>
      <c r="D8" s="125" t="s">
        <v>99</v>
      </c>
      <c r="E8" s="126"/>
      <c r="F8" s="127"/>
      <c r="G8" s="127"/>
      <c r="H8" s="127"/>
      <c r="I8" s="127"/>
      <c r="J8" s="2" t="s">
        <v>40</v>
      </c>
      <c r="K8" s="193" t="s">
        <v>104</v>
      </c>
      <c r="L8" s="127"/>
      <c r="M8" s="127"/>
      <c r="N8" s="127"/>
      <c r="O8" s="127"/>
      <c r="P8" s="127"/>
      <c r="Q8" s="194"/>
      <c r="R8" s="194"/>
      <c r="S8" s="194"/>
      <c r="T8" s="195"/>
      <c r="U8" s="206"/>
    </row>
    <row r="9" spans="1:21" ht="15.75" x14ac:dyDescent="0.25">
      <c r="A9" s="138"/>
      <c r="B9" s="210" t="s">
        <v>6</v>
      </c>
      <c r="C9" s="211"/>
      <c r="D9" s="187" t="s">
        <v>100</v>
      </c>
      <c r="E9" s="188"/>
      <c r="F9" s="194"/>
      <c r="G9" s="194"/>
      <c r="H9" s="194"/>
      <c r="I9" s="194"/>
      <c r="J9" s="212"/>
      <c r="K9" s="212"/>
      <c r="L9" s="212"/>
      <c r="M9" s="212"/>
      <c r="N9" s="212"/>
      <c r="O9" s="212"/>
      <c r="P9" s="212"/>
      <c r="Q9" s="15" t="s">
        <v>7</v>
      </c>
      <c r="R9" s="213" t="s">
        <v>105</v>
      </c>
      <c r="S9" s="214"/>
      <c r="T9" s="215"/>
      <c r="U9" s="206"/>
    </row>
    <row r="10" spans="1:21" ht="18" x14ac:dyDescent="0.25">
      <c r="A10" s="138"/>
      <c r="B10" s="210" t="s">
        <v>39</v>
      </c>
      <c r="C10" s="211"/>
      <c r="D10" s="128" t="s">
        <v>101</v>
      </c>
      <c r="E10" s="128"/>
      <c r="F10" s="129"/>
      <c r="G10" s="129"/>
      <c r="H10" s="129"/>
      <c r="I10" s="129"/>
      <c r="J10" s="8" t="s">
        <v>17</v>
      </c>
      <c r="K10" s="196" t="s">
        <v>106</v>
      </c>
      <c r="L10" s="197"/>
      <c r="M10" s="197"/>
      <c r="N10" s="197"/>
      <c r="O10" s="197"/>
      <c r="P10" s="197"/>
      <c r="Q10" s="197"/>
      <c r="R10" s="197"/>
      <c r="S10" s="197"/>
      <c r="T10" s="198"/>
      <c r="U10" s="206"/>
    </row>
    <row r="11" spans="1:21" ht="16.5" thickBot="1" x14ac:dyDescent="0.25">
      <c r="A11" s="138"/>
      <c r="B11" s="226" t="s">
        <v>29</v>
      </c>
      <c r="C11" s="227"/>
      <c r="D11" s="227"/>
      <c r="E11" s="132" t="s">
        <v>107</v>
      </c>
      <c r="F11" s="133"/>
      <c r="G11" s="133"/>
      <c r="H11" s="133"/>
      <c r="I11" s="133"/>
      <c r="J11" s="133"/>
      <c r="K11" s="133"/>
      <c r="L11" s="133"/>
      <c r="M11" s="133"/>
      <c r="N11" s="133"/>
      <c r="O11" s="134"/>
      <c r="P11" s="238" t="s">
        <v>30</v>
      </c>
      <c r="Q11" s="239"/>
      <c r="R11" s="240"/>
      <c r="S11" s="222" t="s">
        <v>41</v>
      </c>
      <c r="T11" s="223"/>
      <c r="U11" s="206"/>
    </row>
    <row r="12" spans="1:21" ht="39" customHeight="1" thickBot="1" x14ac:dyDescent="0.25">
      <c r="A12" s="138"/>
      <c r="B12" s="228" t="s">
        <v>96</v>
      </c>
      <c r="C12" s="229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1"/>
      <c r="U12" s="206"/>
    </row>
    <row r="13" spans="1:21" ht="26.25" x14ac:dyDescent="0.25">
      <c r="A13" s="138"/>
      <c r="B13" s="113" t="s">
        <v>8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74" t="s">
        <v>0</v>
      </c>
      <c r="P13" s="73" t="s">
        <v>0</v>
      </c>
      <c r="Q13" s="75"/>
      <c r="R13" s="181" t="s">
        <v>9</v>
      </c>
      <c r="S13" s="181"/>
      <c r="T13" s="94" t="s">
        <v>109</v>
      </c>
      <c r="U13" s="206"/>
    </row>
    <row r="14" spans="1:21" ht="19.5" customHeight="1" thickBot="1" x14ac:dyDescent="0.25">
      <c r="A14" s="138"/>
      <c r="B14" s="184" t="s">
        <v>16</v>
      </c>
      <c r="C14" s="185"/>
      <c r="D14" s="186"/>
      <c r="E14" s="218" t="s">
        <v>13</v>
      </c>
      <c r="F14" s="218"/>
      <c r="G14" s="218"/>
      <c r="H14" s="218"/>
      <c r="I14" s="218"/>
      <c r="J14" s="219"/>
      <c r="K14" s="219"/>
      <c r="L14" s="219"/>
      <c r="M14" s="219"/>
      <c r="N14" s="219"/>
      <c r="O14" s="219"/>
      <c r="P14" s="219"/>
      <c r="Q14" s="219"/>
      <c r="R14" s="33" t="s">
        <v>10</v>
      </c>
      <c r="S14" s="182">
        <f ca="1">TODAY()</f>
        <v>43518</v>
      </c>
      <c r="T14" s="183"/>
      <c r="U14" s="206"/>
    </row>
    <row r="15" spans="1:21" ht="22.5" customHeight="1" x14ac:dyDescent="0.2">
      <c r="A15" s="138"/>
      <c r="B15" s="177" t="s">
        <v>51</v>
      </c>
      <c r="C15" s="178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206"/>
    </row>
    <row r="16" spans="1:21" ht="18" customHeight="1" thickBot="1" x14ac:dyDescent="0.25">
      <c r="A16" s="138"/>
      <c r="B16" s="142" t="s">
        <v>15</v>
      </c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4"/>
      <c r="U16" s="206"/>
    </row>
    <row r="17" spans="1:21" ht="30.75" customHeight="1" thickBot="1" x14ac:dyDescent="0.25">
      <c r="A17" s="138"/>
      <c r="B17" s="145" t="s">
        <v>19</v>
      </c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7"/>
      <c r="U17" s="206"/>
    </row>
    <row r="18" spans="1:21" ht="100.5" customHeight="1" thickBot="1" x14ac:dyDescent="0.25">
      <c r="A18" s="138"/>
      <c r="B18" s="148" t="s">
        <v>91</v>
      </c>
      <c r="C18" s="149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1"/>
      <c r="U18" s="206"/>
    </row>
    <row r="19" spans="1:21" ht="36" customHeight="1" thickBot="1" x14ac:dyDescent="0.25">
      <c r="A19" s="138"/>
      <c r="B19" s="117" t="s">
        <v>33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9"/>
      <c r="P19" s="10" t="s">
        <v>31</v>
      </c>
      <c r="Q19" s="67"/>
      <c r="R19" s="4" t="s">
        <v>32</v>
      </c>
      <c r="S19" s="220" t="s">
        <v>27</v>
      </c>
      <c r="T19" s="221"/>
      <c r="U19" s="206"/>
    </row>
    <row r="20" spans="1:21" ht="50.25" customHeight="1" thickBot="1" x14ac:dyDescent="0.25">
      <c r="A20" s="138"/>
      <c r="B20" s="120" t="s">
        <v>42</v>
      </c>
      <c r="C20" s="121"/>
      <c r="D20" s="122"/>
      <c r="E20" s="121"/>
      <c r="F20" s="121"/>
      <c r="G20" s="121"/>
      <c r="H20" s="121"/>
      <c r="I20" s="121"/>
      <c r="J20" s="121"/>
      <c r="K20" s="121"/>
      <c r="L20" s="121"/>
      <c r="M20" s="123"/>
      <c r="N20" s="123"/>
      <c r="O20" s="124"/>
      <c r="P20" s="64"/>
      <c r="Q20" s="16" t="s">
        <v>35</v>
      </c>
      <c r="R20" s="65"/>
      <c r="S20" s="17" t="s">
        <v>36</v>
      </c>
      <c r="T20" s="66"/>
      <c r="U20" s="206"/>
    </row>
    <row r="21" spans="1:21" ht="81.75" thickBot="1" x14ac:dyDescent="0.25">
      <c r="A21" s="138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9" t="s">
        <v>63</v>
      </c>
      <c r="K21" s="111" t="s">
        <v>18</v>
      </c>
      <c r="L21" s="224" t="s">
        <v>70</v>
      </c>
      <c r="M21" s="225"/>
      <c r="N21" s="225"/>
      <c r="O21" s="225"/>
      <c r="P21" s="103" t="s">
        <v>28</v>
      </c>
      <c r="Q21" s="30" t="s">
        <v>77</v>
      </c>
      <c r="R21" s="105" t="s">
        <v>64</v>
      </c>
      <c r="S21" s="86" t="s">
        <v>56</v>
      </c>
      <c r="T21" s="107" t="s">
        <v>11</v>
      </c>
      <c r="U21" s="206"/>
    </row>
    <row r="22" spans="1:21" ht="104.25" customHeight="1" thickBot="1" x14ac:dyDescent="0.25">
      <c r="A22" s="138"/>
      <c r="B22" s="34" t="s">
        <v>72</v>
      </c>
      <c r="C22" s="35" t="s">
        <v>58</v>
      </c>
      <c r="D22" s="60" t="s">
        <v>73</v>
      </c>
      <c r="E22" s="36" t="s">
        <v>83</v>
      </c>
      <c r="F22" s="130" t="s">
        <v>89</v>
      </c>
      <c r="G22" s="131"/>
      <c r="H22" s="37" t="s">
        <v>75</v>
      </c>
      <c r="I22" s="37" t="s">
        <v>74</v>
      </c>
      <c r="J22" s="110"/>
      <c r="K22" s="112"/>
      <c r="L22" s="115" t="s">
        <v>90</v>
      </c>
      <c r="M22" s="116"/>
      <c r="N22" s="116"/>
      <c r="O22" s="116"/>
      <c r="P22" s="104"/>
      <c r="Q22" s="87" t="s">
        <v>76</v>
      </c>
      <c r="R22" s="106"/>
      <c r="S22" s="38" t="s">
        <v>57</v>
      </c>
      <c r="T22" s="108"/>
      <c r="U22" s="206"/>
    </row>
    <row r="23" spans="1:21" ht="21" x14ac:dyDescent="0.2">
      <c r="A23" s="138"/>
      <c r="B23" s="68">
        <v>1</v>
      </c>
      <c r="C23" s="89" t="s">
        <v>20</v>
      </c>
      <c r="D23" s="90" t="s">
        <v>22</v>
      </c>
      <c r="E23" s="39" t="s">
        <v>85</v>
      </c>
      <c r="F23" s="39"/>
      <c r="G23" s="39"/>
      <c r="H23" s="39"/>
      <c r="I23" s="39" t="s">
        <v>108</v>
      </c>
      <c r="J23" s="39"/>
      <c r="K23" s="40" t="s">
        <v>27</v>
      </c>
      <c r="L23" s="79"/>
      <c r="M23" s="79"/>
      <c r="N23" s="79"/>
      <c r="O23" s="80"/>
      <c r="P23" s="43">
        <v>3890</v>
      </c>
      <c r="Q23" s="70">
        <v>0</v>
      </c>
      <c r="R23" s="41">
        <f t="shared" ref="R23:R32" si="0">(P23*B23)*(1-Q23)</f>
        <v>3890</v>
      </c>
      <c r="S23" s="72">
        <v>0.3</v>
      </c>
      <c r="T23" s="42">
        <f>R23*(1-S23)</f>
        <v>2723</v>
      </c>
      <c r="U23" s="206"/>
    </row>
    <row r="24" spans="1:21" ht="21" x14ac:dyDescent="0.2">
      <c r="A24" s="138"/>
      <c r="B24" s="68">
        <v>0</v>
      </c>
      <c r="C24" s="89"/>
      <c r="D24" s="90"/>
      <c r="E24" s="39"/>
      <c r="F24" s="39"/>
      <c r="G24" s="39"/>
      <c r="H24" s="39" t="s">
        <v>0</v>
      </c>
      <c r="I24" s="39"/>
      <c r="J24" s="39"/>
      <c r="K24" s="40"/>
      <c r="L24" s="81"/>
      <c r="M24" s="77"/>
      <c r="N24" s="77"/>
      <c r="O24" s="82"/>
      <c r="P24" s="43">
        <v>0</v>
      </c>
      <c r="Q24" s="70">
        <v>0</v>
      </c>
      <c r="R24" s="41">
        <f t="shared" si="0"/>
        <v>0</v>
      </c>
      <c r="S24" s="72">
        <v>0</v>
      </c>
      <c r="T24" s="42">
        <f t="shared" ref="T24:T32" si="1">R24*(1-S24)</f>
        <v>0</v>
      </c>
      <c r="U24" s="206"/>
    </row>
    <row r="25" spans="1:21" ht="21" x14ac:dyDescent="0.2">
      <c r="A25" s="138"/>
      <c r="B25" s="68">
        <v>0</v>
      </c>
      <c r="C25" s="89"/>
      <c r="D25" s="90"/>
      <c r="E25" s="39"/>
      <c r="F25" s="39"/>
      <c r="G25" s="39"/>
      <c r="H25" s="39" t="s">
        <v>0</v>
      </c>
      <c r="I25" s="39"/>
      <c r="J25" s="39"/>
      <c r="K25" s="40"/>
      <c r="L25" s="81"/>
      <c r="M25" s="77"/>
      <c r="N25" s="77"/>
      <c r="O25" s="82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206"/>
    </row>
    <row r="26" spans="1:21" ht="21" x14ac:dyDescent="0.2">
      <c r="A26" s="138"/>
      <c r="B26" s="68">
        <v>0</v>
      </c>
      <c r="C26" s="89"/>
      <c r="D26" s="90"/>
      <c r="E26" s="39"/>
      <c r="F26" s="39"/>
      <c r="G26" s="39"/>
      <c r="H26" s="39" t="s">
        <v>0</v>
      </c>
      <c r="I26" s="39"/>
      <c r="J26" s="39"/>
      <c r="K26" s="40"/>
      <c r="L26" s="81"/>
      <c r="M26" s="77"/>
      <c r="N26" s="77"/>
      <c r="O26" s="82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6"/>
    </row>
    <row r="27" spans="1:21" ht="21" x14ac:dyDescent="0.2">
      <c r="A27" s="138"/>
      <c r="B27" s="68">
        <v>0</v>
      </c>
      <c r="C27" s="89"/>
      <c r="D27" s="90" t="s">
        <v>0</v>
      </c>
      <c r="E27" s="39"/>
      <c r="F27" s="39"/>
      <c r="G27" s="39"/>
      <c r="H27" s="39"/>
      <c r="I27" s="39"/>
      <c r="J27" s="39"/>
      <c r="K27" s="40"/>
      <c r="L27" s="81"/>
      <c r="M27" s="77"/>
      <c r="N27" s="77"/>
      <c r="O27" s="82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6"/>
    </row>
    <row r="28" spans="1:21" ht="21" x14ac:dyDescent="0.2">
      <c r="A28" s="138"/>
      <c r="B28" s="68">
        <v>0</v>
      </c>
      <c r="C28" s="89"/>
      <c r="D28" s="90" t="s">
        <v>0</v>
      </c>
      <c r="E28" s="39"/>
      <c r="F28" s="39"/>
      <c r="G28" s="39"/>
      <c r="H28" s="39"/>
      <c r="I28" s="39"/>
      <c r="J28" s="39"/>
      <c r="K28" s="40"/>
      <c r="L28" s="81"/>
      <c r="M28" s="77"/>
      <c r="N28" s="77"/>
      <c r="O28" s="82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6"/>
    </row>
    <row r="29" spans="1:21" ht="21" x14ac:dyDescent="0.2">
      <c r="A29" s="138"/>
      <c r="B29" s="68">
        <v>0</v>
      </c>
      <c r="C29" s="89"/>
      <c r="D29" s="91"/>
      <c r="E29" s="39"/>
      <c r="F29" s="39"/>
      <c r="G29" s="39"/>
      <c r="H29" s="39"/>
      <c r="I29" s="39"/>
      <c r="J29" s="39"/>
      <c r="K29" s="40"/>
      <c r="L29" s="81"/>
      <c r="M29" s="77"/>
      <c r="N29" s="77"/>
      <c r="O29" s="82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6"/>
    </row>
    <row r="30" spans="1:21" ht="21" x14ac:dyDescent="0.2">
      <c r="A30" s="138"/>
      <c r="B30" s="68">
        <v>0</v>
      </c>
      <c r="C30" s="89"/>
      <c r="D30" s="91"/>
      <c r="E30" s="39"/>
      <c r="F30" s="39"/>
      <c r="G30" s="39"/>
      <c r="H30" s="39"/>
      <c r="I30" s="39"/>
      <c r="J30" s="39"/>
      <c r="K30" s="40"/>
      <c r="L30" s="81"/>
      <c r="M30" s="77"/>
      <c r="N30" s="77"/>
      <c r="O30" s="82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6"/>
    </row>
    <row r="31" spans="1:21" ht="21" x14ac:dyDescent="0.2">
      <c r="A31" s="138"/>
      <c r="B31" s="68">
        <v>0</v>
      </c>
      <c r="C31" s="89"/>
      <c r="D31" s="90" t="s">
        <v>0</v>
      </c>
      <c r="E31" s="39"/>
      <c r="F31" s="39"/>
      <c r="G31" s="39"/>
      <c r="H31" s="39"/>
      <c r="I31" s="39"/>
      <c r="J31" s="39"/>
      <c r="K31" s="40"/>
      <c r="L31" s="81"/>
      <c r="M31" s="77"/>
      <c r="N31" s="77"/>
      <c r="O31" s="82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6"/>
    </row>
    <row r="32" spans="1:21" ht="21.75" thickBot="1" x14ac:dyDescent="0.25">
      <c r="A32" s="138"/>
      <c r="B32" s="69">
        <v>0</v>
      </c>
      <c r="C32" s="92"/>
      <c r="D32" s="93" t="s">
        <v>0</v>
      </c>
      <c r="E32" s="39"/>
      <c r="F32" s="39"/>
      <c r="G32" s="39"/>
      <c r="H32" s="39"/>
      <c r="I32" s="39"/>
      <c r="J32" s="39"/>
      <c r="K32" s="40"/>
      <c r="L32" s="83"/>
      <c r="M32" s="84"/>
      <c r="N32" s="84"/>
      <c r="O32" s="85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6"/>
    </row>
    <row r="33" spans="1:21" ht="14.25" hidden="1" customHeight="1" x14ac:dyDescent="0.25">
      <c r="A33" s="138"/>
      <c r="B33" s="44">
        <v>0</v>
      </c>
      <c r="C33" s="45"/>
      <c r="D33" s="140"/>
      <c r="E33" s="141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6"/>
    </row>
    <row r="34" spans="1:21" ht="14.25" hidden="1" customHeight="1" x14ac:dyDescent="0.25">
      <c r="A34" s="138"/>
      <c r="B34" s="44">
        <v>0</v>
      </c>
      <c r="C34" s="45"/>
      <c r="D34" s="140"/>
      <c r="E34" s="140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6"/>
    </row>
    <row r="35" spans="1:21" ht="14.25" hidden="1" customHeight="1" x14ac:dyDescent="0.25">
      <c r="A35" s="138"/>
      <c r="B35" s="44">
        <v>0</v>
      </c>
      <c r="C35" s="45"/>
      <c r="D35" s="140"/>
      <c r="E35" s="140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6"/>
    </row>
    <row r="36" spans="1:21" ht="21.75" customHeight="1" x14ac:dyDescent="0.2">
      <c r="A36" s="138"/>
      <c r="B36" s="157" t="s">
        <v>34</v>
      </c>
      <c r="C36" s="158"/>
      <c r="D36" s="158"/>
      <c r="E36" s="158"/>
      <c r="F36" s="158"/>
      <c r="G36" s="158"/>
      <c r="H36" s="158"/>
      <c r="I36" s="158"/>
      <c r="J36" s="158"/>
      <c r="K36" s="158"/>
      <c r="L36" s="162" t="s">
        <v>43</v>
      </c>
      <c r="M36" s="162"/>
      <c r="N36" s="162"/>
      <c r="O36" s="162"/>
      <c r="P36" s="50">
        <f>SUM(P23:P32)</f>
        <v>3890</v>
      </c>
      <c r="Q36" s="51"/>
      <c r="R36" s="155" t="s">
        <v>11</v>
      </c>
      <c r="S36" s="156"/>
      <c r="T36" s="52">
        <f>SUM(T23:T35)</f>
        <v>2723</v>
      </c>
      <c r="U36" s="206"/>
    </row>
    <row r="37" spans="1:21" ht="14.25" customHeight="1" x14ac:dyDescent="0.2">
      <c r="A37" s="138"/>
      <c r="B37" s="201" t="s">
        <v>50</v>
      </c>
      <c r="C37" s="53" t="s">
        <v>71</v>
      </c>
      <c r="D37" s="170" t="s">
        <v>80</v>
      </c>
      <c r="E37" s="171"/>
      <c r="F37" s="171"/>
      <c r="G37" s="171"/>
      <c r="H37" s="171"/>
      <c r="I37" s="171"/>
      <c r="J37" s="163" t="s">
        <v>44</v>
      </c>
      <c r="K37" s="164"/>
      <c r="L37" s="164"/>
      <c r="M37" s="164"/>
      <c r="N37" s="164"/>
      <c r="O37" s="164"/>
      <c r="P37" s="54">
        <f>SUM(R23:R32)</f>
        <v>3890</v>
      </c>
      <c r="Q37" s="76" t="s">
        <v>46</v>
      </c>
      <c r="R37" s="155" t="s">
        <v>14</v>
      </c>
      <c r="S37" s="156"/>
      <c r="T37" s="55">
        <f>T36*0.16</f>
        <v>435.68</v>
      </c>
      <c r="U37" s="206"/>
    </row>
    <row r="38" spans="1:21" ht="15.75" hidden="1" customHeight="1" x14ac:dyDescent="0.2">
      <c r="A38" s="138"/>
      <c r="B38" s="202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9" t="s">
        <v>0</v>
      </c>
      <c r="S38" s="190"/>
      <c r="T38" s="57">
        <v>0</v>
      </c>
      <c r="U38" s="206"/>
    </row>
    <row r="39" spans="1:21" ht="33" customHeight="1" thickBot="1" x14ac:dyDescent="0.25">
      <c r="A39" s="138"/>
      <c r="B39" s="202"/>
      <c r="C39" s="53" t="s">
        <v>48</v>
      </c>
      <c r="D39" s="199" t="s">
        <v>81</v>
      </c>
      <c r="E39" s="200"/>
      <c r="F39" s="200"/>
      <c r="G39" s="200"/>
      <c r="H39" s="200"/>
      <c r="I39" s="200"/>
      <c r="J39" s="200"/>
      <c r="K39" s="203"/>
      <c r="L39" s="204"/>
      <c r="M39" s="204"/>
      <c r="N39" s="204"/>
      <c r="O39" s="204"/>
      <c r="P39" s="204"/>
      <c r="Q39" s="205"/>
      <c r="R39" s="191" t="s">
        <v>12</v>
      </c>
      <c r="S39" s="192"/>
      <c r="T39" s="58">
        <f>T36+T37+T38</f>
        <v>3158.68</v>
      </c>
      <c r="U39" s="206"/>
    </row>
    <row r="40" spans="1:21" ht="73.5" customHeight="1" thickBot="1" x14ac:dyDescent="0.3">
      <c r="A40" s="138"/>
      <c r="B40" s="165" t="s">
        <v>45</v>
      </c>
      <c r="C40" s="166"/>
      <c r="D40" s="167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9"/>
      <c r="T40" s="1"/>
      <c r="U40" s="206"/>
    </row>
    <row r="41" spans="1:21" ht="14.25" customHeight="1" thickBot="1" x14ac:dyDescent="0.3">
      <c r="A41" s="138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6"/>
    </row>
    <row r="42" spans="1:21" ht="38.25" customHeight="1" thickBot="1" x14ac:dyDescent="0.25">
      <c r="A42" s="138"/>
      <c r="B42" s="159" t="s">
        <v>95</v>
      </c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1"/>
      <c r="U42" s="206"/>
    </row>
    <row r="43" spans="1:21" ht="73.5" customHeight="1" thickBot="1" x14ac:dyDescent="0.25">
      <c r="A43" s="139"/>
      <c r="B43" s="207" t="s">
        <v>37</v>
      </c>
      <c r="C43" s="208"/>
      <c r="D43" s="209"/>
      <c r="E43" s="152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4"/>
      <c r="U43" s="206"/>
    </row>
    <row r="44" spans="1:21" ht="51" customHeight="1" thickBot="1" x14ac:dyDescent="0.25">
      <c r="A44" s="31"/>
      <c r="B44" s="207" t="s">
        <v>38</v>
      </c>
      <c r="C44" s="208"/>
      <c r="D44" s="208"/>
      <c r="E44" s="152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4"/>
      <c r="U44" s="32"/>
    </row>
    <row r="45" spans="1:21" ht="22.5" customHeight="1" thickBot="1" x14ac:dyDescent="0.25">
      <c r="A45" s="172"/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4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2019-02-22T17:18:42Z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