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SOFT\Desktop\SOSQTP\10. Octubre\P4519 - HR2, RNCNOM, RNCFAC, Hilario Rivera_AG\Compras\"/>
    </mc:Choice>
  </mc:AlternateContent>
  <xr:revisionPtr revIDLastSave="0" documentId="13_ncr:1_{FCDF0CE6-1F71-414F-A529-2CE82F19F7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<sst xmlns="http://schemas.openxmlformats.org/spreadsheetml/2006/main" count="142" uniqueCount="122">
  <si>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</si>
  <si>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</si>
  <si>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</si>
  <si>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</si>
  <si>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</si>
  <si>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</si>
  <si>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</si>
  <si>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</si>
  <si>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</si>
  <si>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</si>
  <si>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</si>
  <si>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</si>
  <si>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</si>
  <si>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</si>
  <si>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</si>
  <si>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</si>
  <si>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</si>
  <si>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</si>
  <si>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</si>
  <si>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</si>
  <si>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</si>
  <si>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</si>
  <si>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</si>
  <si>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</si>
  <si>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</si>
  <si>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</si>
  <si>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</si>
  <si>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</si>
  <si>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</si>
  <si>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</si>
  <si>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</si>
  <si>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</si>
  <si>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</si>
  <si>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</si>
  <si>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</si>
  <si>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</si>
  <si>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</si>
  <si>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</si>
  <si>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</si>
  <si>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</si>
  <si>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</si>
  <si>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</si>
  <si>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</si>
  <si>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</si>
  <si>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</si>
  <si>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</si>
  <si>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</si>
  <si>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</si>
  <si>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</si>
  <si>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</si>
  <si>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</si>
  <si>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</si>
  <si>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</si>
  <si>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</si>
  <si>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</si>
  <si>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</si>
  <si>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</si>
  <si>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</si>
  <si>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</si>
  <si>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</si>
  <si>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</si>
  <si>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</si>
  <si>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</si>
  <si>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</si>
  <si>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</si>
  <si>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</si>
  <si>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</si>
  <si>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</si>
  <si>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</si>
  <si>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</si>
  <si>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</si>
  <si>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</si>
  <si>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</si>
  <si>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</si>
  <si>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</si>
  <si>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</si>
  <si>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</si>
  <si>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</si>
  <si>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</si>
  <si>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</si>
  <si>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</si>
  <si>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</si>
  <si>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</si>
  <si>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</si>
  <si>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</si>
  <si>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</si>
  <si>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</si>
  <si>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</si>
  <si>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</si>
  <si>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</si>
  <si>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</si>
  <si>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</si>
  <si>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</si>
  <si>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</si>
  <si>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</si>
  <si>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</si>
  <si>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</si>
  <si>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</si>
  <si>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</si>
  <si>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</si>
  <si>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</si>
  <si>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</si>
  <si>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</si>
  <si>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</si>
  <si>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</si>
  <si>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</si>
  <si>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</si>
  <si>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</si>
  <si>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</si>
  <si>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no</t>
  </si>
  <si>
    <t>1</t>
  </si>
  <si>
    <t>9242</t>
  </si>
  <si>
    <t>2049</t>
  </si>
  <si>
    <t>E156</t>
  </si>
  <si>
    <t>0DBB</t>
  </si>
  <si>
    <t>renv</t>
  </si>
  <si>
    <t>NOMINA  ANUAL</t>
  </si>
  <si>
    <t>5C6A</t>
  </si>
  <si>
    <t>B7B6</t>
  </si>
  <si>
    <t>62EE</t>
  </si>
  <si>
    <t>B97E</t>
  </si>
  <si>
    <t>P4519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</si>
</sst>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S14" sqref="S14:T1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6.625" customWidth="1"/>
    <col min="17" max="17" width="7.125" customWidth="1"/>
    <col min="18" max="18" width="15.75" customWidth="1"/>
    <col min="19" max="19" width="6.75" customWidth="1"/>
    <col min="20" max="20" width="17.37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121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44126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69</v>
      </c>
      <c r="E23" s="40" t="s">
        <v>109</v>
      </c>
      <c r="F23" s="40"/>
      <c r="G23" s="40"/>
      <c r="H23" s="40" t="s">
        <v>110</v>
      </c>
      <c r="I23" s="40" t="s">
        <v>110</v>
      </c>
      <c r="J23" s="40"/>
      <c r="K23" s="41" t="s">
        <v>108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0.15</v>
      </c>
      <c r="R23" s="42">
        <f t="shared" ref="R23:R32" si="0">(P23*B23)*(1-Q23)</f>
        <v>2244</v>
      </c>
      <c r="S23" s="73">
        <v>0.3</v>
      </c>
      <c r="T23" s="43">
        <f>R23*(1-S23)</f>
        <v>1570.8</v>
      </c>
      <c r="U23" s="109"/>
    </row>
    <row r="24" spans="1:22" ht="21" x14ac:dyDescent="0.2">
      <c r="A24" s="174"/>
      <c r="B24" s="69">
        <v>1</v>
      </c>
      <c r="C24" s="88" t="s">
        <v>115</v>
      </c>
      <c r="D24" s="89" t="s">
        <v>116</v>
      </c>
      <c r="E24" s="40" t="s">
        <v>109</v>
      </c>
      <c r="F24" s="40"/>
      <c r="G24" s="40"/>
      <c r="H24" s="40" t="s">
        <v>110</v>
      </c>
      <c r="I24" s="40" t="s">
        <v>110</v>
      </c>
      <c r="J24" s="40"/>
      <c r="K24" s="41" t="s">
        <v>108</v>
      </c>
      <c r="L24" s="80" t="s">
        <v>117</v>
      </c>
      <c r="M24" s="78" t="s">
        <v>118</v>
      </c>
      <c r="N24" s="78" t="s">
        <v>119</v>
      </c>
      <c r="O24" s="81" t="s">
        <v>120</v>
      </c>
      <c r="P24" s="44">
        <v>4390</v>
      </c>
      <c r="Q24" s="71">
        <v>0.15</v>
      </c>
      <c r="R24" s="42">
        <f t="shared" si="0"/>
        <v>3731.5</v>
      </c>
      <c r="S24" s="73">
        <v>0.3</v>
      </c>
      <c r="T24" s="43">
        <f t="shared" ref="T24:T32" si="1">R24*(1-S24)</f>
        <v>2612.0499999999997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/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/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7030</v>
      </c>
      <c r="Q36" s="52"/>
      <c r="R36" s="149" t="s">
        <v>11</v>
      </c>
      <c r="S36" s="150"/>
      <c r="T36" s="53">
        <f>SUM(T23:T35)</f>
        <v>4182.8499999999995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5975.5</v>
      </c>
      <c r="Q37" s="77" t="s">
        <v>46</v>
      </c>
      <c r="R37" s="149" t="s">
        <v>14</v>
      </c>
      <c r="S37" s="150"/>
      <c r="T37" s="56">
        <f>T36*0.16</f>
        <v>669.25599999999997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4852.1059999999998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2020-10-22T22:24:17Z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