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SOFT\Desktop\SOSQTP\11. Noviembre\P4569 - CNOM4, CCON5, Ernesto Aguilar_MO\"/>
    </mc:Choice>
  </mc:AlternateContent>
  <xr:revisionPtr revIDLastSave="0" documentId="13_ncr:1_{208DC35D-C9EE-4B6E-BF28-CE18248DB4E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<sst xmlns="http://schemas.openxmlformats.org/spreadsheetml/2006/main" count="143" uniqueCount="122">
  <si>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</si>
  <si>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</si>
  <si>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</si>
  <si>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</si>
  <si>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</si>
  <si>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</si>
  <si>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</si>
  <si>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</si>
  <si>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</si>
  <si>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</si>
  <si>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</si>
  <si>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</si>
  <si>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</si>
  <si>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</si>
  <si>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</si>
  <si>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</si>
  <si>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</si>
  <si>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</si>
  <si>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</si>
  <si>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</si>
  <si>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</si>
  <si>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</si>
  <si>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</si>
  <si>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</si>
  <si>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</si>
  <si>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</si>
  <si>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</si>
  <si>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</si>
  <si>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</si>
  <si>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</si>
  <si>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</si>
  <si>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</si>
  <si>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</si>
  <si>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</si>
  <si>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</si>
  <si>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</si>
  <si>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</si>
  <si>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</si>
  <si>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</si>
  <si>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</si>
  <si>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</si>
  <si>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</si>
  <si>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</si>
  <si>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</si>
  <si>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</si>
  <si>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</si>
  <si>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</si>
  <si>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</si>
  <si>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</si>
  <si>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</si>
  <si>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</si>
  <si>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</si>
  <si>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</si>
  <si>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</si>
  <si>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</si>
  <si>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</si>
  <si>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</si>
  <si>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</si>
  <si>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</si>
  <si>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</si>
  <si>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</si>
  <si>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</si>
  <si>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</si>
  <si>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</si>
  <si>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</si>
  <si>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</si>
  <si>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</si>
  <si>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</si>
  <si>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</si>
  <si>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</si>
  <si>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</si>
  <si>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</si>
  <si>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</si>
  <si>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</si>
  <si>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</si>
  <si>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</si>
  <si>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</si>
  <si>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</si>
  <si>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</si>
  <si>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</si>
  <si>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</si>
  <si>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</si>
  <si>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</si>
  <si>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</si>
  <si>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</si>
  <si>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</si>
  <si>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</si>
  <si>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</si>
  <si>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</si>
  <si>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</si>
  <si>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</si>
  <si>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</si>
  <si>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</si>
  <si>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</si>
  <si>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</si>
  <si>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</si>
  <si>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</si>
  <si>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</si>
  <si>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</si>
  <si>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</si>
  <si>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</si>
  <si>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</si>
  <si>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</si>
  <si>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</si>
  <si>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</si>
  <si>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</si>
  <si>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</si>
  <si>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</si>
  <si>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</si>
  <si>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no</t>
  </si>
  <si>
    <t>NOMINA  ANUAL</t>
  </si>
  <si>
    <t>4</t>
  </si>
  <si>
    <t>8CDF</t>
  </si>
  <si>
    <t>8228</t>
  </si>
  <si>
    <t>74C2</t>
  </si>
  <si>
    <t>3E13</t>
  </si>
  <si>
    <t>5</t>
  </si>
  <si>
    <t>E45F</t>
  </si>
  <si>
    <t>E40E</t>
  </si>
  <si>
    <t>E0A9</t>
  </si>
  <si>
    <t>D563</t>
  </si>
  <si>
    <t>P4569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</si>
</sst>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7" zoomScale="80" zoomScaleNormal="80" workbookViewId="0">
      <selection activeCell="S14" sqref="S14:T1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6.625" customWidth="1"/>
    <col min="17" max="17" width="7.125" customWidth="1"/>
    <col min="18" max="18" width="15.75" customWidth="1"/>
    <col min="19" max="19" width="6.75" customWidth="1"/>
    <col min="20" max="20" width="17.37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121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44152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110</v>
      </c>
      <c r="E23" s="40" t="s">
        <v>109</v>
      </c>
      <c r="F23" s="40" t="s">
        <v>26</v>
      </c>
      <c r="G23" s="40"/>
      <c r="H23" s="40" t="s">
        <v>111</v>
      </c>
      <c r="I23" s="40" t="s">
        <v>111</v>
      </c>
      <c r="J23" s="40"/>
      <c r="K23" s="41" t="s">
        <v>108</v>
      </c>
      <c r="L23" s="80" t="s">
        <v>112</v>
      </c>
      <c r="M23" s="78" t="s">
        <v>113</v>
      </c>
      <c r="N23" s="78" t="s">
        <v>114</v>
      </c>
      <c r="O23" s="81" t="s">
        <v>115</v>
      </c>
      <c r="P23" s="44">
        <v>7660</v>
      </c>
      <c r="Q23" s="71">
        <v>0.15</v>
      </c>
      <c r="R23" s="42">
        <f t="shared" ref="R23:R32" si="0">(P23*B23)*(1-Q23)</f>
        <v>6511</v>
      </c>
      <c r="S23" s="73">
        <v>0.3</v>
      </c>
      <c r="T23" s="43">
        <f>R23*(1-S23)</f>
        <v>4557.7</v>
      </c>
      <c r="U23" s="109"/>
    </row>
    <row r="24" spans="1:22" ht="21" x14ac:dyDescent="0.2">
      <c r="A24" s="174"/>
      <c r="B24" s="69">
        <v>1</v>
      </c>
      <c r="C24" s="88" t="s">
        <v>47</v>
      </c>
      <c r="D24" s="89" t="s">
        <v>22</v>
      </c>
      <c r="E24" s="40" t="s">
        <v>109</v>
      </c>
      <c r="F24" s="40"/>
      <c r="G24" s="40"/>
      <c r="H24" s="40" t="s">
        <v>116</v>
      </c>
      <c r="I24" s="40" t="s">
        <v>116</v>
      </c>
      <c r="J24" s="40"/>
      <c r="K24" s="41" t="s">
        <v>108</v>
      </c>
      <c r="L24" s="80" t="s">
        <v>117</v>
      </c>
      <c r="M24" s="78" t="s">
        <v>118</v>
      </c>
      <c r="N24" s="78" t="s">
        <v>119</v>
      </c>
      <c r="O24" s="81" t="s">
        <v>120</v>
      </c>
      <c r="P24" s="44">
        <v>8250</v>
      </c>
      <c r="Q24" s="71">
        <v>0.15</v>
      </c>
      <c r="R24" s="42">
        <f t="shared" si="0"/>
        <v>7012.5</v>
      </c>
      <c r="S24" s="73">
        <v>0</v>
      </c>
      <c r="T24" s="43">
        <f t="shared" ref="T24:T32" si="1">R24*(1-S24)</f>
        <v>7012.5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/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/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15910</v>
      </c>
      <c r="Q36" s="52"/>
      <c r="R36" s="149" t="s">
        <v>11</v>
      </c>
      <c r="S36" s="150"/>
      <c r="T36" s="53">
        <f>SUM(T23:T35)</f>
        <v>11570.2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13523.5</v>
      </c>
      <c r="Q37" s="77" t="s">
        <v>46</v>
      </c>
      <c r="R37" s="149" t="s">
        <v>14</v>
      </c>
      <c r="S37" s="150"/>
      <c r="T37" s="56">
        <f>T36*0.16</f>
        <v>1851.2320000000002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13421.432000000001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2020-11-18T01:23:00Z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