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"/>
    </mc:Choice>
  </mc:AlternateContent>
  <xr:revisionPtr revIDLastSave="0" documentId="13_ncr:1_{90F0FC03-A690-4C4C-8402-A298C5855C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<sst xmlns="http://schemas.openxmlformats.org/spreadsheetml/2006/main" count="137" uniqueCount="114">
  <si>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</si>
  <si>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</si>
  <si>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</si>
  <si>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</si>
  <si>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</si>
  <si>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</si>
  <si>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</si>
  <si>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</si>
  <si>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</si>
  <si>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</si>
  <si>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</si>
  <si>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</si>
  <si>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</si>
  <si>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</si>
  <si>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</si>
  <si>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</si>
  <si>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</si>
  <si>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</si>
  <si>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</si>
  <si>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</si>
  <si>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</si>
  <si>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</si>
  <si>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</si>
  <si>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</si>
  <si>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</si>
  <si>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</si>
  <si>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</si>
  <si>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</si>
  <si>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</si>
  <si>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</si>
  <si>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</si>
  <si>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</si>
  <si>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</si>
  <si>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</si>
  <si>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</si>
  <si>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</si>
  <si>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</si>
  <si>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</si>
  <si>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</si>
  <si>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</si>
  <si>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</si>
  <si>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</si>
  <si>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</si>
  <si>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</si>
  <si>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</si>
  <si>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</si>
  <si>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</si>
  <si>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</si>
  <si>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</si>
  <si>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</si>
  <si>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</si>
  <si>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</si>
  <si>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</si>
  <si>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</si>
  <si>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</si>
  <si>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</si>
  <si>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</si>
  <si>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</si>
  <si>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</si>
  <si>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</si>
  <si>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</si>
  <si>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</si>
  <si>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</si>
  <si>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</si>
  <si>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</si>
  <si>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</si>
  <si>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</si>
  <si>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</si>
  <si>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</si>
  <si>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</si>
  <si>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</si>
  <si>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</si>
  <si>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</si>
  <si>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</si>
  <si>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</si>
  <si>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</si>
  <si>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</si>
  <si>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</si>
  <si>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</si>
  <si>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</si>
  <si>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</si>
  <si>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</si>
  <si>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</si>
  <si>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</si>
  <si>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</si>
  <si>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</si>
  <si>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</si>
  <si>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</si>
  <si>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</si>
  <si>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</si>
  <si>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</si>
  <si>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</si>
  <si>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</si>
  <si>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</si>
  <si>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</si>
  <si>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</si>
  <si>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</si>
  <si>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</si>
  <si>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</si>
  <si>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</si>
  <si>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</si>
  <si>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</si>
  <si>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</si>
  <si>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</si>
  <si>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</si>
  <si>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</si>
  <si>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</si>
  <si>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</si>
  <si>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</si>
  <si>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</si>
  <si>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</si>
  <si>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100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</si>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</sst>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44" fontId="67" fillId="10" borderId="7" xfId="1" applyFont="1" applyFill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26" sqref="N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4" t="s">
        <v>0</v>
      </c>
      <c r="P13" s="73" t="s">
        <v>0</v>
      </c>
      <c r="Q13" s="75"/>
      <c r="R13" s="180" t="s">
        <v>9</v>
      </c>
      <c r="S13" s="180"/>
      <c r="T13" s="92"/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7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4"/>
      <c r="Q20" s="17" t="s">
        <v>35</v>
      </c>
      <c r="R20" s="65"/>
      <c r="S20" s="18" t="s">
        <v>36</v>
      </c>
      <c r="T20" s="66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59" t="s">
        <v>54</v>
      </c>
      <c r="E21" s="30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4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0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5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8">
        <v>1</v>
      </c>
      <c r="C23" s="87" t="s">
        <v>47</v>
      </c>
      <c r="D23" s="88" t="s">
        <v>110</v>
      </c>
      <c r="E23" s="40" t="s">
        <v>109</v>
      </c>
      <c r="F23" s="40" t="s">
        <v>26</v>
      </c>
      <c r="G23" s="40"/>
      <c r="H23" s="40"/>
      <c r="I23" s="40" t="s">
        <v>112</v>
      </c>
      <c r="J23" s="40"/>
      <c r="K23" s="41" t="s">
        <v>108</v>
      </c>
      <c r="L23" s="79"/>
      <c r="M23" s="77"/>
      <c r="N23" s="77"/>
      <c r="O23" s="80"/>
      <c r="P23" s="44">
        <v>4390</v>
      </c>
      <c r="Q23" s="70">
        <v>0.15</v>
      </c>
      <c r="R23" s="42">
        <f t="shared" ref="R23:R32" si="0">(P23*B23)*(1-Q23)</f>
        <v>3731.5</v>
      </c>
      <c r="S23" s="72">
        <v>0.3</v>
      </c>
      <c r="T23" s="43">
        <f>R23*(1-S23)</f>
        <v>2612.0499999999997</v>
      </c>
      <c r="U23" s="205"/>
    </row>
    <row r="24" spans="1:22" ht="21" x14ac:dyDescent="0.2">
      <c r="A24" s="137"/>
      <c r="B24" s="68">
        <v>1</v>
      </c>
      <c r="C24" s="87" t="s">
        <v>47</v>
      </c>
      <c r="D24" s="88" t="s">
        <v>22</v>
      </c>
      <c r="E24" s="40" t="s">
        <v>109</v>
      </c>
      <c r="F24" s="40"/>
      <c r="G24" s="40"/>
      <c r="H24" s="40"/>
      <c r="I24" s="40" t="s">
        <v>113</v>
      </c>
      <c r="J24" s="40"/>
      <c r="K24" s="41" t="s">
        <v>108</v>
      </c>
      <c r="L24" s="79"/>
      <c r="M24" s="77"/>
      <c r="N24" s="77"/>
      <c r="O24" s="80"/>
      <c r="P24" s="44">
        <v>6070</v>
      </c>
      <c r="Q24" s="70">
        <v>0.15</v>
      </c>
      <c r="R24" s="42">
        <f t="shared" si="0"/>
        <v>5159.5</v>
      </c>
      <c r="S24" s="72">
        <v>0.3</v>
      </c>
      <c r="T24" s="43">
        <f t="shared" ref="T24:T32" si="1">R24*(1-S24)</f>
        <v>3611.6499999999996</v>
      </c>
      <c r="U24" s="205"/>
    </row>
    <row r="25" spans="1:22" ht="21" x14ac:dyDescent="0.2">
      <c r="A25" s="137"/>
      <c r="B25" s="68">
        <v>1</v>
      </c>
      <c r="C25" s="87" t="s">
        <v>47</v>
      </c>
      <c r="D25" s="88" t="s">
        <v>65</v>
      </c>
      <c r="E25" s="40" t="s">
        <v>109</v>
      </c>
      <c r="F25" s="40"/>
      <c r="G25" s="40"/>
      <c r="H25" s="40"/>
      <c r="I25" s="40" t="s">
        <v>111</v>
      </c>
      <c r="J25" s="40"/>
      <c r="K25" s="41" t="s">
        <v>108</v>
      </c>
      <c r="L25" s="79"/>
      <c r="M25" s="77"/>
      <c r="N25" s="77"/>
      <c r="O25" s="80"/>
      <c r="P25" s="44">
        <v>1490</v>
      </c>
      <c r="Q25" s="70">
        <v>0</v>
      </c>
      <c r="R25" s="42">
        <f t="shared" si="0"/>
        <v>1490</v>
      </c>
      <c r="S25" s="72">
        <v>0.3</v>
      </c>
      <c r="T25" s="43">
        <f t="shared" si="1"/>
        <v>1043</v>
      </c>
      <c r="U25" s="205"/>
    </row>
    <row r="26" spans="1:22" ht="21" x14ac:dyDescent="0.2">
      <c r="A26" s="137"/>
      <c r="B26" s="68">
        <v>0</v>
      </c>
      <c r="C26" s="87"/>
      <c r="D26" s="88"/>
      <c r="E26" s="40"/>
      <c r="F26" s="40"/>
      <c r="G26" s="40"/>
      <c r="H26" s="40"/>
      <c r="I26" s="40"/>
      <c r="J26" s="40"/>
      <c r="K26" s="41"/>
      <c r="L26" s="79"/>
      <c r="M26" s="77"/>
      <c r="N26" s="77"/>
      <c r="O26" s="80"/>
      <c r="P26" s="44">
        <v>0</v>
      </c>
      <c r="Q26" s="70">
        <v>0</v>
      </c>
      <c r="R26" s="42">
        <f t="shared" si="0"/>
        <v>0</v>
      </c>
      <c r="S26" s="72">
        <v>0</v>
      </c>
      <c r="T26" s="43">
        <f t="shared" si="1"/>
        <v>0</v>
      </c>
      <c r="U26" s="205"/>
    </row>
    <row r="27" spans="1:22" ht="21" x14ac:dyDescent="0.2">
      <c r="A27" s="137"/>
      <c r="B27" s="68">
        <v>0</v>
      </c>
      <c r="C27" s="87"/>
      <c r="D27" s="88" t="s">
        <v>0</v>
      </c>
      <c r="E27" s="40"/>
      <c r="F27" s="40"/>
      <c r="G27" s="40"/>
      <c r="H27" s="40"/>
      <c r="I27" s="40"/>
      <c r="J27" s="40"/>
      <c r="K27" s="41"/>
      <c r="L27" s="79"/>
      <c r="M27" s="77"/>
      <c r="N27" s="77"/>
      <c r="O27" s="80"/>
      <c r="P27" s="44">
        <v>0</v>
      </c>
      <c r="Q27" s="70">
        <v>0</v>
      </c>
      <c r="R27" s="42">
        <f t="shared" si="0"/>
        <v>0</v>
      </c>
      <c r="S27" s="72">
        <v>0</v>
      </c>
      <c r="T27" s="43">
        <f t="shared" si="1"/>
        <v>0</v>
      </c>
      <c r="U27" s="205"/>
    </row>
    <row r="28" spans="1:22" ht="21" x14ac:dyDescent="0.2">
      <c r="A28" s="137"/>
      <c r="B28" s="68">
        <v>0</v>
      </c>
      <c r="C28" s="87"/>
      <c r="D28" s="88" t="s">
        <v>0</v>
      </c>
      <c r="E28" s="40"/>
      <c r="F28" s="40"/>
      <c r="G28" s="40"/>
      <c r="H28" s="40"/>
      <c r="I28" s="40"/>
      <c r="J28" s="40"/>
      <c r="K28" s="41"/>
      <c r="L28" s="79"/>
      <c r="M28" s="77"/>
      <c r="N28" s="77"/>
      <c r="O28" s="80"/>
      <c r="P28" s="44">
        <v>0</v>
      </c>
      <c r="Q28" s="70">
        <v>0</v>
      </c>
      <c r="R28" s="42">
        <f t="shared" si="0"/>
        <v>0</v>
      </c>
      <c r="S28" s="72">
        <v>0</v>
      </c>
      <c r="T28" s="43">
        <f t="shared" si="1"/>
        <v>0</v>
      </c>
      <c r="U28" s="205"/>
    </row>
    <row r="29" spans="1:22" ht="21" x14ac:dyDescent="0.2">
      <c r="A29" s="137"/>
      <c r="B29" s="68">
        <v>0</v>
      </c>
      <c r="C29" s="87"/>
      <c r="D29" s="89"/>
      <c r="E29" s="40"/>
      <c r="F29" s="40"/>
      <c r="G29" s="40"/>
      <c r="H29" s="40"/>
      <c r="I29" s="40"/>
      <c r="J29" s="40"/>
      <c r="K29" s="41"/>
      <c r="L29" s="79"/>
      <c r="M29" s="77"/>
      <c r="N29" s="77"/>
      <c r="O29" s="80"/>
      <c r="P29" s="44">
        <v>0</v>
      </c>
      <c r="Q29" s="70">
        <v>0</v>
      </c>
      <c r="R29" s="42">
        <f t="shared" si="0"/>
        <v>0</v>
      </c>
      <c r="S29" s="72">
        <v>0</v>
      </c>
      <c r="T29" s="43">
        <f t="shared" si="1"/>
        <v>0</v>
      </c>
      <c r="U29" s="205"/>
    </row>
    <row r="30" spans="1:22" ht="21" x14ac:dyDescent="0.2">
      <c r="A30" s="137"/>
      <c r="B30" s="68">
        <v>0</v>
      </c>
      <c r="C30" s="87"/>
      <c r="D30" s="89"/>
      <c r="E30" s="40"/>
      <c r="F30" s="40"/>
      <c r="G30" s="40"/>
      <c r="H30" s="40"/>
      <c r="I30" s="40"/>
      <c r="J30" s="40"/>
      <c r="K30" s="41"/>
      <c r="L30" s="79"/>
      <c r="M30" s="77"/>
      <c r="N30" s="77"/>
      <c r="O30" s="80"/>
      <c r="P30" s="44">
        <v>0</v>
      </c>
      <c r="Q30" s="70">
        <v>0</v>
      </c>
      <c r="R30" s="42">
        <f t="shared" si="0"/>
        <v>0</v>
      </c>
      <c r="S30" s="72">
        <v>0</v>
      </c>
      <c r="T30" s="43">
        <f t="shared" si="1"/>
        <v>0</v>
      </c>
      <c r="U30" s="205"/>
    </row>
    <row r="31" spans="1:22" ht="21" x14ac:dyDescent="0.2">
      <c r="A31" s="137"/>
      <c r="B31" s="68">
        <v>0</v>
      </c>
      <c r="C31" s="87"/>
      <c r="D31" s="88" t="s">
        <v>0</v>
      </c>
      <c r="E31" s="40"/>
      <c r="F31" s="40"/>
      <c r="G31" s="40"/>
      <c r="H31" s="40"/>
      <c r="I31" s="40"/>
      <c r="J31" s="40"/>
      <c r="K31" s="41"/>
      <c r="L31" s="79"/>
      <c r="M31" s="77"/>
      <c r="N31" s="77"/>
      <c r="O31" s="80"/>
      <c r="P31" s="44">
        <v>0</v>
      </c>
      <c r="Q31" s="70">
        <v>0</v>
      </c>
      <c r="R31" s="42">
        <f t="shared" si="0"/>
        <v>0</v>
      </c>
      <c r="S31" s="72">
        <v>0</v>
      </c>
      <c r="T31" s="43">
        <f t="shared" si="1"/>
        <v>0</v>
      </c>
      <c r="U31" s="205"/>
    </row>
    <row r="32" spans="1:22" ht="21.75" thickBot="1" x14ac:dyDescent="0.25">
      <c r="A32" s="137"/>
      <c r="B32" s="69">
        <v>0</v>
      </c>
      <c r="C32" s="90"/>
      <c r="D32" s="91" t="s">
        <v>0</v>
      </c>
      <c r="E32" s="40"/>
      <c r="F32" s="40"/>
      <c r="G32" s="40"/>
      <c r="H32" s="40"/>
      <c r="I32" s="40"/>
      <c r="J32" s="40"/>
      <c r="K32" s="41"/>
      <c r="L32" s="81"/>
      <c r="M32" s="82"/>
      <c r="N32" s="82"/>
      <c r="O32" s="83"/>
      <c r="P32" s="44">
        <v>0</v>
      </c>
      <c r="Q32" s="71">
        <v>0</v>
      </c>
      <c r="R32" s="42">
        <f t="shared" si="0"/>
        <v>0</v>
      </c>
      <c r="S32" s="72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8"/>
      <c r="M33" s="78"/>
      <c r="N33" s="78"/>
      <c r="O33" s="78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11950</v>
      </c>
      <c r="Q36" s="52"/>
      <c r="R36" s="154" t="s">
        <v>11</v>
      </c>
      <c r="S36" s="155"/>
      <c r="T36" s="53">
        <f>SUM(T23:T35)</f>
        <v>7266.6999999999989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10381</v>
      </c>
      <c r="Q37" s="76" t="s">
        <v>46</v>
      </c>
      <c r="R37" s="154" t="s">
        <v>14</v>
      </c>
      <c r="S37" s="155"/>
      <c r="T37" s="56">
        <f>T36*0.16</f>
        <v>1162.6719999999998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93">
        <f>T36+T37+T38</f>
        <v>8429.3719999999994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2020-11-24T19:27:18Z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