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2.Febrero\P4680 - RNCFAC, CCON, ANCCON, HR8, Tomas Uriel Gamez_MO\"/>
    </mc:Choice>
  </mc:AlternateContent>
  <xr:revisionPtr revIDLastSave="0" documentId="13_ncr:1_{30067D0F-E500-4F66-A7A4-74FB037BC83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<sst xmlns="http://schemas.openxmlformats.org/spreadsheetml/2006/main" count="147" uniqueCount="121">
  <si>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</si>
  <si>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</si>
  <si>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</si>
  <si>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</si>
  <si>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</si>
  <si>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</si>
  <si>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</si>
  <si>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</si>
  <si>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</si>
  <si>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</si>
  <si>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</si>
  <si>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</si>
  <si>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</si>
  <si>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</si>
  <si>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</si>
  <si>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</si>
  <si>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</si>
  <si>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</si>
  <si>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</si>
  <si>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</si>
  <si>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</si>
  <si>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</si>
  <si>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</si>
  <si>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</si>
  <si>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</si>
  <si>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</si>
  <si>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</si>
  <si>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</si>
  <si>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</si>
  <si>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</si>
  <si>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</si>
  <si>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</si>
  <si>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</si>
  <si>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</si>
  <si>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</si>
  <si>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</si>
  <si>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</si>
  <si>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</si>
  <si>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</si>
  <si>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</si>
  <si>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</si>
  <si>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</si>
  <si>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</si>
  <si>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</si>
  <si>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</si>
  <si>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</si>
  <si>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</si>
  <si>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</si>
  <si>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</si>
  <si>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</si>
  <si>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</si>
  <si>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</si>
  <si>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</si>
  <si>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</si>
  <si>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</si>
  <si>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</si>
  <si>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</si>
  <si>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</si>
  <si>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</si>
  <si>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</si>
  <si>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</si>
  <si>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</si>
  <si>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</si>
  <si>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</si>
  <si>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</si>
  <si>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</si>
  <si>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</si>
  <si>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</si>
  <si>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</si>
  <si>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</si>
  <si>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</si>
  <si>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</si>
  <si>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</si>
  <si>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</si>
  <si>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</si>
  <si>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</si>
  <si>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</si>
  <si>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</si>
  <si>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</si>
  <si>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</si>
  <si>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</si>
  <si>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</si>
  <si>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</si>
  <si>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</si>
  <si>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</si>
  <si>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</si>
  <si>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</si>
  <si>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</si>
  <si>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</si>
  <si>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</si>
  <si>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</si>
  <si>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</si>
  <si>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</si>
  <si>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</si>
  <si>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</si>
  <si>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</si>
  <si>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</si>
  <si>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</si>
  <si>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</si>
  <si>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</si>
  <si>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</si>
  <si>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</si>
  <si>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</si>
  <si>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</si>
  <si>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</si>
  <si>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</si>
  <si>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</si>
  <si>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</si>
  <si>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</si>
  <si>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</si>
  <si>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FACT ELECTRONICA ANUAL</t>
  </si>
  <si>
    <t>P4624</t>
  </si>
  <si>
    <t>1</t>
  </si>
  <si>
    <t>34E4</t>
  </si>
  <si>
    <t>AC50</t>
  </si>
  <si>
    <t>21AE</t>
  </si>
  <si>
    <t>4646</t>
  </si>
  <si>
    <t>92F3</t>
  </si>
  <si>
    <t>D6BB</t>
  </si>
  <si>
    <t>8F65</t>
  </si>
  <si>
    <t>264B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</si>
</sst>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109</v>
      </c>
      <c r="F23" s="40">
        <v>1</v>
      </c>
      <c r="G23" s="40">
        <v>1</v>
      </c>
      <c r="H23" s="40" t="s">
        <v>112</v>
      </c>
      <c r="I23" s="40" t="s">
        <v>112</v>
      </c>
      <c r="J23" s="40"/>
      <c r="K23" s="41" t="s">
        <v>108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1</v>
      </c>
      <c r="C24" s="88" t="s">
        <v>20</v>
      </c>
      <c r="D24" s="89" t="s">
        <v>22</v>
      </c>
      <c r="E24" s="40"/>
      <c r="F24" s="40"/>
      <c r="G24" s="40"/>
      <c r="H24" s="40" t="s">
        <v>112</v>
      </c>
      <c r="I24" s="40" t="s">
        <v>112</v>
      </c>
      <c r="J24" s="40"/>
      <c r="K24" s="41" t="s">
        <v>27</v>
      </c>
      <c r="L24" s="80"/>
      <c r="M24" s="78"/>
      <c r="N24" s="78"/>
      <c r="O24" s="81"/>
      <c r="P24" s="44">
        <v>4190</v>
      </c>
      <c r="Q24" s="71">
        <v>0.15</v>
      </c>
      <c r="R24" s="42">
        <f t="shared" si="0"/>
        <v>3561.5</v>
      </c>
      <c r="S24" s="73">
        <v>0.3</v>
      </c>
      <c r="T24" s="43">
        <f t="shared" ref="T24:T32" si="1">R24*(1-S24)</f>
        <v>2493.0499999999997</v>
      </c>
      <c r="U24" s="109"/>
    </row>
    <row r="25" spans="1:22" ht="21" x14ac:dyDescent="0.2">
      <c r="A25" s="174"/>
      <c r="B25" s="69">
        <v>1</v>
      </c>
      <c r="C25" s="88" t="s">
        <v>21</v>
      </c>
      <c r="D25" s="89" t="s">
        <v>22</v>
      </c>
      <c r="E25" s="40" t="s">
        <v>85</v>
      </c>
      <c r="F25" s="40"/>
      <c r="G25" s="40"/>
      <c r="H25" s="40" t="s">
        <v>112</v>
      </c>
      <c r="I25" s="40" t="s">
        <v>112</v>
      </c>
      <c r="J25" s="40" t="s">
        <v>27</v>
      </c>
      <c r="K25" s="41"/>
      <c r="L25" s="80" t="s">
        <v>117</v>
      </c>
      <c r="M25" s="78" t="s">
        <v>118</v>
      </c>
      <c r="N25" s="78" t="s">
        <v>119</v>
      </c>
      <c r="O25" s="81" t="s">
        <v>120</v>
      </c>
      <c r="P25" s="44">
        <v>5190</v>
      </c>
      <c r="Q25" s="71">
        <v>0.15</v>
      </c>
      <c r="R25" s="42">
        <f t="shared" si="0"/>
        <v>4411.5</v>
      </c>
      <c r="S25" s="73">
        <v>0.25</v>
      </c>
      <c r="T25" s="43">
        <f t="shared" si="1"/>
        <v>3308.625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11270</v>
      </c>
      <c r="Q36" s="52"/>
      <c r="R36" s="149" t="s">
        <v>11</v>
      </c>
      <c r="S36" s="150"/>
      <c r="T36" s="53">
        <f>SUM(T23:T35)</f>
        <v>6926.2249999999995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9579.5</v>
      </c>
      <c r="Q37" s="77" t="s">
        <v>46</v>
      </c>
      <c r="R37" s="149" t="s">
        <v>14</v>
      </c>
      <c r="S37" s="150"/>
      <c r="T37" s="56">
        <f>T36*0.16</f>
        <v>1108.1959999999999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8034.4209999999994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2021-02-12T18:17:40Z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