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1\P3403 - RNCFAC,Juan Lopez_AG\Compras\"/>
    </mc:Choice>
  </mc:AlternateContent>
  <xr:revisionPtr revIDLastSave="0" documentId="13_ncr:1_{230F72A8-3DCB-4D44-8DA3-AC673FF61E22}" xr6:coauthVersionLast="38" xr6:coauthVersionMax="3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<sst xmlns="http://schemas.openxmlformats.org/spreadsheetml/2006/main" count="149" uniqueCount="117">
  <si>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</si>
  <si>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</si>
  <si>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</si>
  <si>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</si>
  <si>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</si>
  <si>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</si>
  <si>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</si>
  <si>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</si>
  <si>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</si>
  <si>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</si>
  <si>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</si>
  <si>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</si>
  <si>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</si>
  <si>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</si>
  <si>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</si>
  <si>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</si>
  <si>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</si>
  <si>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</si>
  <si>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</si>
  <si>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</si>
  <si>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</si>
  <si>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</si>
  <si>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</si>
  <si>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</si>
  <si>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</si>
  <si>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</si>
  <si>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</si>
  <si>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</si>
  <si>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</si>
  <si>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</si>
  <si>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</si>
  <si>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</si>
  <si>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</si>
  <si>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</si>
  <si>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</si>
  <si>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</si>
  <si>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</si>
  <si>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</si>
  <si>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</si>
  <si>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</si>
  <si>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</si>
  <si>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</si>
  <si>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</si>
  <si>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</si>
  <si>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</si>
  <si>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</si>
  <si>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</si>
  <si>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</si>
  <si>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</si>
  <si>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</si>
  <si>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</si>
  <si>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</si>
  <si>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</si>
  <si>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</si>
  <si>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</si>
  <si>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</si>
  <si>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</si>
  <si>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</si>
  <si>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</si>
  <si>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</si>
  <si>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</si>
  <si>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</si>
  <si>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</si>
  <si>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</si>
  <si>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</si>
  <si>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</si>
  <si>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</si>
  <si>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</si>
  <si>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</si>
  <si>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</si>
  <si>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</si>
  <si>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</si>
  <si>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</si>
  <si>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</si>
  <si>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</si>
  <si>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</si>
  <si>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</si>
  <si>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</si>
  <si>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</si>
  <si>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</si>
  <si>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</si>
  <si>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</si>
  <si>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</si>
  <si>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</si>
  <si>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</si>
  <si>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</si>
  <si>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</si>
  <si>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</si>
  <si>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</si>
  <si>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</si>
  <si>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</si>
  <si>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</si>
  <si>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</si>
  <si>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</si>
  <si>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</si>
  <si>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</si>
  <si>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</si>
  <si>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</si>
  <si>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</si>
  <si>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</si>
  <si>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</si>
  <si>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</si>
  <si>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</si>
  <si>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</si>
  <si>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</si>
  <si>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</si>
  <si>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</si>
  <si>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</si>
  <si>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P3403</t>
  </si>
  <si>
    <t>FACT ELECTRONICA ANUAL</t>
  </si>
  <si>
    <t>11</t>
  </si>
  <si>
    <t>14</t>
  </si>
  <si>
    <t>74E2</t>
  </si>
  <si>
    <t>71A6</t>
  </si>
  <si>
    <t>493E</t>
  </si>
  <si>
    <t>E310</t>
  </si>
  <si>
    <t>PRIMERO SE REALIZA EL CAMBIO DE CARACTERISTICAS Y LLEGANDO LA LICENCIA SE SOLICITARA LA RENOVACION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</si>
</sst>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0" zoomScale="80" zoomScaleNormal="80" workbookViewId="0">
      <selection activeCell="D40" sqref="D40:S4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43418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48</v>
      </c>
      <c r="D23" s="91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111</v>
      </c>
      <c r="J23" s="40"/>
      <c r="K23" s="41" t="s">
        <v>27</v>
      </c>
      <c r="L23" s="80" t="s">
        <v>112</v>
      </c>
      <c r="M23" s="80" t="s">
        <v>113</v>
      </c>
      <c r="N23" s="80" t="s">
        <v>114</v>
      </c>
      <c r="O23" s="81" t="s">
        <v>115</v>
      </c>
      <c r="P23" s="44">
        <v>91.23</v>
      </c>
      <c r="Q23" s="71">
        <v>0</v>
      </c>
      <c r="R23" s="42">
        <f t="shared" ref="R23:R32" si="0">(P23*B23)*(1-Q23)</f>
        <v>91.23</v>
      </c>
      <c r="S23" s="73">
        <v>0.25</v>
      </c>
      <c r="T23" s="43">
        <f>R23*(1-S23)</f>
        <v>68.422499999999999</v>
      </c>
      <c r="U23" s="111"/>
    </row>
    <row r="24" spans="1:22" ht="36" x14ac:dyDescent="0.2">
      <c r="A24" s="176"/>
      <c r="B24" s="69">
        <v>1</v>
      </c>
      <c r="C24" s="90" t="s">
        <v>47</v>
      </c>
      <c r="D24" s="91" t="s">
        <v>109</v>
      </c>
      <c r="E24" s="40" t="s">
        <v>85</v>
      </c>
      <c r="F24" s="40" t="s">
        <v>85</v>
      </c>
      <c r="G24" s="40" t="s">
        <v>26</v>
      </c>
      <c r="H24" s="40" t="s">
        <v>111</v>
      </c>
      <c r="I24" s="40" t="s">
        <v>111</v>
      </c>
      <c r="J24" s="40"/>
      <c r="K24" s="41" t="s">
        <v>27</v>
      </c>
      <c r="L24" s="82" t="s">
        <v>112</v>
      </c>
      <c r="M24" s="78" t="s">
        <v>113</v>
      </c>
      <c r="N24" s="78" t="s">
        <v>114</v>
      </c>
      <c r="O24" s="83" t="s">
        <v>115</v>
      </c>
      <c r="P24" s="44">
        <v>12260</v>
      </c>
      <c r="Q24" s="71">
        <v>0</v>
      </c>
      <c r="R24" s="42">
        <f t="shared" si="0"/>
        <v>12260</v>
      </c>
      <c r="S24" s="73">
        <v>0.3</v>
      </c>
      <c r="T24" s="43">
        <f t="shared" ref="T24:T32" si="1">R24*(1-S24)</f>
        <v>8582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12351.23</v>
      </c>
      <c r="Q36" s="52"/>
      <c r="R36" s="151" t="s">
        <v>11</v>
      </c>
      <c r="S36" s="152"/>
      <c r="T36" s="53">
        <f>SUM(T23:T35)</f>
        <v>8650.4225000000006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12351.23</v>
      </c>
      <c r="Q37" s="77" t="s">
        <v>46</v>
      </c>
      <c r="R37" s="151" t="s">
        <v>14</v>
      </c>
      <c r="S37" s="152"/>
      <c r="T37" s="56">
        <f>T36*0.16</f>
        <v>1384.0676000000001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10034.490100000001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 t="s">
        <v>116</v>
      </c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2018-11-14T21:40:47Z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