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12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7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8.xml.rels" ContentType="application/vnd.openxmlformats-package.relationships+xml"/>
  <Override PartName="/xl/drawings/_rels/drawing1.xml.rels" ContentType="application/vnd.openxmlformats-package.relationships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Desviacion de esfuerzo" sheetId="1" state="visible" r:id="rId2"/>
    <sheet name="Desviacion de costos" sheetId="2" state="visible" r:id="rId3"/>
    <sheet name="Apego a Procesos" sheetId="3" state="visible" r:id="rId4"/>
    <sheet name="Apego a Productos" sheetId="4" state="visible" r:id="rId5"/>
    <sheet name="Física" sheetId="5" state="visible" r:id="rId6"/>
    <sheet name="Funcional" sheetId="6" state="visible" r:id="rId7"/>
    <sheet name="Crecimiento anual de ventas" sheetId="7" state="visible" r:id="rId8"/>
    <sheet name="Indice de Satisfacción" sheetId="8" state="visible" r:id="rId9"/>
  </sheets>
  <calcPr iterateCount="100" refMode="A1" iterate="false" iterateDelta="0.0001"/>
</workbook>
</file>

<file path=xl/sharedStrings.xml><?xml version="1.0" encoding="utf-8"?>
<sst xmlns="http://schemas.openxmlformats.org/spreadsheetml/2006/main" count="215" uniqueCount="74">
  <si>
    <t>Desviación de esfuerzo por proyectos planificados/reales</t>
  </si>
  <si>
    <t>Periodo</t>
  </si>
  <si>
    <t>Area</t>
  </si>
  <si>
    <t>Totales planeados</t>
  </si>
  <si>
    <t>totales Reales</t>
  </si>
  <si>
    <t>Desviación</t>
  </si>
  <si>
    <t>Ventas</t>
  </si>
  <si>
    <t>Soporte</t>
  </si>
  <si>
    <t>Planeados</t>
  </si>
  <si>
    <t>Reales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</si>
  <si>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</si>
  <si>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</si>
  <si>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</si>
  <si>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</si>
  <si>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</si>
  <si>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</si>
  <si>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</si>
  <si>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</si>
  <si>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</si>
  <si>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</si>
  <si>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</si>
  <si>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</si>
  <si>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Desviación de costos planificados/reales</t>
  </si>
  <si>
    <t>Tipo de costo</t>
  </si>
  <si>
    <t>Costos de productos clientes</t>
  </si>
  <si>
    <t>Total General</t>
  </si>
  <si>
    <t>Sueldos</t>
  </si>
  <si>
    <t>Gastos</t>
  </si>
  <si>
    <t>Procesos Internos</t>
  </si>
  <si>
    <t>Prospectación</t>
  </si>
  <si>
    <t>Implementación</t>
  </si>
  <si>
    <t>Garantía</t>
  </si>
  <si>
    <t>Nivel de apego</t>
  </si>
  <si>
    <t>Procesos Organizacionales</t>
  </si>
  <si>
    <t>Calidad</t>
  </si>
  <si>
    <t>Planeación anual</t>
  </si>
  <si>
    <t>Seguimiento</t>
  </si>
  <si>
    <t>Cambios</t>
  </si>
  <si>
    <t>Productos de proceso</t>
  </si>
  <si>
    <t>Cotización</t>
  </si>
  <si>
    <t>Solicitud de compra</t>
  </si>
  <si>
    <t>Carta de aceptación</t>
  </si>
  <si>
    <t>Tickets de servicio</t>
  </si>
  <si>
    <t>Productos Organizacionales</t>
  </si>
  <si>
    <t>Catalogo de servicios</t>
  </si>
  <si>
    <t>Plan de calidad</t>
  </si>
  <si>
    <t>Plan de Métricas</t>
  </si>
  <si>
    <t>Plan de Configuración</t>
  </si>
  <si>
    <t>Plan de proyecto</t>
  </si>
  <si>
    <t>Reporte de Monitoreo</t>
  </si>
  <si>
    <t>Física Ejecución</t>
  </si>
  <si>
    <t>Física Organizacional</t>
  </si>
  <si>
    <t>Elementos de configuración física</t>
  </si>
  <si>
    <t>Control de cambios organizacional</t>
  </si>
  <si>
    <t>Línea base</t>
  </si>
  <si>
    <t>Elementos de Configuración</t>
  </si>
  <si>
    <t>Funcional Ejecución</t>
  </si>
  <si>
    <t>Funcional Organizacional</t>
  </si>
  <si>
    <t>Entregables</t>
  </si>
  <si>
    <t>Control de cambios</t>
  </si>
  <si>
    <t>Ventas por personal</t>
  </si>
  <si>
    <t>Ingresos reales, incluyendo transferencias no pertenecientes a ventas</t>
  </si>
  <si>
    <t>Ventas Vs Gastos</t>
  </si>
  <si>
    <t>Adriana</t>
  </si>
  <si>
    <t>Marisol Ornelas</t>
  </si>
  <si>
    <t>Alma Yesenia</t>
  </si>
  <si>
    <t>Planeados(Meta)</t>
  </si>
  <si>
    <t>Planeados(meta)</t>
  </si>
  <si>
    <t>Totales</t>
  </si>
  <si>
    <t>Ventas totales</t>
  </si>
  <si>
    <t>Planeadas</t>
  </si>
  <si>
    <t>Apegó</t>
  </si>
  <si>
    <t>Promedio Mensual</t>
  </si>
  <si>
    <t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</si>
</sst>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0"/>
      <name val="Arial"/>
      <family val="2"/>
    </font>
    <font>
      <b val="true"/>
      <sz val="9"/>
      <name val="Arial"/>
      <family val="2"/>
    </font>
    <font>
      <sz val="11"/>
      <color rgb="FFFFFFFF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009933"/>
        <bgColor rgb="FF007826"/>
      </patternFill>
    </fill>
    <fill>
      <patternFill patternType="solid">
        <fgColor rgb="FF003300"/>
        <bgColor rgb="FF333300"/>
      </patternFill>
    </fill>
    <fill>
      <patternFill patternType="solid">
        <fgColor rgb="FFFFFFFF"/>
        <bgColor rgb="FFEEEEEE"/>
      </patternFill>
    </fill>
    <fill>
      <patternFill patternType="solid">
        <fgColor rgb="FFFFFF99"/>
        <bgColor rgb="FFEEEEEE"/>
      </patternFill>
    </fill>
    <fill>
      <patternFill patternType="solid">
        <fgColor rgb="FF006600"/>
        <bgColor rgb="FF007826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420E"/>
      </patternFill>
    </fill>
    <fill>
      <patternFill patternType="solid">
        <fgColor rgb="FF007826"/>
        <bgColor rgb="FF006600"/>
      </patternFill>
    </fill>
    <fill>
      <patternFill patternType="solid">
        <fgColor rgb="FFFF0000"/>
        <bgColor rgb="FFFF3333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4" fillId="5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4" fillId="6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8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1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7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1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1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7826"/>
      <rgbColor rgb="FF000080"/>
      <rgbColor rgb="FF808000"/>
      <rgbColor rgb="FF800080"/>
      <rgbColor rgb="FF009933"/>
      <rgbColor rgb="FFB3B3B3"/>
      <rgbColor rgb="FF808080"/>
      <rgbColor rgb="FF9999FF"/>
      <rgbColor rgb="FFFF3333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660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totales_planeados</c:f>
              <c:strCache>
                <c:ptCount val="1"/>
                <c:pt idx="0">
                  <c:v>totales_planeados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val>
            <c:numRef>
              <c:f>'Desviacion de esfuerzo'!$G$7:$G$18</c:f>
              <c:numCache>
                <c:formatCode>General</c:formatCode>
                <c:ptCount val="12"/>
                <c:pt idx="0">
                  <c:v>143</c:v>
                </c:pt>
                <c:pt idx="1">
                  <c:v>206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totales_reales</c:f>
              <c:strCache>
                <c:ptCount val="1"/>
                <c:pt idx="0">
                  <c:v>totales_reales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val>
            <c:numRef>
              <c:f>'Desviacion de esfuerzo'!$H$7:$H$18</c:f>
              <c:numCache>
                <c:formatCode>General</c:formatCode>
                <c:ptCount val="12"/>
                <c:pt idx="0">
                  <c:v>130</c:v>
                </c:pt>
                <c:pt idx="1">
                  <c:v>175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spPr>
            <a:noFill/>
            <a:ln>
              <a:noFill/>
            </a:ln>
          </c:spPr>
        </c:ser>
        <c:gapWidth val="100"/>
        <c:overlap val="0"/>
        <c:axId val="19253046"/>
        <c:axId val="38989708"/>
      </c:barChart>
      <c:catAx>
        <c:axId val="192530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Mes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8989708"/>
        <c:crosses val="autoZero"/>
        <c:auto val="1"/>
        <c:lblAlgn val="ctr"/>
        <c:lblOffset val="100"/>
      </c:catAx>
      <c:valAx>
        <c:axId val="389897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Tickets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925304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funcional</c:f>
              <c:strCache>
                <c:ptCount val="1"/>
                <c:pt idx="0">
                  <c:v>funcional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Funcional!$D$4:$F$4</c:f>
              <c:strCache>
                <c:ptCount val="3"/>
                <c:pt idx="0">
                  <c:v>Entregables</c:v>
                </c:pt>
                <c:pt idx="1">
                  <c:v>Control de cambios</c:v>
                </c:pt>
                <c:pt idx="2">
                  <c:v>Línea base</c:v>
                </c:pt>
              </c:strCache>
            </c:strRef>
          </c:cat>
          <c:val>
            <c:numRef>
              <c:f>Funcional!$D$17:$F$17</c:f>
              <c:numCache>
                <c:formatCode>General</c:formatCode>
                <c:ptCount val="3"/>
                <c:pt idx="0">
                  <c:v>83.5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gapWidth val="100"/>
        <c:overlap val="0"/>
        <c:axId val="97132714"/>
        <c:axId val="50136831"/>
      </c:barChart>
      <c:catAx>
        <c:axId val="9713271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0136831"/>
        <c:crosses val="autoZero"/>
        <c:auto val="1"/>
        <c:lblAlgn val="ctr"/>
        <c:lblOffset val="100"/>
      </c:catAx>
      <c:valAx>
        <c:axId val="5013683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713271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'Crecimiento anual de ventas'!$A$4:$A$15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'Crecimiento anual de ventas'!$H$4:$H$15</c:f>
              <c:numCache>
                <c:formatCode>General</c:formatCode>
                <c:ptCount val="12"/>
                <c:pt idx="0">
                  <c:v>275000</c:v>
                </c:pt>
                <c:pt idx="1">
                  <c:v>275000.01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'Crecimiento anual de ventas'!$A$4:$A$15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'Crecimiento anual de ventas'!$J$4:$J$15</c:f>
              <c:numCache>
                <c:formatCode>General</c:formatCode>
                <c:ptCount val="12"/>
                <c:pt idx="0">
                  <c:v>179572.48</c:v>
                </c:pt>
                <c:pt idx="1">
                  <c:v>134033.44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</c:ser>
        <c:gapWidth val="100"/>
        <c:overlap val="0"/>
        <c:axId val="65310341"/>
        <c:axId val="29368385"/>
      </c:barChart>
      <c:catAx>
        <c:axId val="6531034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368385"/>
        <c:crosses val="autoZero"/>
        <c:auto val="1"/>
        <c:lblAlgn val="ctr"/>
        <c:lblOffset val="100"/>
      </c:catAx>
      <c:valAx>
        <c:axId val="2936838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531034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satisfacción</c:f>
              <c:strCache>
                <c:ptCount val="1"/>
                <c:pt idx="0">
                  <c:v>satisfacción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'Indice de Satisfacción'!$C$5:$C$17</c:f>
              <c:strCache>
                <c:ptCount val="1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Total</c:v>
                </c:pt>
              </c:strCache>
            </c:strRef>
          </c:cat>
          <c:val>
            <c:numRef>
              <c:f>'Indice de Satisfacción'!$D$5:$D$17</c:f>
              <c:numCache>
                <c:formatCode>General</c:formatCode>
                <c:ptCount val="13"/>
                <c:pt idx="0">
                  <c:v>98.8</c:v>
                </c:pt>
                <c:pt idx="1">
                  <c:v>92.572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95.686</c:v>
                </c:pt>
              </c:numCache>
            </c:numRef>
          </c:val>
        </c:ser>
        <c:gapWidth val="100"/>
        <c:overlap val="0"/>
        <c:axId val="86870159"/>
        <c:axId val="52863315"/>
      </c:barChart>
      <c:catAx>
        <c:axId val="868701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2863315"/>
        <c:crosses val="autoZero"/>
        <c:auto val="1"/>
        <c:lblAlgn val="ctr"/>
        <c:lblOffset val="100"/>
      </c:catAx>
      <c:valAx>
        <c:axId val="5286331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687015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desviación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val>
            <c:numRef>
              <c:f>'Desviacion de esfuerzo'!$I$7:$I$18</c:f>
              <c:numCache>
                <c:formatCode>General</c:formatCode>
                <c:ptCount val="12"/>
                <c:pt idx="0">
                  <c:v>-9.09090909090909</c:v>
                </c:pt>
                <c:pt idx="1">
                  <c:v>-15.0485436893204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</c:spPr>
        </c:ser>
        <c:gapWidth val="100"/>
        <c:overlap val="0"/>
        <c:axId val="26322778"/>
        <c:axId val="97593934"/>
      </c:barChart>
      <c:catAx>
        <c:axId val="263227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Mes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7593934"/>
        <c:crosses val="autoZero"/>
        <c:auto val="1"/>
        <c:lblAlgn val="ctr"/>
        <c:lblOffset val="100"/>
      </c:catAx>
      <c:valAx>
        <c:axId val="9759393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Porcentaje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632277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costos'!$G$4</c:f>
              <c:strCache>
                <c:ptCount val="1"/>
                <c:pt idx="0">
                  <c:v>Totales planeados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val>
            <c:numRef>
              <c:f>'Desviacion de costos'!$G$7:$G$18</c:f>
              <c:numCache>
                <c:formatCode>General</c:formatCode>
                <c:ptCount val="12"/>
                <c:pt idx="0">
                  <c:v>140990.82</c:v>
                </c:pt>
                <c:pt idx="1">
                  <c:v>140990.82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'Desviacion de costos'!$H$4</c:f>
              <c:strCache>
                <c:ptCount val="1"/>
                <c:pt idx="0">
                  <c:v>totales Reales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val>
            <c:numRef>
              <c:f>'Desviacion de costos'!$H$7:$H$18</c:f>
              <c:numCache>
                <c:formatCode>General</c:formatCode>
                <c:ptCount val="12"/>
                <c:pt idx="0">
                  <c:v>91828.107</c:v>
                </c:pt>
                <c:pt idx="1">
                  <c:v>81057.95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spPr>
            <a:noFill/>
            <a:ln>
              <a:noFill/>
            </a:ln>
          </c:spPr>
        </c:ser>
        <c:gapWidth val="100"/>
        <c:overlap val="0"/>
        <c:axId val="66557972"/>
        <c:axId val="3171250"/>
      </c:barChart>
      <c:catAx>
        <c:axId val="665579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Mes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171250"/>
        <c:crosses val="autoZero"/>
        <c:auto val="1"/>
        <c:lblAlgn val="ctr"/>
        <c:lblOffset val="100"/>
      </c:catAx>
      <c:valAx>
        <c:axId val="317125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Pesos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655797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desviación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val>
            <c:numRef>
              <c:f>'Desviacion de costos'!$I$7:$I$18</c:f>
              <c:numCache>
                <c:formatCode>General</c:formatCode>
                <c:ptCount val="12"/>
                <c:pt idx="0">
                  <c:v>-34.8694425637073</c:v>
                </c:pt>
                <c:pt idx="1">
                  <c:v>-42.5083491251416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</c:spPr>
        </c:ser>
        <c:gapWidth val="100"/>
        <c:overlap val="0"/>
        <c:axId val="8235349"/>
        <c:axId val="45216745"/>
      </c:barChart>
      <c:catAx>
        <c:axId val="82353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Mes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5216745"/>
        <c:crosses val="autoZero"/>
        <c:auto val="1"/>
        <c:lblAlgn val="ctr"/>
        <c:lblOffset val="100"/>
      </c:catAx>
      <c:valAx>
        <c:axId val="4521674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Porcentaje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23534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apego_interno</c:f>
              <c:strCache>
                <c:ptCount val="1"/>
                <c:pt idx="0">
                  <c:v>apego_interno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'Apego a Procesos'!$D$4:$G$4</c:f>
              <c:strCache>
                <c:ptCount val="4"/>
                <c:pt idx="0">
                  <c:v>Prospectación</c:v>
                </c:pt>
                <c:pt idx="1">
                  <c:v>Ventas</c:v>
                </c:pt>
                <c:pt idx="2">
                  <c:v>Implementación</c:v>
                </c:pt>
                <c:pt idx="3">
                  <c:v>Garantía</c:v>
                </c:pt>
              </c:strCache>
            </c:strRef>
          </c:cat>
          <c:val>
            <c:numRef>
              <c:f>'Apego a Procesos'!$D$17:$G$17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78.57</c:v>
                </c:pt>
                <c:pt idx="3">
                  <c:v>100</c:v>
                </c:pt>
              </c:numCache>
            </c:numRef>
          </c:val>
        </c:ser>
        <c:gapWidth val="100"/>
        <c:overlap val="0"/>
        <c:axId val="18344368"/>
        <c:axId val="34614624"/>
      </c:barChart>
      <c:catAx>
        <c:axId val="183443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4614624"/>
        <c:crosses val="autoZero"/>
        <c:auto val="1"/>
        <c:lblAlgn val="ctr"/>
        <c:lblOffset val="100"/>
      </c:catAx>
      <c:valAx>
        <c:axId val="346146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834436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procesos_organizacional</c:f>
              <c:strCache>
                <c:ptCount val="1"/>
                <c:pt idx="0">
                  <c:v>procesos_organizacional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'Apego a Procesos'!$D$25:$G$25</c:f>
              <c:strCache>
                <c:ptCount val="4"/>
                <c:pt idx="0">
                  <c:v>Calidad</c:v>
                </c:pt>
                <c:pt idx="1">
                  <c:v>Planeación anual</c:v>
                </c:pt>
                <c:pt idx="2">
                  <c:v>Seguimiento</c:v>
                </c:pt>
                <c:pt idx="3">
                  <c:v>Cambios</c:v>
                </c:pt>
              </c:strCache>
            </c:strRef>
          </c:cat>
          <c:val>
            <c:numRef>
              <c:f>'Apego a Procesos'!$D$38:$G$38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gapWidth val="100"/>
        <c:overlap val="0"/>
        <c:axId val="78201251"/>
        <c:axId val="43785690"/>
      </c:barChart>
      <c:catAx>
        <c:axId val="7820125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3785690"/>
        <c:crosses val="autoZero"/>
        <c:auto val="1"/>
        <c:lblAlgn val="ctr"/>
        <c:lblOffset val="100"/>
      </c:catAx>
      <c:valAx>
        <c:axId val="4378569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820125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proceso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'Apego a Productos'!$D$4:$G$4</c:f>
              <c:strCache>
                <c:ptCount val="4"/>
                <c:pt idx="0">
                  <c:v>Cotización</c:v>
                </c:pt>
                <c:pt idx="1">
                  <c:v>Solicitud de compra</c:v>
                </c:pt>
                <c:pt idx="2">
                  <c:v>Carta de aceptación</c:v>
                </c:pt>
                <c:pt idx="3">
                  <c:v>Tickets de servicio</c:v>
                </c:pt>
              </c:strCache>
            </c:strRef>
          </c:cat>
          <c:val>
            <c:numRef>
              <c:f>'Apego a Productos'!$D$17:$G$17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50</c:v>
                </c:pt>
                <c:pt idx="3">
                  <c:v>95</c:v>
                </c:pt>
              </c:numCache>
            </c:numRef>
          </c:val>
        </c:ser>
        <c:gapWidth val="100"/>
        <c:overlap val="0"/>
        <c:axId val="18264643"/>
        <c:axId val="62816361"/>
      </c:barChart>
      <c:catAx>
        <c:axId val="1826464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2816361"/>
        <c:crosses val="autoZero"/>
        <c:auto val="1"/>
        <c:lblAlgn val="ctr"/>
        <c:lblOffset val="100"/>
      </c:catAx>
      <c:valAx>
        <c:axId val="6281636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826464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organizacional</c:f>
              <c:strCache>
                <c:ptCount val="1"/>
                <c:pt idx="0">
                  <c:v>organizacional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'Apego a Productos'!$D$26:$I$26</c:f>
              <c:strCache>
                <c:ptCount val="6"/>
                <c:pt idx="0">
                  <c:v>Catalogo de servicios</c:v>
                </c:pt>
                <c:pt idx="1">
                  <c:v>Plan de calidad</c:v>
                </c:pt>
                <c:pt idx="2">
                  <c:v>Plan de Métricas</c:v>
                </c:pt>
                <c:pt idx="3">
                  <c:v>Plan de Configuración</c:v>
                </c:pt>
                <c:pt idx="4">
                  <c:v>Plan de proyecto</c:v>
                </c:pt>
                <c:pt idx="5">
                  <c:v>Reporte de Monitoreo</c:v>
                </c:pt>
              </c:strCache>
            </c:strRef>
          </c:cat>
          <c:val>
            <c:numRef>
              <c:f>'Apego a Productos'!$D$39:$I$39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88.9</c:v>
                </c:pt>
              </c:numCache>
            </c:numRef>
          </c:val>
        </c:ser>
        <c:gapWidth val="100"/>
        <c:overlap val="0"/>
        <c:axId val="77506039"/>
        <c:axId val="9764485"/>
      </c:barChart>
      <c:catAx>
        <c:axId val="7750603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764485"/>
        <c:crosses val="autoZero"/>
        <c:auto val="1"/>
        <c:lblAlgn val="ctr"/>
        <c:lblOffset val="100"/>
      </c:catAx>
      <c:valAx>
        <c:axId val="976448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750603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física</c:f>
              <c:strCache>
                <c:ptCount val="1"/>
                <c:pt idx="0">
                  <c:v>física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Física!$D$6:$G$6</c:f>
              <c:strCache>
                <c:ptCount val="4"/>
                <c:pt idx="0">
                  <c:v>Elementos de configuración física</c:v>
                </c:pt>
                <c:pt idx="1">
                  <c:v>Control de cambios organizacional</c:v>
                </c:pt>
                <c:pt idx="2">
                  <c:v>Línea base</c:v>
                </c:pt>
                <c:pt idx="3">
                  <c:v>Elementos de Configuración</c:v>
                </c:pt>
              </c:strCache>
            </c:strRef>
          </c:cat>
          <c:val>
            <c:numRef>
              <c:f>Física!$D$19:$G$19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gapWidth val="100"/>
        <c:overlap val="0"/>
        <c:axId val="99162137"/>
        <c:axId val="32461032"/>
      </c:barChart>
      <c:catAx>
        <c:axId val="9916213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2461032"/>
        <c:crosses val="autoZero"/>
        <c:auto val="1"/>
        <c:lblAlgn val="ctr"/>
        <c:lblOffset val="100"/>
      </c:catAx>
      <c:valAx>
        <c:axId val="324610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916213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110520</xdr:colOff>
      <xdr:row>19</xdr:row>
      <xdr:rowOff>13320</xdr:rowOff>
    </xdr:from>
    <xdr:to>
      <xdr:col>5</xdr:col>
      <xdr:colOff>134280</xdr:colOff>
      <xdr:row>36</xdr:row>
      <xdr:rowOff>18000</xdr:rowOff>
    </xdr:to>
    <xdr:graphicFrame>
      <xdr:nvGraphicFramePr>
        <xdr:cNvPr id="0" name=""/>
        <xdr:cNvGraphicFramePr/>
      </xdr:nvGraphicFramePr>
      <xdr:xfrm>
        <a:off x="313560" y="3726720"/>
        <a:ext cx="5752080" cy="324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529560</xdr:colOff>
      <xdr:row>19</xdr:row>
      <xdr:rowOff>181440</xdr:rowOff>
    </xdr:from>
    <xdr:to>
      <xdr:col>11</xdr:col>
      <xdr:colOff>283320</xdr:colOff>
      <xdr:row>36</xdr:row>
      <xdr:rowOff>186480</xdr:rowOff>
    </xdr:to>
    <xdr:graphicFrame>
      <xdr:nvGraphicFramePr>
        <xdr:cNvPr id="1" name=""/>
        <xdr:cNvGraphicFramePr/>
      </xdr:nvGraphicFramePr>
      <xdr:xfrm>
        <a:off x="6460920" y="3894840"/>
        <a:ext cx="5755320" cy="324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274320</xdr:colOff>
      <xdr:row>18</xdr:row>
      <xdr:rowOff>94320</xdr:rowOff>
    </xdr:from>
    <xdr:to>
      <xdr:col>5</xdr:col>
      <xdr:colOff>137160</xdr:colOff>
      <xdr:row>35</xdr:row>
      <xdr:rowOff>91800</xdr:rowOff>
    </xdr:to>
    <xdr:graphicFrame>
      <xdr:nvGraphicFramePr>
        <xdr:cNvPr id="2" name=""/>
        <xdr:cNvGraphicFramePr/>
      </xdr:nvGraphicFramePr>
      <xdr:xfrm>
        <a:off x="477360" y="3646440"/>
        <a:ext cx="5756760" cy="323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624240</xdr:colOff>
      <xdr:row>18</xdr:row>
      <xdr:rowOff>186120</xdr:rowOff>
    </xdr:from>
    <xdr:to>
      <xdr:col>10</xdr:col>
      <xdr:colOff>425880</xdr:colOff>
      <xdr:row>35</xdr:row>
      <xdr:rowOff>186840</xdr:rowOff>
    </xdr:to>
    <xdr:graphicFrame>
      <xdr:nvGraphicFramePr>
        <xdr:cNvPr id="3" name=""/>
        <xdr:cNvGraphicFramePr/>
      </xdr:nvGraphicFramePr>
      <xdr:xfrm>
        <a:off x="6721200" y="373824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400680</xdr:colOff>
      <xdr:row>0</xdr:row>
      <xdr:rowOff>0</xdr:rowOff>
    </xdr:from>
    <xdr:to>
      <xdr:col>10</xdr:col>
      <xdr:colOff>1608840</xdr:colOff>
      <xdr:row>17</xdr:row>
      <xdr:rowOff>150840</xdr:rowOff>
    </xdr:to>
    <xdr:graphicFrame>
      <xdr:nvGraphicFramePr>
        <xdr:cNvPr id="4" name="Apego Interno"/>
        <xdr:cNvGraphicFramePr/>
      </xdr:nvGraphicFramePr>
      <xdr:xfrm>
        <a:off x="8691120" y="0"/>
        <a:ext cx="5756040" cy="323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517320</xdr:colOff>
      <xdr:row>21</xdr:row>
      <xdr:rowOff>135720</xdr:rowOff>
    </xdr:from>
    <xdr:to>
      <xdr:col>10</xdr:col>
      <xdr:colOff>1723320</xdr:colOff>
      <xdr:row>38</xdr:row>
      <xdr:rowOff>185040</xdr:rowOff>
    </xdr:to>
    <xdr:graphicFrame>
      <xdr:nvGraphicFramePr>
        <xdr:cNvPr id="5" name=""/>
        <xdr:cNvGraphicFramePr/>
      </xdr:nvGraphicFramePr>
      <xdr:xfrm>
        <a:off x="8807760" y="3983760"/>
        <a:ext cx="5753880" cy="3228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379800</xdr:colOff>
      <xdr:row>0</xdr:row>
      <xdr:rowOff>138600</xdr:rowOff>
    </xdr:from>
    <xdr:to>
      <xdr:col>12</xdr:col>
      <xdr:colOff>625680</xdr:colOff>
      <xdr:row>17</xdr:row>
      <xdr:rowOff>103680</xdr:rowOff>
    </xdr:to>
    <xdr:graphicFrame>
      <xdr:nvGraphicFramePr>
        <xdr:cNvPr id="6" name=""/>
        <xdr:cNvGraphicFramePr/>
      </xdr:nvGraphicFramePr>
      <xdr:xfrm>
        <a:off x="8851320" y="138600"/>
        <a:ext cx="5757480" cy="323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410040</xdr:colOff>
      <xdr:row>22</xdr:row>
      <xdr:rowOff>69120</xdr:rowOff>
    </xdr:from>
    <xdr:to>
      <xdr:col>14</xdr:col>
      <xdr:colOff>1024200</xdr:colOff>
      <xdr:row>39</xdr:row>
      <xdr:rowOff>123480</xdr:rowOff>
    </xdr:to>
    <xdr:graphicFrame>
      <xdr:nvGraphicFramePr>
        <xdr:cNvPr id="7" name=""/>
        <xdr:cNvGraphicFramePr/>
      </xdr:nvGraphicFramePr>
      <xdr:xfrm>
        <a:off x="11307240" y="4292280"/>
        <a:ext cx="5757480" cy="3233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291960</xdr:colOff>
      <xdr:row>19</xdr:row>
      <xdr:rowOff>45720</xdr:rowOff>
    </xdr:from>
    <xdr:to>
      <xdr:col>7</xdr:col>
      <xdr:colOff>461160</xdr:colOff>
      <xdr:row>37</xdr:row>
      <xdr:rowOff>114480</xdr:rowOff>
    </xdr:to>
    <xdr:graphicFrame>
      <xdr:nvGraphicFramePr>
        <xdr:cNvPr id="8" name=""/>
        <xdr:cNvGraphicFramePr/>
      </xdr:nvGraphicFramePr>
      <xdr:xfrm>
        <a:off x="3848400" y="3560400"/>
        <a:ext cx="5755320" cy="2994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378360</xdr:colOff>
      <xdr:row>0</xdr:row>
      <xdr:rowOff>113400</xdr:rowOff>
    </xdr:from>
    <xdr:to>
      <xdr:col>11</xdr:col>
      <xdr:colOff>616680</xdr:colOff>
      <xdr:row>18</xdr:row>
      <xdr:rowOff>6480</xdr:rowOff>
    </xdr:to>
    <xdr:graphicFrame>
      <xdr:nvGraphicFramePr>
        <xdr:cNvPr id="9" name=""/>
        <xdr:cNvGraphicFramePr/>
      </xdr:nvGraphicFramePr>
      <xdr:xfrm>
        <a:off x="7424280" y="113400"/>
        <a:ext cx="5749920" cy="323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212040</xdr:colOff>
      <xdr:row>16</xdr:row>
      <xdr:rowOff>133920</xdr:rowOff>
    </xdr:from>
    <xdr:to>
      <xdr:col>9</xdr:col>
      <xdr:colOff>58320</xdr:colOff>
      <xdr:row>35</xdr:row>
      <xdr:rowOff>42120</xdr:rowOff>
    </xdr:to>
    <xdr:graphicFrame>
      <xdr:nvGraphicFramePr>
        <xdr:cNvPr id="10" name=""/>
        <xdr:cNvGraphicFramePr/>
      </xdr:nvGraphicFramePr>
      <xdr:xfrm>
        <a:off x="5772600" y="3119400"/>
        <a:ext cx="575820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602640</xdr:colOff>
      <xdr:row>3</xdr:row>
      <xdr:rowOff>106560</xdr:rowOff>
    </xdr:from>
    <xdr:to>
      <xdr:col>10</xdr:col>
      <xdr:colOff>191160</xdr:colOff>
      <xdr:row>21</xdr:row>
      <xdr:rowOff>123120</xdr:rowOff>
    </xdr:to>
    <xdr:graphicFrame>
      <xdr:nvGraphicFramePr>
        <xdr:cNvPr id="11" name=""/>
        <xdr:cNvGraphicFramePr/>
      </xdr:nvGraphicFramePr>
      <xdr:xfrm>
        <a:off x="4106520" y="647280"/>
        <a:ext cx="5760720" cy="323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65536"/>
  <sheetViews>
    <sheetView windowProtection="false" showFormulas="false" showGridLines="true" showRowColHeaders="true" showZeros="true" rightToLeft="false" tabSelected="true" showOutlineSymbols="true" defaultGridColor="true" view="normal" topLeftCell="A14" colorId="64" zoomScale="90" zoomScaleNormal="90" zoomScalePageLayoutView="100" workbookViewId="0">
      <selection pane="topLeft" activeCell="D38" activeCellId="0" sqref="D38"/>
    </sheetView>
  </sheetViews>
  <sheetFormatPr defaultRowHeight="15"/>
  <cols>
    <col collapsed="false" hidden="false" max="1" min="1" style="0" width="2.2834008097166"/>
    <col collapsed="false" hidden="false" max="2" min="2" style="0" width="34.4291497975709"/>
    <col collapsed="false" hidden="false" max="3" min="3" style="0" width="10.1417004048583"/>
    <col collapsed="false" hidden="false" max="4" min="4" style="0" width="9.71255060728745"/>
    <col collapsed="false" hidden="false" max="5" min="5" style="0" width="10.1417004048583"/>
    <col collapsed="false" hidden="false" max="6" min="6" style="0" width="8.5748987854251"/>
    <col collapsed="false" hidden="false" max="7" min="7" style="0" width="13.9595141700405"/>
    <col collapsed="false" hidden="false" max="8" min="8" style="0" width="11.3886639676113"/>
    <col collapsed="false" hidden="false" max="10" min="9" style="0" width="11.4251012145749"/>
    <col collapsed="false" hidden="false" max="16" min="11" style="0" width="10.7125506072875"/>
    <col collapsed="false" hidden="false" max="17" min="17" style="0" width="12.995951417004"/>
    <col collapsed="false" hidden="false" max="1025" min="18" style="0" width="11.4251012145749"/>
  </cols>
  <sheetData>
    <row r="1" customFormat="false" ht="13.8" hidden="false" customHeight="false" outlineLevel="0" collapsed="false">
      <c r="C1" s="1" t="s">
        <v>0</v>
      </c>
      <c r="D1" s="1"/>
      <c r="E1" s="1"/>
      <c r="F1" s="1"/>
      <c r="G1" s="1"/>
    </row>
    <row r="2" customFormat="false" ht="13.8" hidden="false" customHeight="false" outlineLevel="0" collapsed="false">
      <c r="C2" s="1"/>
      <c r="D2" s="1"/>
      <c r="E2" s="1"/>
      <c r="F2" s="1"/>
      <c r="G2" s="1"/>
    </row>
    <row r="4" customFormat="false" ht="19.9" hidden="false" customHeight="true" outlineLevel="0" collapsed="false">
      <c r="B4" s="2" t="s">
        <v>1</v>
      </c>
      <c r="C4" s="2" t="s">
        <v>2</v>
      </c>
      <c r="D4" s="2"/>
      <c r="E4" s="2"/>
      <c r="F4" s="2"/>
      <c r="G4" s="3" t="s">
        <v>3</v>
      </c>
      <c r="H4" s="3" t="s">
        <v>4</v>
      </c>
      <c r="I4" s="2" t="s">
        <v>5</v>
      </c>
    </row>
    <row r="5" customFormat="false" ht="13.8" hidden="false" customHeight="false" outlineLevel="0" collapsed="false">
      <c r="B5" s="2"/>
      <c r="C5" s="2" t="s">
        <v>6</v>
      </c>
      <c r="D5" s="2"/>
      <c r="E5" s="2" t="s">
        <v>7</v>
      </c>
      <c r="F5" s="2"/>
      <c r="G5" s="3"/>
      <c r="H5" s="3"/>
      <c r="I5" s="3"/>
    </row>
    <row r="6" customFormat="false" ht="13.8" hidden="false" customHeight="false" outlineLevel="0" collapsed="false">
      <c r="B6" s="2"/>
      <c r="C6" s="2" t="s">
        <v>8</v>
      </c>
      <c r="D6" s="2" t="s">
        <v>9</v>
      </c>
      <c r="E6" s="2" t="s">
        <v>8</v>
      </c>
      <c r="F6" s="2" t="s">
        <v>9</v>
      </c>
      <c r="G6" s="3"/>
      <c r="H6" s="3"/>
      <c r="I6" s="3"/>
    </row>
    <row r="7" customFormat="false" ht="15.75" hidden="false" customHeight="false" outlineLevel="0" collapsed="false">
      <c r="B7" s="4" t="s">
        <v>10</v>
      </c>
      <c r="C7" s="5" t="n">
        <v>80</v>
      </c>
      <c r="D7" s="6" t="n">
        <v>54</v>
      </c>
      <c r="E7" s="5" t="n">
        <v>63</v>
      </c>
      <c r="F7" s="6" t="n">
        <v>76</v>
      </c>
      <c r="G7" s="7" t="n">
        <f aca="false">SUM(C7,E7)</f>
        <v>143</v>
      </c>
      <c r="H7" s="5" t="n">
        <f aca="false">SUM(D7,F7)</f>
        <v>130</v>
      </c>
      <c r="I7" s="8" t="n">
        <f aca="false">((H7 * 100)/G7)-100</f>
        <v>-9.09090909090909</v>
      </c>
    </row>
    <row r="8" customFormat="false" ht="15.75" hidden="false" customHeight="false" outlineLevel="0" collapsed="false">
      <c r="B8" s="4" t="s">
        <v>11</v>
      </c>
      <c r="C8" s="5" t="n">
        <v>80</v>
      </c>
      <c r="D8" s="6" t="n">
        <v>47</v>
      </c>
      <c r="E8" s="5" t="n">
        <f aca="false">63 * 2</f>
        <v>126</v>
      </c>
      <c r="F8" s="5" t="n">
        <v>128</v>
      </c>
      <c r="G8" s="7" t="n">
        <f aca="false">SUM(C8,E8)</f>
        <v>206</v>
      </c>
      <c r="H8" s="5" t="n">
        <f aca="false">SUM(D8,F8)</f>
        <v>175</v>
      </c>
      <c r="I8" s="9" t="n">
        <f aca="false">((H8 * 100)/G8)-100</f>
        <v>-15.0485436893204</v>
      </c>
    </row>
    <row r="9" customFormat="false" ht="15.75" hidden="false" customHeight="false" outlineLevel="0" collapsed="false">
      <c r="B9" s="4" t="s">
        <v>12</v>
      </c>
      <c r="C9" s="5"/>
      <c r="D9" s="5"/>
      <c r="E9" s="5"/>
      <c r="F9" s="5"/>
      <c r="G9" s="7" t="n">
        <f aca="false">SUM(C9,E9)</f>
        <v>0</v>
      </c>
      <c r="H9" s="5" t="n">
        <f aca="false">SUM(D9,F9)</f>
        <v>0</v>
      </c>
      <c r="I9" s="10" t="e">
        <f aca="false">((H9 * 100)/G9)-100</f>
        <v>#DIV/0!</v>
      </c>
    </row>
    <row r="10" customFormat="false" ht="15.75" hidden="false" customHeight="false" outlineLevel="0" collapsed="false">
      <c r="B10" s="4" t="s">
        <v>13</v>
      </c>
      <c r="C10" s="5"/>
      <c r="D10" s="5"/>
      <c r="E10" s="5"/>
      <c r="F10" s="5"/>
      <c r="G10" s="7" t="n">
        <f aca="false">SUM(C10,E10)</f>
        <v>0</v>
      </c>
      <c r="H10" s="5" t="n">
        <f aca="false">SUM(D10,F10)</f>
        <v>0</v>
      </c>
      <c r="I10" s="10" t="e">
        <f aca="false">((H10 * 100)/G10)-100</f>
        <v>#DIV/0!</v>
      </c>
    </row>
    <row r="11" customFormat="false" ht="14.9" hidden="false" customHeight="false" outlineLevel="0" collapsed="false">
      <c r="B11" s="4" t="s">
        <v>14</v>
      </c>
      <c r="C11" s="5"/>
      <c r="D11" s="5"/>
      <c r="E11" s="5"/>
      <c r="F11" s="5"/>
      <c r="G11" s="7" t="n">
        <f aca="false">SUM(C11,E11)</f>
        <v>0</v>
      </c>
      <c r="H11" s="5" t="n">
        <f aca="false">SUM(D11,F11)</f>
        <v>0</v>
      </c>
      <c r="I11" s="10" t="e">
        <f aca="false">((H11 * 100)/G11)-100</f>
        <v>#DIV/0!</v>
      </c>
    </row>
    <row r="12" customFormat="false" ht="14.9" hidden="false" customHeight="false" outlineLevel="0" collapsed="false">
      <c r="B12" s="4" t="s">
        <v>15</v>
      </c>
      <c r="C12" s="5"/>
      <c r="D12" s="5"/>
      <c r="E12" s="5"/>
      <c r="F12" s="5"/>
      <c r="G12" s="7" t="n">
        <f aca="false">SUM(C12,E12)</f>
        <v>0</v>
      </c>
      <c r="H12" s="5" t="n">
        <f aca="false">SUM(D12,F12)</f>
        <v>0</v>
      </c>
      <c r="I12" s="10" t="e">
        <f aca="false">((H12 * 100)/G12)-100</f>
        <v>#DIV/0!</v>
      </c>
      <c r="K12" s="11"/>
    </row>
    <row r="13" customFormat="false" ht="15.75" hidden="false" customHeight="false" outlineLevel="0" collapsed="false">
      <c r="B13" s="4" t="s">
        <v>16</v>
      </c>
      <c r="C13" s="5"/>
      <c r="D13" s="5"/>
      <c r="E13" s="5"/>
      <c r="F13" s="5"/>
      <c r="G13" s="7" t="n">
        <f aca="false">SUM(C13,E13)</f>
        <v>0</v>
      </c>
      <c r="H13" s="5" t="n">
        <f aca="false">SUM(D13,F13)</f>
        <v>0</v>
      </c>
      <c r="I13" s="10" t="e">
        <f aca="false">((H13 * 100)/G13)-100</f>
        <v>#DIV/0!</v>
      </c>
    </row>
    <row r="14" customFormat="false" ht="15.75" hidden="false" customHeight="false" outlineLevel="0" collapsed="false">
      <c r="B14" s="4" t="s">
        <v>17</v>
      </c>
      <c r="C14" s="5"/>
      <c r="D14" s="5"/>
      <c r="E14" s="5"/>
      <c r="F14" s="5"/>
      <c r="G14" s="7" t="n">
        <f aca="false">SUM(C14,E14)</f>
        <v>0</v>
      </c>
      <c r="H14" s="5" t="n">
        <f aca="false">SUM(D14,F14)</f>
        <v>0</v>
      </c>
      <c r="I14" s="10" t="e">
        <f aca="false">((H14 * 100)/G14)-100</f>
        <v>#DIV/0!</v>
      </c>
    </row>
    <row r="15" customFormat="false" ht="15.75" hidden="false" customHeight="false" outlineLevel="0" collapsed="false">
      <c r="B15" s="4" t="s">
        <v>18</v>
      </c>
      <c r="C15" s="5"/>
      <c r="D15" s="5"/>
      <c r="E15" s="5"/>
      <c r="F15" s="5"/>
      <c r="G15" s="7" t="n">
        <f aca="false">SUM(C15,E15)</f>
        <v>0</v>
      </c>
      <c r="H15" s="5" t="n">
        <f aca="false">SUM(D15,F15)</f>
        <v>0</v>
      </c>
      <c r="I15" s="10" t="e">
        <f aca="false">((H15 * 100)/G15)-100</f>
        <v>#DIV/0!</v>
      </c>
    </row>
    <row r="16" customFormat="false" ht="15.75" hidden="false" customHeight="false" outlineLevel="0" collapsed="false">
      <c r="B16" s="4" t="s">
        <v>19</v>
      </c>
      <c r="C16" s="5"/>
      <c r="D16" s="5"/>
      <c r="E16" s="5"/>
      <c r="F16" s="5"/>
      <c r="G16" s="7" t="n">
        <f aca="false">SUM(C16,E16)</f>
        <v>0</v>
      </c>
      <c r="H16" s="5" t="n">
        <f aca="false">SUM(D16,F16)</f>
        <v>0</v>
      </c>
      <c r="I16" s="10" t="e">
        <f aca="false">((H16 * 100)/G16)-100</f>
        <v>#DIV/0!</v>
      </c>
    </row>
    <row r="17" customFormat="false" ht="15.75" hidden="false" customHeight="false" outlineLevel="0" collapsed="false">
      <c r="B17" s="4" t="s">
        <v>20</v>
      </c>
      <c r="C17" s="5"/>
      <c r="D17" s="5"/>
      <c r="E17" s="5"/>
      <c r="F17" s="5"/>
      <c r="G17" s="7" t="n">
        <f aca="false">SUM(C17,E17)</f>
        <v>0</v>
      </c>
      <c r="H17" s="5" t="n">
        <f aca="false">SUM(D17,F17)</f>
        <v>0</v>
      </c>
      <c r="I17" s="10" t="e">
        <f aca="false">((H17 * 100)/G17)-100</f>
        <v>#DIV/0!</v>
      </c>
    </row>
    <row r="18" customFormat="false" ht="15.75" hidden="false" customHeight="false" outlineLevel="0" collapsed="false">
      <c r="B18" s="4" t="s">
        <v>21</v>
      </c>
      <c r="C18" s="5"/>
      <c r="D18" s="5"/>
      <c r="E18" s="5"/>
      <c r="F18" s="5"/>
      <c r="G18" s="7" t="n">
        <f aca="false">SUM(C18,E18)</f>
        <v>0</v>
      </c>
      <c r="H18" s="5" t="n">
        <f aca="false">SUM(D18,F18)</f>
        <v>0</v>
      </c>
      <c r="I18" s="10" t="e">
        <f aca="false">((H18 * 100)/G18)-100</f>
        <v>#DIV/0!</v>
      </c>
    </row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8">
    <mergeCell ref="C1:G2"/>
    <mergeCell ref="B4:B6"/>
    <mergeCell ref="C4:F4"/>
    <mergeCell ref="G4:G6"/>
    <mergeCell ref="H4:H6"/>
    <mergeCell ref="I4:I6"/>
    <mergeCell ref="C5:D5"/>
    <mergeCell ref="E5:F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65536"/>
  <sheetViews>
    <sheetView windowProtection="false" showFormulas="false" showGridLines="true" showRowColHeaders="true" showZeros="true" rightToLeft="false" tabSelected="false" showOutlineSymbols="true" defaultGridColor="true" view="normal" topLeftCell="A12" colorId="64" zoomScale="90" zoomScaleNormal="90" zoomScalePageLayoutView="100" workbookViewId="0">
      <selection pane="topLeft" activeCell="F36" activeCellId="0" sqref="F36"/>
    </sheetView>
  </sheetViews>
  <sheetFormatPr defaultRowHeight="15"/>
  <cols>
    <col collapsed="false" hidden="false" max="1" min="1" style="0" width="2.2834008097166"/>
    <col collapsed="false" hidden="false" max="2" min="2" style="0" width="34.4291497975709"/>
    <col collapsed="false" hidden="false" max="3" min="3" style="0" width="12.1417004048583"/>
    <col collapsed="false" hidden="false" max="4" min="4" style="0" width="11.1417004048583"/>
    <col collapsed="false" hidden="false" max="5" min="5" style="0" width="8.5748987854251"/>
    <col collapsed="false" hidden="false" max="6" min="6" style="0" width="10.1417004048583"/>
    <col collapsed="false" hidden="false" max="7" min="7" style="0" width="9.71255060728745"/>
    <col collapsed="false" hidden="false" max="9" min="8" style="0" width="11.5708502024291"/>
    <col collapsed="false" hidden="false" max="10" min="10" style="0" width="24.0080971659919"/>
    <col collapsed="false" hidden="false" max="15" min="11" style="0" width="11.5708502024291"/>
    <col collapsed="false" hidden="false" max="16" min="16" style="0" width="12.995951417004"/>
    <col collapsed="false" hidden="false" max="1025" min="17" style="0" width="11.5708502024291"/>
  </cols>
  <sheetData>
    <row r="1" customFormat="false" ht="12.8" hidden="false" customHeight="true" outlineLevel="0" collapsed="false">
      <c r="C1" s="1" t="s">
        <v>22</v>
      </c>
      <c r="D1" s="1"/>
      <c r="E1" s="1"/>
      <c r="F1" s="1"/>
      <c r="G1" s="1"/>
    </row>
    <row r="2" customFormat="false" ht="12.8" hidden="false" customHeight="true" outlineLevel="0" collapsed="false">
      <c r="C2" s="1"/>
      <c r="D2" s="1"/>
      <c r="E2" s="1"/>
      <c r="F2" s="1"/>
      <c r="G2" s="1"/>
    </row>
    <row r="3" customFormat="false" ht="18.75" hidden="false" customHeight="true" outlineLevel="0" collapsed="false"/>
    <row r="4" customFormat="false" ht="18.75" hidden="false" customHeight="true" outlineLevel="0" collapsed="false">
      <c r="B4" s="2" t="s">
        <v>1</v>
      </c>
      <c r="C4" s="2" t="s">
        <v>23</v>
      </c>
      <c r="D4" s="2"/>
      <c r="E4" s="2"/>
      <c r="F4" s="2"/>
      <c r="G4" s="3" t="s">
        <v>3</v>
      </c>
      <c r="H4" s="3" t="s">
        <v>4</v>
      </c>
      <c r="I4" s="2" t="s">
        <v>5</v>
      </c>
      <c r="J4" s="1" t="s">
        <v>24</v>
      </c>
      <c r="K4" s="1" t="s">
        <v>25</v>
      </c>
    </row>
    <row r="5" customFormat="false" ht="13.8" hidden="false" customHeight="false" outlineLevel="0" collapsed="false">
      <c r="B5" s="2"/>
      <c r="C5" s="2" t="s">
        <v>26</v>
      </c>
      <c r="D5" s="2"/>
      <c r="E5" s="2" t="s">
        <v>27</v>
      </c>
      <c r="F5" s="2"/>
      <c r="G5" s="3"/>
      <c r="H5" s="3"/>
      <c r="I5" s="3"/>
      <c r="J5" s="1"/>
      <c r="K5" s="1"/>
    </row>
    <row r="6" customFormat="false" ht="13.8" hidden="false" customHeight="false" outlineLevel="0" collapsed="false">
      <c r="B6" s="2"/>
      <c r="C6" s="2" t="s">
        <v>8</v>
      </c>
      <c r="D6" s="2" t="s">
        <v>9</v>
      </c>
      <c r="E6" s="2" t="s">
        <v>8</v>
      </c>
      <c r="F6" s="2" t="s">
        <v>9</v>
      </c>
      <c r="G6" s="3"/>
      <c r="H6" s="3"/>
      <c r="I6" s="3"/>
      <c r="J6" s="1"/>
      <c r="K6" s="1"/>
    </row>
    <row r="7" customFormat="false" ht="15.75" hidden="false" customHeight="false" outlineLevel="0" collapsed="false">
      <c r="B7" s="4" t="s">
        <v>10</v>
      </c>
      <c r="C7" s="12" t="n">
        <v>63870.88</v>
      </c>
      <c r="D7" s="12" t="n">
        <v>57896.127</v>
      </c>
      <c r="E7" s="12" t="n">
        <v>77119.94</v>
      </c>
      <c r="F7" s="12" t="n">
        <v>33931.98</v>
      </c>
      <c r="G7" s="13" t="n">
        <f aca="false">SUM(C7,E7)</f>
        <v>140990.82</v>
      </c>
      <c r="H7" s="14" t="n">
        <f aca="false">SUM(D7,F7)</f>
        <v>91828.107</v>
      </c>
      <c r="I7" s="15" t="n">
        <f aca="false">((H7 * 100)/G7)-100</f>
        <v>-34.8694425637073</v>
      </c>
      <c r="J7" s="16" t="n">
        <v>88924.64</v>
      </c>
      <c r="K7" s="14" t="n">
        <f aca="false">SUM(J7,H7)</f>
        <v>180752.747</v>
      </c>
    </row>
    <row r="8" customFormat="false" ht="15.75" hidden="false" customHeight="false" outlineLevel="0" collapsed="false">
      <c r="B8" s="4" t="s">
        <v>11</v>
      </c>
      <c r="C8" s="12" t="n">
        <v>63870.88</v>
      </c>
      <c r="D8" s="12" t="n">
        <v>60118.7</v>
      </c>
      <c r="E8" s="12" t="n">
        <v>77119.94</v>
      </c>
      <c r="F8" s="12" t="n">
        <v>20939.25</v>
      </c>
      <c r="G8" s="13" t="n">
        <f aca="false">SUM(C8,E8)</f>
        <v>140990.82</v>
      </c>
      <c r="H8" s="14" t="n">
        <f aca="false">SUM(D8,F8)</f>
        <v>81057.95</v>
      </c>
      <c r="I8" s="17" t="n">
        <f aca="false">((H8 * 100)/G8)-100</f>
        <v>-42.5083491251416</v>
      </c>
      <c r="J8" s="16" t="n">
        <v>60762.1</v>
      </c>
      <c r="K8" s="14" t="n">
        <f aca="false">SUM(J8,H8)</f>
        <v>141820.05</v>
      </c>
    </row>
    <row r="9" customFormat="false" ht="15.75" hidden="false" customHeight="false" outlineLevel="0" collapsed="false">
      <c r="B9" s="4" t="s">
        <v>12</v>
      </c>
      <c r="C9" s="12"/>
      <c r="D9" s="12"/>
      <c r="E9" s="12"/>
      <c r="F9" s="12"/>
      <c r="G9" s="13" t="n">
        <f aca="false">SUM(C9,E9)</f>
        <v>0</v>
      </c>
      <c r="H9" s="14" t="n">
        <f aca="false">SUM(D9,F9)</f>
        <v>0</v>
      </c>
      <c r="I9" s="10" t="e">
        <f aca="false">((H9 * 100)/G9)-100</f>
        <v>#DIV/0!</v>
      </c>
      <c r="J9" s="12"/>
      <c r="K9" s="14"/>
    </row>
    <row r="10" customFormat="false" ht="15.75" hidden="false" customHeight="false" outlineLevel="0" collapsed="false">
      <c r="B10" s="4" t="s">
        <v>13</v>
      </c>
      <c r="C10" s="12"/>
      <c r="D10" s="12"/>
      <c r="E10" s="12"/>
      <c r="F10" s="12"/>
      <c r="G10" s="13" t="n">
        <f aca="false">SUM(C10,E10)</f>
        <v>0</v>
      </c>
      <c r="H10" s="14" t="n">
        <f aca="false">SUM(D10,F10)</f>
        <v>0</v>
      </c>
      <c r="I10" s="10" t="e">
        <f aca="false">((H10 * 100)/G10)-100</f>
        <v>#DIV/0!</v>
      </c>
      <c r="J10" s="12"/>
      <c r="K10" s="14"/>
    </row>
    <row r="11" customFormat="false" ht="15.75" hidden="false" customHeight="false" outlineLevel="0" collapsed="false">
      <c r="B11" s="4" t="s">
        <v>14</v>
      </c>
      <c r="C11" s="12"/>
      <c r="D11" s="12"/>
      <c r="E11" s="12"/>
      <c r="F11" s="12"/>
      <c r="G11" s="13" t="n">
        <f aca="false">SUM(C11,E11)</f>
        <v>0</v>
      </c>
      <c r="H11" s="14" t="n">
        <f aca="false">SUM(D11,F11)</f>
        <v>0</v>
      </c>
      <c r="I11" s="10" t="e">
        <f aca="false">((H11 * 100)/G11)-100</f>
        <v>#DIV/0!</v>
      </c>
      <c r="J11" s="12"/>
      <c r="K11" s="14"/>
    </row>
    <row r="12" customFormat="false" ht="15.75" hidden="false" customHeight="false" outlineLevel="0" collapsed="false">
      <c r="B12" s="4" t="s">
        <v>15</v>
      </c>
      <c r="C12" s="12"/>
      <c r="D12" s="12"/>
      <c r="E12" s="12"/>
      <c r="F12" s="12"/>
      <c r="G12" s="13" t="n">
        <f aca="false">SUM(C12,E12)</f>
        <v>0</v>
      </c>
      <c r="H12" s="14" t="n">
        <f aca="false">SUM(D12,F12)</f>
        <v>0</v>
      </c>
      <c r="I12" s="10" t="e">
        <f aca="false">((H12 * 100)/G12)-100</f>
        <v>#DIV/0!</v>
      </c>
      <c r="J12" s="12"/>
      <c r="K12" s="14"/>
    </row>
    <row r="13" customFormat="false" ht="15.75" hidden="false" customHeight="false" outlineLevel="0" collapsed="false">
      <c r="B13" s="4" t="s">
        <v>16</v>
      </c>
      <c r="C13" s="12"/>
      <c r="D13" s="12"/>
      <c r="E13" s="12"/>
      <c r="F13" s="12"/>
      <c r="G13" s="13" t="n">
        <f aca="false">SUM(C13,E13)</f>
        <v>0</v>
      </c>
      <c r="H13" s="14" t="n">
        <f aca="false">SUM(D13,F13)</f>
        <v>0</v>
      </c>
      <c r="I13" s="10" t="e">
        <f aca="false">((H13 * 100)/G13)-100</f>
        <v>#DIV/0!</v>
      </c>
      <c r="J13" s="12"/>
      <c r="K13" s="14"/>
    </row>
    <row r="14" customFormat="false" ht="15.75" hidden="false" customHeight="false" outlineLevel="0" collapsed="false">
      <c r="B14" s="4" t="s">
        <v>17</v>
      </c>
      <c r="C14" s="12"/>
      <c r="D14" s="12"/>
      <c r="E14" s="12"/>
      <c r="F14" s="12"/>
      <c r="G14" s="13" t="n">
        <f aca="false">SUM(C14,E14)</f>
        <v>0</v>
      </c>
      <c r="H14" s="14" t="n">
        <f aca="false">SUM(D14,F14)</f>
        <v>0</v>
      </c>
      <c r="I14" s="10" t="e">
        <f aca="false">((H14 * 100)/G14)-100</f>
        <v>#DIV/0!</v>
      </c>
      <c r="J14" s="12"/>
      <c r="K14" s="14"/>
    </row>
    <row r="15" customFormat="false" ht="15.75" hidden="false" customHeight="false" outlineLevel="0" collapsed="false">
      <c r="B15" s="4" t="s">
        <v>18</v>
      </c>
      <c r="C15" s="12"/>
      <c r="D15" s="12"/>
      <c r="E15" s="12"/>
      <c r="F15" s="12"/>
      <c r="G15" s="13" t="n">
        <f aca="false">SUM(C15,E15)</f>
        <v>0</v>
      </c>
      <c r="H15" s="14" t="n">
        <f aca="false">SUM(D15,F15)</f>
        <v>0</v>
      </c>
      <c r="I15" s="10" t="e">
        <f aca="false">((H15 * 100)/G15)-100</f>
        <v>#DIV/0!</v>
      </c>
      <c r="J15" s="12"/>
      <c r="K15" s="14"/>
    </row>
    <row r="16" customFormat="false" ht="15.75" hidden="false" customHeight="false" outlineLevel="0" collapsed="false">
      <c r="B16" s="4" t="s">
        <v>19</v>
      </c>
      <c r="C16" s="12"/>
      <c r="D16" s="12"/>
      <c r="E16" s="12"/>
      <c r="F16" s="12"/>
      <c r="G16" s="13" t="n">
        <f aca="false">SUM(C16,E16)</f>
        <v>0</v>
      </c>
      <c r="H16" s="14" t="n">
        <f aca="false">SUM(D16,F16)</f>
        <v>0</v>
      </c>
      <c r="I16" s="10" t="e">
        <f aca="false">((H16 * 100)/G16)-100</f>
        <v>#DIV/0!</v>
      </c>
      <c r="J16" s="12"/>
      <c r="K16" s="14"/>
    </row>
    <row r="17" customFormat="false" ht="15.75" hidden="false" customHeight="false" outlineLevel="0" collapsed="false">
      <c r="B17" s="4" t="s">
        <v>20</v>
      </c>
      <c r="C17" s="12"/>
      <c r="D17" s="12"/>
      <c r="E17" s="12"/>
      <c r="F17" s="12"/>
      <c r="G17" s="13" t="n">
        <f aca="false">SUM(C17,E17)</f>
        <v>0</v>
      </c>
      <c r="H17" s="14" t="n">
        <f aca="false">SUM(D17,F17)</f>
        <v>0</v>
      </c>
      <c r="I17" s="10" t="e">
        <f aca="false">((H17 * 100)/G17)-100</f>
        <v>#DIV/0!</v>
      </c>
      <c r="J17" s="12"/>
      <c r="K17" s="14"/>
    </row>
    <row r="18" customFormat="false" ht="15.75" hidden="false" customHeight="false" outlineLevel="0" collapsed="false">
      <c r="B18" s="4" t="s">
        <v>21</v>
      </c>
      <c r="C18" s="12"/>
      <c r="D18" s="12"/>
      <c r="E18" s="12"/>
      <c r="F18" s="12"/>
      <c r="G18" s="13" t="n">
        <f aca="false">SUM(C18,E18)</f>
        <v>0</v>
      </c>
      <c r="H18" s="14" t="n">
        <f aca="false">SUM(D18,F18)</f>
        <v>0</v>
      </c>
      <c r="I18" s="10" t="e">
        <f aca="false">((H18 * 100)/G18)-100</f>
        <v>#DIV/0!</v>
      </c>
      <c r="J18" s="12"/>
      <c r="K18" s="14"/>
    </row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0">
    <mergeCell ref="C1:G2"/>
    <mergeCell ref="B4:B6"/>
    <mergeCell ref="C4:F4"/>
    <mergeCell ref="G4:G6"/>
    <mergeCell ref="H4:H6"/>
    <mergeCell ref="I4:I6"/>
    <mergeCell ref="J4:J6"/>
    <mergeCell ref="K4:K6"/>
    <mergeCell ref="C5:D5"/>
    <mergeCell ref="E5:F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G65536"/>
  <sheetViews>
    <sheetView windowProtection="false" showFormulas="false" showGridLines="true" showRowColHeaders="true" showZeros="true" rightToLeft="false" tabSelected="false" showOutlineSymbols="true" defaultGridColor="true" view="normal" topLeftCell="A17" colorId="64" zoomScale="100" zoomScaleNormal="100" zoomScalePageLayoutView="100" workbookViewId="0">
      <selection pane="topLeft" activeCell="C21" activeCellId="0" sqref="C21"/>
    </sheetView>
  </sheetViews>
  <sheetFormatPr defaultRowHeight="15"/>
  <cols>
    <col collapsed="false" hidden="false" max="1" min="1" style="0" width="3.42914979757085"/>
    <col collapsed="false" hidden="false" max="2" min="2" style="0" width="4.42914979757085"/>
    <col collapsed="false" hidden="false" max="3" min="3" style="0" width="19.7085020242915"/>
    <col collapsed="false" hidden="false" max="4" min="4" style="18" width="13.4251012145749"/>
    <col collapsed="false" hidden="false" max="5" min="5" style="0" width="13.4251012145749"/>
    <col collapsed="false" hidden="false" max="6" min="6" style="0" width="15.5384615384615"/>
    <col collapsed="false" hidden="false" max="7" min="7" style="0" width="23.2793522267206"/>
    <col collapsed="false" hidden="false" max="8" min="8" style="0" width="10.582995951417"/>
    <col collapsed="false" hidden="false" max="9" min="9" style="0" width="19.1376518218624"/>
    <col collapsed="false" hidden="false" max="11" min="10" style="0" width="21.4251012145749"/>
    <col collapsed="false" hidden="false" max="12" min="12" style="0" width="21.7085020242915"/>
    <col collapsed="false" hidden="false" max="1025" min="13" style="0" width="11.5708502024291"/>
  </cols>
  <sheetData>
    <row r="1" customFormat="false" ht="15" hidden="false" customHeight="false" outlineLevel="0" collapsed="false">
      <c r="D1" s="0"/>
    </row>
    <row r="2" customFormat="false" ht="13.8" hidden="false" customHeight="false" outlineLevel="0" collapsed="false">
      <c r="C2" s="2" t="s">
        <v>1</v>
      </c>
      <c r="D2" s="2" t="s">
        <v>28</v>
      </c>
      <c r="E2" s="2"/>
      <c r="F2" s="2"/>
      <c r="G2" s="2"/>
    </row>
    <row r="3" customFormat="false" ht="13.8" hidden="false" customHeight="false" outlineLevel="0" collapsed="false">
      <c r="C3" s="2"/>
      <c r="D3" s="2"/>
      <c r="E3" s="2"/>
      <c r="F3" s="2"/>
      <c r="G3" s="2"/>
    </row>
    <row r="4" customFormat="false" ht="13.8" hidden="false" customHeight="false" outlineLevel="0" collapsed="false">
      <c r="C4" s="2"/>
      <c r="D4" s="19" t="s">
        <v>29</v>
      </c>
      <c r="E4" s="19" t="s">
        <v>6</v>
      </c>
      <c r="F4" s="19" t="s">
        <v>30</v>
      </c>
      <c r="G4" s="19" t="s">
        <v>31</v>
      </c>
    </row>
    <row r="5" customFormat="false" ht="13.8" hidden="false" customHeight="false" outlineLevel="0" collapsed="false">
      <c r="C5" s="4" t="s">
        <v>10</v>
      </c>
      <c r="D5" s="20" t="n">
        <v>100</v>
      </c>
      <c r="E5" s="20" t="n">
        <v>100</v>
      </c>
      <c r="F5" s="20" t="n">
        <v>85.71</v>
      </c>
      <c r="G5" s="20" t="n">
        <v>100</v>
      </c>
    </row>
    <row r="6" customFormat="false" ht="13.8" hidden="false" customHeight="false" outlineLevel="0" collapsed="false">
      <c r="C6" s="4" t="s">
        <v>11</v>
      </c>
      <c r="D6" s="20" t="n">
        <v>100</v>
      </c>
      <c r="E6" s="20" t="n">
        <v>100</v>
      </c>
      <c r="F6" s="20" t="n">
        <v>71.43</v>
      </c>
      <c r="G6" s="20" t="n">
        <v>100</v>
      </c>
    </row>
    <row r="7" customFormat="false" ht="13.8" hidden="false" customHeight="false" outlineLevel="0" collapsed="false">
      <c r="C7" s="4" t="s">
        <v>12</v>
      </c>
      <c r="D7" s="20"/>
      <c r="E7" s="20"/>
      <c r="F7" s="20"/>
      <c r="G7" s="20"/>
    </row>
    <row r="8" customFormat="false" ht="13.8" hidden="false" customHeight="false" outlineLevel="0" collapsed="false">
      <c r="C8" s="4" t="s">
        <v>13</v>
      </c>
      <c r="D8" s="20"/>
      <c r="E8" s="20"/>
      <c r="F8" s="20"/>
      <c r="G8" s="20"/>
    </row>
    <row r="9" customFormat="false" ht="13.8" hidden="false" customHeight="false" outlineLevel="0" collapsed="false">
      <c r="C9" s="4" t="s">
        <v>14</v>
      </c>
      <c r="D9" s="20"/>
      <c r="E9" s="20"/>
      <c r="F9" s="20"/>
      <c r="G9" s="20"/>
    </row>
    <row r="10" customFormat="false" ht="13.8" hidden="false" customHeight="false" outlineLevel="0" collapsed="false">
      <c r="C10" s="4" t="s">
        <v>15</v>
      </c>
      <c r="D10" s="20"/>
      <c r="E10" s="20"/>
      <c r="F10" s="20"/>
      <c r="G10" s="20"/>
    </row>
    <row r="11" customFormat="false" ht="13.8" hidden="false" customHeight="false" outlineLevel="0" collapsed="false">
      <c r="C11" s="4" t="s">
        <v>16</v>
      </c>
      <c r="D11" s="20"/>
      <c r="E11" s="20"/>
      <c r="F11" s="20"/>
      <c r="G11" s="20"/>
    </row>
    <row r="12" customFormat="false" ht="13.8" hidden="false" customHeight="false" outlineLevel="0" collapsed="false">
      <c r="C12" s="4" t="s">
        <v>17</v>
      </c>
      <c r="D12" s="20"/>
      <c r="E12" s="20"/>
      <c r="F12" s="20"/>
      <c r="G12" s="20"/>
    </row>
    <row r="13" customFormat="false" ht="13.8" hidden="false" customHeight="false" outlineLevel="0" collapsed="false">
      <c r="C13" s="4" t="s">
        <v>18</v>
      </c>
      <c r="D13" s="20"/>
      <c r="E13" s="20"/>
      <c r="F13" s="20"/>
      <c r="G13" s="20"/>
    </row>
    <row r="14" customFormat="false" ht="21" hidden="false" customHeight="true" outlineLevel="0" collapsed="false">
      <c r="C14" s="4" t="s">
        <v>19</v>
      </c>
      <c r="D14" s="20"/>
      <c r="E14" s="20"/>
      <c r="F14" s="20"/>
      <c r="G14" s="20"/>
    </row>
    <row r="15" customFormat="false" ht="13.8" hidden="false" customHeight="false" outlineLevel="0" collapsed="false">
      <c r="C15" s="4" t="s">
        <v>20</v>
      </c>
      <c r="D15" s="20"/>
      <c r="E15" s="20"/>
      <c r="F15" s="20"/>
      <c r="G15" s="20"/>
    </row>
    <row r="16" customFormat="false" ht="13.8" hidden="false" customHeight="false" outlineLevel="0" collapsed="false">
      <c r="C16" s="4" t="s">
        <v>21</v>
      </c>
      <c r="D16" s="20"/>
      <c r="E16" s="20"/>
      <c r="F16" s="20"/>
      <c r="G16" s="20"/>
    </row>
    <row r="17" customFormat="false" ht="13.8" hidden="false" customHeight="false" outlineLevel="0" collapsed="false">
      <c r="C17" s="4" t="s">
        <v>32</v>
      </c>
      <c r="D17" s="21" t="n">
        <f aca="false">AVERAGE(D5:D16)</f>
        <v>100</v>
      </c>
      <c r="E17" s="21" t="n">
        <f aca="false">AVERAGE(E5:E16)</f>
        <v>100</v>
      </c>
      <c r="F17" s="22" t="n">
        <f aca="false">AVERAGE(F5:F16)</f>
        <v>78.57</v>
      </c>
      <c r="G17" s="21" t="n">
        <f aca="false">AVERAGE(G5:G16)</f>
        <v>100</v>
      </c>
    </row>
    <row r="18" customFormat="false" ht="15" hidden="false" customHeight="false" outlineLevel="0" collapsed="false">
      <c r="D18" s="0"/>
    </row>
    <row r="19" customFormat="false" ht="15" hidden="false" customHeight="false" outlineLevel="0" collapsed="false">
      <c r="D19" s="0"/>
    </row>
    <row r="20" customFormat="false" ht="15" hidden="false" customHeight="false" outlineLevel="0" collapsed="false">
      <c r="D20" s="0"/>
    </row>
    <row r="21" customFormat="false" ht="15" hidden="false" customHeight="false" outlineLevel="0" collapsed="false">
      <c r="D21" s="0"/>
    </row>
    <row r="22" customFormat="false" ht="15" hidden="false" customHeight="false" outlineLevel="0" collapsed="false">
      <c r="D22" s="0"/>
    </row>
    <row r="23" customFormat="false" ht="13.8" hidden="false" customHeight="false" outlineLevel="0" collapsed="false">
      <c r="C23" s="2" t="s">
        <v>1</v>
      </c>
      <c r="D23" s="2" t="s">
        <v>33</v>
      </c>
      <c r="E23" s="2"/>
      <c r="F23" s="2"/>
      <c r="G23" s="2"/>
    </row>
    <row r="24" customFormat="false" ht="13.8" hidden="false" customHeight="false" outlineLevel="0" collapsed="false">
      <c r="C24" s="2"/>
      <c r="D24" s="2"/>
      <c r="E24" s="2"/>
      <c r="F24" s="2"/>
      <c r="G24" s="2"/>
    </row>
    <row r="25" customFormat="false" ht="28.35" hidden="false" customHeight="false" outlineLevel="0" collapsed="false">
      <c r="C25" s="2"/>
      <c r="D25" s="2" t="s">
        <v>34</v>
      </c>
      <c r="E25" s="3" t="s">
        <v>35</v>
      </c>
      <c r="F25" s="2" t="s">
        <v>36</v>
      </c>
      <c r="G25" s="2" t="s">
        <v>37</v>
      </c>
    </row>
    <row r="26" customFormat="false" ht="13.8" hidden="false" customHeight="false" outlineLevel="0" collapsed="false">
      <c r="C26" s="4" t="s">
        <v>10</v>
      </c>
      <c r="D26" s="20" t="n">
        <v>100</v>
      </c>
      <c r="E26" s="23" t="n">
        <v>100</v>
      </c>
      <c r="F26" s="23" t="n">
        <v>100</v>
      </c>
      <c r="G26" s="23" t="n">
        <v>100</v>
      </c>
    </row>
    <row r="27" customFormat="false" ht="13.8" hidden="false" customHeight="false" outlineLevel="0" collapsed="false">
      <c r="C27" s="4" t="s">
        <v>11</v>
      </c>
      <c r="D27" s="20"/>
      <c r="E27" s="23"/>
      <c r="F27" s="23"/>
      <c r="G27" s="23"/>
    </row>
    <row r="28" customFormat="false" ht="13.8" hidden="false" customHeight="false" outlineLevel="0" collapsed="false">
      <c r="C28" s="4" t="s">
        <v>12</v>
      </c>
      <c r="D28" s="20"/>
      <c r="E28" s="23"/>
      <c r="F28" s="23"/>
      <c r="G28" s="23"/>
    </row>
    <row r="29" customFormat="false" ht="13.8" hidden="false" customHeight="false" outlineLevel="0" collapsed="false">
      <c r="C29" s="4" t="s">
        <v>13</v>
      </c>
      <c r="D29" s="20"/>
      <c r="E29" s="23"/>
      <c r="F29" s="23"/>
      <c r="G29" s="23"/>
    </row>
    <row r="30" customFormat="false" ht="13.8" hidden="false" customHeight="false" outlineLevel="0" collapsed="false">
      <c r="C30" s="4" t="s">
        <v>14</v>
      </c>
      <c r="D30" s="20"/>
      <c r="E30" s="23"/>
      <c r="F30" s="23"/>
      <c r="G30" s="23"/>
    </row>
    <row r="31" customFormat="false" ht="13.8" hidden="false" customHeight="false" outlineLevel="0" collapsed="false">
      <c r="C31" s="4" t="s">
        <v>15</v>
      </c>
      <c r="D31" s="20"/>
      <c r="E31" s="23"/>
      <c r="F31" s="23"/>
      <c r="G31" s="23"/>
    </row>
    <row r="32" customFormat="false" ht="13.8" hidden="false" customHeight="false" outlineLevel="0" collapsed="false">
      <c r="C32" s="4" t="s">
        <v>16</v>
      </c>
      <c r="D32" s="20"/>
      <c r="E32" s="23"/>
      <c r="F32" s="23"/>
      <c r="G32" s="23"/>
    </row>
    <row r="33" customFormat="false" ht="13.8" hidden="false" customHeight="false" outlineLevel="0" collapsed="false">
      <c r="C33" s="4" t="s">
        <v>17</v>
      </c>
      <c r="D33" s="20"/>
      <c r="E33" s="23"/>
      <c r="F33" s="23"/>
      <c r="G33" s="23"/>
    </row>
    <row r="34" customFormat="false" ht="13.8" hidden="false" customHeight="false" outlineLevel="0" collapsed="false">
      <c r="C34" s="4" t="s">
        <v>18</v>
      </c>
      <c r="D34" s="20"/>
      <c r="E34" s="23"/>
      <c r="F34" s="23"/>
      <c r="G34" s="23"/>
    </row>
    <row r="35" customFormat="false" ht="13.8" hidden="false" customHeight="false" outlineLevel="0" collapsed="false">
      <c r="C35" s="4" t="s">
        <v>19</v>
      </c>
      <c r="D35" s="20"/>
      <c r="E35" s="23"/>
      <c r="F35" s="23"/>
      <c r="G35" s="23"/>
    </row>
    <row r="36" customFormat="false" ht="13.8" hidden="false" customHeight="false" outlineLevel="0" collapsed="false">
      <c r="C36" s="4" t="s">
        <v>20</v>
      </c>
      <c r="D36" s="20"/>
      <c r="E36" s="23"/>
      <c r="F36" s="23"/>
      <c r="G36" s="23"/>
    </row>
    <row r="37" customFormat="false" ht="13.8" hidden="false" customHeight="false" outlineLevel="0" collapsed="false">
      <c r="C37" s="4" t="s">
        <v>21</v>
      </c>
      <c r="D37" s="20"/>
      <c r="E37" s="23"/>
      <c r="F37" s="23"/>
      <c r="G37" s="23"/>
    </row>
    <row r="38" customFormat="false" ht="13.8" hidden="false" customHeight="false" outlineLevel="0" collapsed="false">
      <c r="C38" s="4" t="s">
        <v>32</v>
      </c>
      <c r="D38" s="24" t="n">
        <f aca="false">AVERAGE(D26:D37)</f>
        <v>100</v>
      </c>
      <c r="E38" s="24" t="n">
        <f aca="false">AVERAGE(E26:E37)</f>
        <v>100</v>
      </c>
      <c r="F38" s="24" t="n">
        <f aca="false">AVERAGE(F26:F37)</f>
        <v>100</v>
      </c>
      <c r="G38" s="21" t="n">
        <f aca="false">AVERAGE(G26:G37)</f>
        <v>100</v>
      </c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">
    <mergeCell ref="C2:C4"/>
    <mergeCell ref="D2:G3"/>
    <mergeCell ref="C23:C25"/>
    <mergeCell ref="D23:G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I65536"/>
  <sheetViews>
    <sheetView windowProtection="false" showFormulas="false" showGridLines="true" showRowColHeaders="true" showZeros="true" rightToLeft="false" tabSelected="false" showOutlineSymbols="true" defaultGridColor="true" view="normal" topLeftCell="B8" colorId="64" zoomScale="100" zoomScaleNormal="100" zoomScalePageLayoutView="100" workbookViewId="0">
      <selection pane="topLeft" activeCell="G38" activeCellId="0" sqref="G38"/>
    </sheetView>
  </sheetViews>
  <sheetFormatPr defaultRowHeight="15"/>
  <cols>
    <col collapsed="false" hidden="false" max="1" min="1" style="0" width="3.42914979757085"/>
    <col collapsed="false" hidden="false" max="2" min="2" style="0" width="4.42914979757085"/>
    <col collapsed="false" hidden="false" max="3" min="3" style="0" width="32.1417004048583"/>
    <col collapsed="false" hidden="false" max="4" min="4" style="18" width="11.7125506072874"/>
    <col collapsed="false" hidden="false" max="5" min="5" style="0" width="11.7125506072874"/>
    <col collapsed="false" hidden="false" max="6" min="6" style="0" width="12.4251012145749"/>
    <col collapsed="false" hidden="false" max="7" min="7" style="0" width="19.4251012145749"/>
    <col collapsed="false" hidden="false" max="8" min="8" style="0" width="11.5708502024291"/>
    <col collapsed="false" hidden="false" max="9" min="9" style="0" width="15.7125506072875"/>
    <col collapsed="false" hidden="false" max="1025" min="10" style="0" width="11.5708502024291"/>
  </cols>
  <sheetData>
    <row r="1" customFormat="false" ht="15" hidden="false" customHeight="false" outlineLevel="0" collapsed="false">
      <c r="D1" s="0"/>
    </row>
    <row r="2" customFormat="false" ht="13.8" hidden="false" customHeight="false" outlineLevel="0" collapsed="false">
      <c r="C2" s="2" t="s">
        <v>1</v>
      </c>
      <c r="D2" s="2" t="s">
        <v>38</v>
      </c>
      <c r="E2" s="2"/>
      <c r="F2" s="2"/>
      <c r="G2" s="2"/>
    </row>
    <row r="3" customFormat="false" ht="13.8" hidden="false" customHeight="false" outlineLevel="0" collapsed="false">
      <c r="C3" s="2"/>
      <c r="D3" s="2"/>
      <c r="E3" s="2"/>
      <c r="F3" s="2"/>
      <c r="G3" s="2"/>
    </row>
    <row r="4" customFormat="false" ht="28.35" hidden="false" customHeight="false" outlineLevel="0" collapsed="false">
      <c r="C4" s="2"/>
      <c r="D4" s="2" t="s">
        <v>39</v>
      </c>
      <c r="E4" s="3" t="s">
        <v>40</v>
      </c>
      <c r="F4" s="3" t="s">
        <v>41</v>
      </c>
      <c r="G4" s="2" t="s">
        <v>42</v>
      </c>
    </row>
    <row r="5" customFormat="false" ht="13.8" hidden="false" customHeight="false" outlineLevel="0" collapsed="false">
      <c r="C5" s="4" t="s">
        <v>10</v>
      </c>
      <c r="D5" s="20" t="n">
        <v>100</v>
      </c>
      <c r="E5" s="20" t="n">
        <v>100</v>
      </c>
      <c r="F5" s="20" t="n">
        <v>100</v>
      </c>
      <c r="G5" s="20" t="n">
        <v>90</v>
      </c>
    </row>
    <row r="6" customFormat="false" ht="13.8" hidden="false" customHeight="false" outlineLevel="0" collapsed="false">
      <c r="C6" s="4" t="s">
        <v>11</v>
      </c>
      <c r="D6" s="20" t="n">
        <v>100</v>
      </c>
      <c r="E6" s="20" t="n">
        <v>100</v>
      </c>
      <c r="F6" s="20" t="n">
        <v>0</v>
      </c>
      <c r="G6" s="20" t="n">
        <v>100</v>
      </c>
    </row>
    <row r="7" customFormat="false" ht="13.8" hidden="false" customHeight="false" outlineLevel="0" collapsed="false">
      <c r="C7" s="4" t="s">
        <v>12</v>
      </c>
      <c r="D7" s="20"/>
      <c r="E7" s="20"/>
      <c r="F7" s="20"/>
      <c r="G7" s="20"/>
    </row>
    <row r="8" customFormat="false" ht="13.8" hidden="false" customHeight="false" outlineLevel="0" collapsed="false">
      <c r="C8" s="4" t="s">
        <v>13</v>
      </c>
      <c r="D8" s="20"/>
      <c r="E8" s="20"/>
      <c r="F8" s="20"/>
      <c r="G8" s="20"/>
    </row>
    <row r="9" customFormat="false" ht="13.8" hidden="false" customHeight="false" outlineLevel="0" collapsed="false">
      <c r="C9" s="4" t="s">
        <v>14</v>
      </c>
      <c r="D9" s="20"/>
      <c r="E9" s="20"/>
      <c r="F9" s="20"/>
      <c r="G9" s="20"/>
    </row>
    <row r="10" customFormat="false" ht="13.8" hidden="false" customHeight="false" outlineLevel="0" collapsed="false">
      <c r="C10" s="4" t="s">
        <v>15</v>
      </c>
      <c r="D10" s="20"/>
      <c r="E10" s="20"/>
      <c r="F10" s="20"/>
      <c r="G10" s="20"/>
    </row>
    <row r="11" customFormat="false" ht="13.8" hidden="false" customHeight="false" outlineLevel="0" collapsed="false">
      <c r="C11" s="4" t="s">
        <v>16</v>
      </c>
      <c r="D11" s="20"/>
      <c r="E11" s="20"/>
      <c r="F11" s="20"/>
      <c r="G11" s="20"/>
    </row>
    <row r="12" customFormat="false" ht="13.8" hidden="false" customHeight="false" outlineLevel="0" collapsed="false">
      <c r="C12" s="4" t="s">
        <v>17</v>
      </c>
      <c r="D12" s="20"/>
      <c r="E12" s="20"/>
      <c r="F12" s="20"/>
      <c r="G12" s="20"/>
    </row>
    <row r="13" customFormat="false" ht="13.8" hidden="false" customHeight="false" outlineLevel="0" collapsed="false">
      <c r="C13" s="4" t="s">
        <v>18</v>
      </c>
      <c r="D13" s="20"/>
      <c r="E13" s="20"/>
      <c r="F13" s="20"/>
      <c r="G13" s="20"/>
    </row>
    <row r="14" customFormat="false" ht="13.8" hidden="false" customHeight="false" outlineLevel="0" collapsed="false">
      <c r="C14" s="4" t="s">
        <v>19</v>
      </c>
      <c r="D14" s="20"/>
      <c r="E14" s="20"/>
      <c r="F14" s="20"/>
      <c r="G14" s="20"/>
    </row>
    <row r="15" customFormat="false" ht="13.8" hidden="false" customHeight="false" outlineLevel="0" collapsed="false">
      <c r="C15" s="4" t="s">
        <v>20</v>
      </c>
      <c r="D15" s="20"/>
      <c r="E15" s="20"/>
      <c r="F15" s="20"/>
      <c r="G15" s="20"/>
    </row>
    <row r="16" customFormat="false" ht="21" hidden="false" customHeight="true" outlineLevel="0" collapsed="false">
      <c r="C16" s="4" t="s">
        <v>21</v>
      </c>
      <c r="D16" s="20"/>
      <c r="E16" s="20"/>
      <c r="F16" s="20"/>
      <c r="G16" s="20"/>
    </row>
    <row r="17" customFormat="false" ht="13.8" hidden="false" customHeight="false" outlineLevel="0" collapsed="false">
      <c r="C17" s="4" t="s">
        <v>32</v>
      </c>
      <c r="D17" s="21" t="n">
        <f aca="false">AVERAGE(D5:D16)</f>
        <v>100</v>
      </c>
      <c r="E17" s="21" t="n">
        <f aca="false">AVERAGE(E5:E16)</f>
        <v>100</v>
      </c>
      <c r="F17" s="25" t="n">
        <f aca="false">AVERAGE(F5:F16)</f>
        <v>50</v>
      </c>
      <c r="G17" s="21" t="n">
        <f aca="false">AVERAGE(G5:G16)</f>
        <v>95</v>
      </c>
    </row>
    <row r="18" customFormat="false" ht="15" hidden="false" customHeight="false" outlineLevel="0" collapsed="false">
      <c r="D18" s="0"/>
    </row>
    <row r="19" customFormat="false" ht="15" hidden="false" customHeight="false" outlineLevel="0" collapsed="false">
      <c r="D19" s="0"/>
    </row>
    <row r="20" customFormat="false" ht="15" hidden="false" customHeight="false" outlineLevel="0" collapsed="false">
      <c r="D20" s="0"/>
    </row>
    <row r="21" customFormat="false" ht="15" hidden="false" customHeight="false" outlineLevel="0" collapsed="false">
      <c r="D21" s="0"/>
    </row>
    <row r="22" customFormat="false" ht="15" hidden="false" customHeight="false" outlineLevel="0" collapsed="false">
      <c r="D22" s="0"/>
    </row>
    <row r="23" customFormat="false" ht="15" hidden="false" customHeight="false" outlineLevel="0" collapsed="false">
      <c r="D23" s="0"/>
    </row>
    <row r="24" customFormat="false" ht="13.8" hidden="false" customHeight="false" outlineLevel="0" collapsed="false">
      <c r="C24" s="2" t="s">
        <v>1</v>
      </c>
      <c r="D24" s="2" t="s">
        <v>43</v>
      </c>
      <c r="E24" s="2"/>
      <c r="F24" s="2"/>
      <c r="G24" s="2"/>
      <c r="H24" s="2"/>
      <c r="I24" s="2"/>
    </row>
    <row r="25" customFormat="false" ht="13.8" hidden="false" customHeight="false" outlineLevel="0" collapsed="false">
      <c r="C25" s="2"/>
      <c r="D25" s="2"/>
      <c r="E25" s="2"/>
      <c r="F25" s="2"/>
      <c r="G25" s="2"/>
      <c r="H25" s="2"/>
      <c r="I25" s="2"/>
    </row>
    <row r="26" customFormat="false" ht="28.35" hidden="false" customHeight="false" outlineLevel="0" collapsed="false">
      <c r="C26" s="2"/>
      <c r="D26" s="3" t="s">
        <v>44</v>
      </c>
      <c r="E26" s="3" t="s">
        <v>45</v>
      </c>
      <c r="F26" s="3" t="s">
        <v>46</v>
      </c>
      <c r="G26" s="2" t="s">
        <v>47</v>
      </c>
      <c r="H26" s="26" t="s">
        <v>48</v>
      </c>
      <c r="I26" s="26" t="s">
        <v>49</v>
      </c>
    </row>
    <row r="27" customFormat="false" ht="13.8" hidden="false" customHeight="false" outlineLevel="0" collapsed="false">
      <c r="C27" s="4" t="s">
        <v>10</v>
      </c>
      <c r="D27" s="20" t="n">
        <v>100</v>
      </c>
      <c r="E27" s="23" t="n">
        <v>100</v>
      </c>
      <c r="F27" s="23" t="n">
        <v>100</v>
      </c>
      <c r="G27" s="23" t="n">
        <v>100</v>
      </c>
      <c r="H27" s="23" t="n">
        <v>100</v>
      </c>
      <c r="I27" s="23" t="n">
        <v>88.9</v>
      </c>
    </row>
    <row r="28" customFormat="false" ht="13.8" hidden="false" customHeight="false" outlineLevel="0" collapsed="false">
      <c r="C28" s="4" t="s">
        <v>11</v>
      </c>
      <c r="D28" s="20"/>
      <c r="E28" s="23"/>
      <c r="F28" s="23"/>
      <c r="G28" s="23"/>
      <c r="H28" s="23"/>
      <c r="I28" s="23"/>
    </row>
    <row r="29" customFormat="false" ht="13.8" hidden="false" customHeight="false" outlineLevel="0" collapsed="false">
      <c r="C29" s="4" t="s">
        <v>12</v>
      </c>
      <c r="D29" s="20"/>
      <c r="E29" s="23"/>
      <c r="F29" s="23"/>
      <c r="G29" s="23"/>
      <c r="H29" s="23"/>
      <c r="I29" s="23"/>
    </row>
    <row r="30" customFormat="false" ht="13.8" hidden="false" customHeight="false" outlineLevel="0" collapsed="false">
      <c r="C30" s="4" t="s">
        <v>13</v>
      </c>
      <c r="D30" s="20"/>
      <c r="E30" s="23"/>
      <c r="F30" s="23"/>
      <c r="G30" s="23"/>
      <c r="H30" s="23"/>
      <c r="I30" s="23"/>
    </row>
    <row r="31" customFormat="false" ht="13.8" hidden="false" customHeight="false" outlineLevel="0" collapsed="false">
      <c r="C31" s="4" t="s">
        <v>14</v>
      </c>
      <c r="D31" s="20"/>
      <c r="E31" s="23"/>
      <c r="F31" s="23"/>
      <c r="G31" s="23"/>
      <c r="H31" s="23"/>
      <c r="I31" s="23"/>
    </row>
    <row r="32" customFormat="false" ht="13.8" hidden="false" customHeight="false" outlineLevel="0" collapsed="false">
      <c r="C32" s="4" t="s">
        <v>15</v>
      </c>
      <c r="D32" s="20"/>
      <c r="E32" s="23"/>
      <c r="F32" s="23"/>
      <c r="G32" s="23"/>
      <c r="H32" s="23"/>
      <c r="I32" s="23"/>
    </row>
    <row r="33" customFormat="false" ht="13.8" hidden="false" customHeight="false" outlineLevel="0" collapsed="false">
      <c r="C33" s="4" t="s">
        <v>16</v>
      </c>
      <c r="D33" s="20"/>
      <c r="E33" s="23"/>
      <c r="F33" s="23"/>
      <c r="G33" s="23"/>
      <c r="H33" s="23"/>
      <c r="I33" s="23"/>
    </row>
    <row r="34" customFormat="false" ht="13.8" hidden="false" customHeight="false" outlineLevel="0" collapsed="false">
      <c r="C34" s="4" t="s">
        <v>17</v>
      </c>
      <c r="D34" s="20"/>
      <c r="E34" s="23"/>
      <c r="F34" s="23"/>
      <c r="G34" s="23"/>
      <c r="H34" s="23"/>
      <c r="I34" s="23"/>
    </row>
    <row r="35" customFormat="false" ht="13.8" hidden="false" customHeight="false" outlineLevel="0" collapsed="false">
      <c r="C35" s="4" t="s">
        <v>18</v>
      </c>
      <c r="D35" s="20"/>
      <c r="E35" s="23"/>
      <c r="F35" s="23"/>
      <c r="G35" s="23"/>
      <c r="H35" s="23"/>
      <c r="I35" s="23"/>
    </row>
    <row r="36" customFormat="false" ht="13.8" hidden="false" customHeight="false" outlineLevel="0" collapsed="false">
      <c r="C36" s="4" t="s">
        <v>19</v>
      </c>
      <c r="D36" s="20"/>
      <c r="E36" s="23"/>
      <c r="F36" s="23"/>
      <c r="G36" s="23"/>
      <c r="H36" s="23"/>
      <c r="I36" s="23"/>
    </row>
    <row r="37" customFormat="false" ht="13.8" hidden="false" customHeight="false" outlineLevel="0" collapsed="false">
      <c r="C37" s="4" t="s">
        <v>20</v>
      </c>
      <c r="D37" s="20"/>
      <c r="E37" s="23"/>
      <c r="F37" s="23"/>
      <c r="G37" s="23"/>
      <c r="H37" s="23"/>
      <c r="I37" s="23"/>
    </row>
    <row r="38" customFormat="false" ht="13.8" hidden="false" customHeight="false" outlineLevel="0" collapsed="false">
      <c r="C38" s="4" t="s">
        <v>21</v>
      </c>
      <c r="D38" s="20"/>
      <c r="E38" s="23"/>
      <c r="F38" s="23"/>
      <c r="G38" s="23"/>
      <c r="H38" s="23"/>
      <c r="I38" s="23"/>
    </row>
    <row r="39" customFormat="false" ht="13.8" hidden="false" customHeight="false" outlineLevel="0" collapsed="false">
      <c r="C39" s="4" t="s">
        <v>32</v>
      </c>
      <c r="D39" s="24" t="n">
        <f aca="false">AVERAGE(D27:D38)</f>
        <v>100</v>
      </c>
      <c r="E39" s="24" t="n">
        <f aca="false">AVERAGE(E27:E38)</f>
        <v>100</v>
      </c>
      <c r="F39" s="24" t="n">
        <f aca="false">AVERAGE(F27:F38)</f>
        <v>100</v>
      </c>
      <c r="G39" s="24" t="n">
        <f aca="false">AVERAGE(G27:G38)</f>
        <v>100</v>
      </c>
      <c r="H39" s="24" t="n">
        <f aca="false">AVERAGE(H27:H38)</f>
        <v>100</v>
      </c>
      <c r="I39" s="24" t="n">
        <f aca="false">AVERAGE(I27:I38)</f>
        <v>88.9</v>
      </c>
    </row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">
    <mergeCell ref="C2:C4"/>
    <mergeCell ref="D2:G3"/>
    <mergeCell ref="C24:C26"/>
    <mergeCell ref="D24:I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G19"/>
  <sheetViews>
    <sheetView windowProtection="false" showFormulas="false" showGridLines="true" showRowColHeaders="true" showZeros="true" rightToLeft="false" tabSelected="false" showOutlineSymbols="true" defaultGridColor="true" view="normal" topLeftCell="C8" colorId="64" zoomScale="100" zoomScaleNormal="100" zoomScalePageLayoutView="100" workbookViewId="0">
      <selection pane="topLeft" activeCell="E7" activeCellId="0" sqref="E7"/>
    </sheetView>
  </sheetViews>
  <sheetFormatPr defaultRowHeight="12.8"/>
  <cols>
    <col collapsed="false" hidden="false" max="1" min="1" style="0" width="3.42914979757085"/>
    <col collapsed="false" hidden="false" max="2" min="2" style="0" width="4.42914979757085"/>
    <col collapsed="false" hidden="false" max="3" min="3" style="0" width="32.1417004048583"/>
    <col collapsed="false" hidden="false" max="4" min="4" style="0" width="18.5182186234818"/>
    <col collapsed="false" hidden="false" max="5" min="5" style="18" width="18.5182186234818"/>
    <col collapsed="false" hidden="false" max="6" min="6" style="0" width="11.5708502024291"/>
    <col collapsed="false" hidden="false" max="7" min="7" style="0" width="14.2186234817814"/>
    <col collapsed="false" hidden="false" max="1025" min="8" style="0" width="11.5708502024291"/>
  </cols>
  <sheetData>
    <row r="1" customFormat="false" ht="13.8" hidden="false" customHeight="false" outlineLevel="0" collapsed="false">
      <c r="E1" s="0"/>
    </row>
    <row r="2" customFormat="false" ht="13.8" hidden="false" customHeight="false" outlineLevel="0" collapsed="false">
      <c r="E2" s="0"/>
    </row>
    <row r="3" customFormat="false" ht="13.8" hidden="false" customHeight="false" outlineLevel="0" collapsed="false">
      <c r="E3" s="0"/>
    </row>
    <row r="4" customFormat="false" ht="13.8" hidden="false" customHeight="true" outlineLevel="0" collapsed="false">
      <c r="C4" s="2" t="s">
        <v>1</v>
      </c>
      <c r="D4" s="2" t="s">
        <v>50</v>
      </c>
      <c r="E4" s="3" t="s">
        <v>51</v>
      </c>
      <c r="F4" s="3"/>
      <c r="G4" s="3"/>
    </row>
    <row r="5" customFormat="false" ht="13.8" hidden="false" customHeight="false" outlineLevel="0" collapsed="false">
      <c r="C5" s="2"/>
      <c r="D5" s="2"/>
      <c r="E5" s="3"/>
      <c r="F5" s="3"/>
      <c r="G5" s="3"/>
    </row>
    <row r="6" customFormat="false" ht="28.35" hidden="false" customHeight="false" outlineLevel="0" collapsed="false">
      <c r="C6" s="2"/>
      <c r="D6" s="27" t="s">
        <v>52</v>
      </c>
      <c r="E6" s="3" t="s">
        <v>53</v>
      </c>
      <c r="F6" s="28" t="s">
        <v>54</v>
      </c>
      <c r="G6" s="26" t="s">
        <v>55</v>
      </c>
    </row>
    <row r="7" customFormat="false" ht="13.8" hidden="false" customHeight="false" outlineLevel="0" collapsed="false">
      <c r="C7" s="4" t="s">
        <v>10</v>
      </c>
      <c r="D7" s="20" t="n">
        <v>100</v>
      </c>
      <c r="E7" s="20" t="n">
        <v>100</v>
      </c>
      <c r="F7" s="23"/>
      <c r="G7" s="23"/>
    </row>
    <row r="8" customFormat="false" ht="13.8" hidden="false" customHeight="false" outlineLevel="0" collapsed="false">
      <c r="C8" s="4" t="s">
        <v>11</v>
      </c>
      <c r="D8" s="20" t="n">
        <v>0</v>
      </c>
      <c r="E8" s="20"/>
      <c r="F8" s="23" t="n">
        <v>100</v>
      </c>
      <c r="G8" s="23" t="n">
        <v>100</v>
      </c>
    </row>
    <row r="9" customFormat="false" ht="13.8" hidden="false" customHeight="false" outlineLevel="0" collapsed="false">
      <c r="C9" s="4" t="s">
        <v>12</v>
      </c>
      <c r="D9" s="23"/>
      <c r="E9" s="20"/>
      <c r="F9" s="23"/>
      <c r="G9" s="23"/>
    </row>
    <row r="10" customFormat="false" ht="13.8" hidden="false" customHeight="false" outlineLevel="0" collapsed="false">
      <c r="C10" s="4" t="s">
        <v>13</v>
      </c>
      <c r="D10" s="23"/>
      <c r="E10" s="20"/>
      <c r="F10" s="23"/>
      <c r="G10" s="23"/>
    </row>
    <row r="11" customFormat="false" ht="13.8" hidden="false" customHeight="false" outlineLevel="0" collapsed="false">
      <c r="C11" s="4" t="s">
        <v>14</v>
      </c>
      <c r="D11" s="23"/>
      <c r="E11" s="20"/>
      <c r="F11" s="23"/>
      <c r="G11" s="23"/>
    </row>
    <row r="12" customFormat="false" ht="13.8" hidden="false" customHeight="false" outlineLevel="0" collapsed="false">
      <c r="C12" s="4" t="s">
        <v>15</v>
      </c>
      <c r="D12" s="23"/>
      <c r="E12" s="20"/>
      <c r="F12" s="23"/>
      <c r="G12" s="23"/>
    </row>
    <row r="13" customFormat="false" ht="13.8" hidden="false" customHeight="false" outlineLevel="0" collapsed="false">
      <c r="C13" s="4" t="s">
        <v>16</v>
      </c>
      <c r="D13" s="23"/>
      <c r="E13" s="20"/>
      <c r="F13" s="23"/>
      <c r="G13" s="23"/>
    </row>
    <row r="14" customFormat="false" ht="13.8" hidden="false" customHeight="false" outlineLevel="0" collapsed="false">
      <c r="C14" s="4" t="s">
        <v>17</v>
      </c>
      <c r="D14" s="23"/>
      <c r="E14" s="20"/>
      <c r="F14" s="23"/>
      <c r="G14" s="23"/>
    </row>
    <row r="15" customFormat="false" ht="13.8" hidden="false" customHeight="false" outlineLevel="0" collapsed="false">
      <c r="C15" s="4" t="s">
        <v>18</v>
      </c>
      <c r="D15" s="23"/>
      <c r="E15" s="20"/>
      <c r="F15" s="23"/>
      <c r="G15" s="23"/>
    </row>
    <row r="16" customFormat="false" ht="13.8" hidden="false" customHeight="false" outlineLevel="0" collapsed="false">
      <c r="C16" s="4" t="s">
        <v>19</v>
      </c>
      <c r="D16" s="23"/>
      <c r="E16" s="20"/>
      <c r="F16" s="23"/>
      <c r="G16" s="23"/>
    </row>
    <row r="17" customFormat="false" ht="13.8" hidden="false" customHeight="false" outlineLevel="0" collapsed="false">
      <c r="C17" s="4" t="s">
        <v>20</v>
      </c>
      <c r="D17" s="23"/>
      <c r="E17" s="20"/>
      <c r="F17" s="23"/>
      <c r="G17" s="23"/>
    </row>
    <row r="18" customFormat="false" ht="13.8" hidden="false" customHeight="false" outlineLevel="0" collapsed="false">
      <c r="C18" s="4" t="s">
        <v>21</v>
      </c>
      <c r="D18" s="23"/>
      <c r="E18" s="20"/>
      <c r="F18" s="23"/>
      <c r="G18" s="23"/>
    </row>
    <row r="19" customFormat="false" ht="13.8" hidden="false" customHeight="false" outlineLevel="0" collapsed="false">
      <c r="C19" s="4" t="s">
        <v>32</v>
      </c>
      <c r="D19" s="25" t="n">
        <f aca="false">AVERAGE(D7:D18)</f>
        <v>50</v>
      </c>
      <c r="E19" s="21" t="n">
        <f aca="false">AVERAGE(E7:E18)</f>
        <v>100</v>
      </c>
      <c r="F19" s="29" t="n">
        <f aca="false">AVERAGE(F7:F18)</f>
        <v>100</v>
      </c>
      <c r="G19" s="29" t="n">
        <f aca="false">AVERAGE(G7:G18)</f>
        <v>100</v>
      </c>
    </row>
  </sheetData>
  <mergeCells count="3">
    <mergeCell ref="C4:C6"/>
    <mergeCell ref="D4:D5"/>
    <mergeCell ref="E4:G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H20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F9" activeCellId="0" sqref="F9"/>
    </sheetView>
  </sheetViews>
  <sheetFormatPr defaultRowHeight="13.8"/>
  <cols>
    <col collapsed="false" hidden="false" max="1" min="1" style="0" width="3.42914979757085"/>
    <col collapsed="false" hidden="false" max="2" min="2" style="0" width="4.42914979757085"/>
    <col collapsed="false" hidden="false" max="3" min="3" style="0" width="32.1417004048583"/>
    <col collapsed="false" hidden="false" max="4" min="4" style="18" width="15.1052631578947"/>
    <col collapsed="false" hidden="false" max="5" min="5" style="0" width="11.7125506072874"/>
    <col collapsed="false" hidden="false" max="6" min="6" style="0" width="12.4251012145749"/>
    <col collapsed="false" hidden="false" max="7" min="7" style="0" width="11.5708502024291"/>
    <col collapsed="false" hidden="false" max="8" min="8" style="0" width="15.7125506072875"/>
    <col collapsed="false" hidden="false" max="1025" min="9" style="0" width="11.5708502024291"/>
  </cols>
  <sheetData>
    <row r="1" customFormat="false" ht="13.8" hidden="false" customHeight="false" outlineLevel="0" collapsed="false">
      <c r="D1" s="30"/>
      <c r="G1" s="31"/>
      <c r="H1" s="31"/>
    </row>
    <row r="2" customFormat="false" ht="13.8" hidden="false" customHeight="true" outlineLevel="0" collapsed="false">
      <c r="C2" s="2" t="s">
        <v>1</v>
      </c>
      <c r="D2" s="3" t="s">
        <v>56</v>
      </c>
      <c r="E2" s="3" t="s">
        <v>57</v>
      </c>
      <c r="F2" s="3"/>
    </row>
    <row r="3" customFormat="false" ht="13.8" hidden="false" customHeight="false" outlineLevel="0" collapsed="false">
      <c r="C3" s="2"/>
      <c r="D3" s="3"/>
      <c r="E3" s="3"/>
      <c r="F3" s="3"/>
    </row>
    <row r="4" customFormat="false" ht="28.35" hidden="false" customHeight="false" outlineLevel="0" collapsed="false">
      <c r="C4" s="2"/>
      <c r="D4" s="27" t="s">
        <v>58</v>
      </c>
      <c r="E4" s="3" t="s">
        <v>59</v>
      </c>
      <c r="F4" s="28" t="s">
        <v>54</v>
      </c>
    </row>
    <row r="5" customFormat="false" ht="13.8" hidden="false" customHeight="false" outlineLevel="0" collapsed="false">
      <c r="C5" s="4" t="s">
        <v>10</v>
      </c>
      <c r="D5" s="20" t="n">
        <v>100</v>
      </c>
      <c r="E5" s="20" t="n">
        <v>100</v>
      </c>
      <c r="F5" s="20" t="n">
        <v>100</v>
      </c>
    </row>
    <row r="6" customFormat="false" ht="13.8" hidden="false" customHeight="false" outlineLevel="0" collapsed="false">
      <c r="C6" s="4" t="s">
        <v>11</v>
      </c>
      <c r="D6" s="20" t="n">
        <v>67</v>
      </c>
      <c r="E6" s="20"/>
      <c r="F6" s="20"/>
    </row>
    <row r="7" customFormat="false" ht="13.8" hidden="false" customHeight="false" outlineLevel="0" collapsed="false">
      <c r="C7" s="4" t="s">
        <v>12</v>
      </c>
      <c r="D7" s="20"/>
      <c r="E7" s="20"/>
      <c r="F7" s="20"/>
    </row>
    <row r="8" customFormat="false" ht="13.8" hidden="false" customHeight="false" outlineLevel="0" collapsed="false">
      <c r="C8" s="4" t="s">
        <v>13</v>
      </c>
      <c r="D8" s="20"/>
      <c r="E8" s="20"/>
      <c r="F8" s="20"/>
    </row>
    <row r="9" customFormat="false" ht="13.8" hidden="false" customHeight="false" outlineLevel="0" collapsed="false">
      <c r="C9" s="4" t="s">
        <v>14</v>
      </c>
      <c r="D9" s="20"/>
      <c r="E9" s="20"/>
      <c r="F9" s="20"/>
    </row>
    <row r="10" customFormat="false" ht="13.8" hidden="false" customHeight="false" outlineLevel="0" collapsed="false">
      <c r="C10" s="4" t="s">
        <v>15</v>
      </c>
      <c r="D10" s="20"/>
      <c r="E10" s="20"/>
      <c r="F10" s="20"/>
    </row>
    <row r="11" customFormat="false" ht="13.8" hidden="false" customHeight="false" outlineLevel="0" collapsed="false">
      <c r="C11" s="4" t="s">
        <v>16</v>
      </c>
      <c r="D11" s="20"/>
      <c r="E11" s="20"/>
      <c r="F11" s="20"/>
    </row>
    <row r="12" customFormat="false" ht="13.8" hidden="false" customHeight="false" outlineLevel="0" collapsed="false">
      <c r="C12" s="4" t="s">
        <v>17</v>
      </c>
      <c r="D12" s="20"/>
      <c r="E12" s="20"/>
      <c r="F12" s="20"/>
    </row>
    <row r="13" customFormat="false" ht="13.8" hidden="false" customHeight="false" outlineLevel="0" collapsed="false">
      <c r="C13" s="4" t="s">
        <v>18</v>
      </c>
      <c r="D13" s="20"/>
      <c r="E13" s="20"/>
      <c r="F13" s="20"/>
    </row>
    <row r="14" customFormat="false" ht="13.8" hidden="false" customHeight="false" outlineLevel="0" collapsed="false">
      <c r="C14" s="4" t="s">
        <v>19</v>
      </c>
      <c r="D14" s="20"/>
      <c r="E14" s="20"/>
      <c r="F14" s="20"/>
    </row>
    <row r="15" customFormat="false" ht="13.8" hidden="false" customHeight="false" outlineLevel="0" collapsed="false">
      <c r="C15" s="4" t="s">
        <v>20</v>
      </c>
      <c r="D15" s="20"/>
      <c r="E15" s="20"/>
      <c r="F15" s="20"/>
    </row>
    <row r="16" customFormat="false" ht="13.8" hidden="false" customHeight="false" outlineLevel="0" collapsed="false">
      <c r="C16" s="4" t="s">
        <v>21</v>
      </c>
      <c r="D16" s="20"/>
      <c r="E16" s="20"/>
      <c r="F16" s="20"/>
    </row>
    <row r="17" customFormat="false" ht="13.8" hidden="false" customHeight="false" outlineLevel="0" collapsed="false">
      <c r="C17" s="4" t="s">
        <v>32</v>
      </c>
      <c r="D17" s="21" t="n">
        <f aca="false">AVERAGE(D5:D16)</f>
        <v>83.5</v>
      </c>
      <c r="E17" s="21" t="n">
        <f aca="false">AVERAGE(E5:E16)</f>
        <v>100</v>
      </c>
      <c r="F17" s="29" t="n">
        <f aca="false">AVERAGE(F5:F16)</f>
        <v>100</v>
      </c>
    </row>
    <row r="20" customFormat="false" ht="21" hidden="false" customHeight="true" outlineLevel="0" collapsed="false"/>
  </sheetData>
  <mergeCells count="3">
    <mergeCell ref="C2:C4"/>
    <mergeCell ref="D2:D3"/>
    <mergeCell ref="E2:F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2"/>
  <sheetViews>
    <sheetView windowProtection="false" showFormulas="false" showGridLines="true" showRowColHeaders="true" showZeros="true" rightToLeft="false" tabSelected="false" showOutlineSymbols="true" defaultGridColor="true" view="normal" topLeftCell="A15" colorId="64" zoomScale="100" zoomScaleNormal="100" zoomScalePageLayoutView="100" workbookViewId="0">
      <selection pane="topLeft" activeCell="A15" activeCellId="0" sqref="A15"/>
    </sheetView>
  </sheetViews>
  <sheetFormatPr defaultRowHeight="13.8"/>
  <cols>
    <col collapsed="false" hidden="false" max="1" min="1" style="0" width="10.5344129554656"/>
    <col collapsed="false" hidden="false" max="2" min="2" style="0" width="20.5748987854251"/>
    <col collapsed="false" hidden="false" max="3" min="3" style="0" width="16.004048582996"/>
    <col collapsed="false" hidden="false" max="4" min="4" style="0" width="15.4251012145749"/>
    <col collapsed="false" hidden="false" max="5" min="5" style="0" width="14.9959514170041"/>
    <col collapsed="false" hidden="false" max="6" min="6" style="0" width="15.4251012145749"/>
    <col collapsed="false" hidden="false" max="7" min="7" style="0" width="14.9959514170041"/>
    <col collapsed="false" hidden="false" max="9" min="8" style="0" width="10.5344129554656"/>
    <col collapsed="false" hidden="false" max="10" min="10" style="0" width="27.2307692307692"/>
    <col collapsed="false" hidden="false" max="11" min="11" style="0" width="10.5344129554656"/>
    <col collapsed="false" hidden="false" max="12" min="12" style="0" width="17.1943319838057"/>
    <col collapsed="false" hidden="false" max="1025" min="13" style="0" width="10.5344129554656"/>
  </cols>
  <sheetData>
    <row r="1" customFormat="false" ht="13.8" hidden="false" customHeight="true" outlineLevel="0" collapsed="false">
      <c r="A1" s="2" t="s">
        <v>1</v>
      </c>
      <c r="B1" s="2" t="s">
        <v>60</v>
      </c>
      <c r="C1" s="2"/>
      <c r="D1" s="2"/>
      <c r="E1" s="2"/>
      <c r="F1" s="2"/>
      <c r="G1" s="2"/>
      <c r="H1" s="3" t="s">
        <v>3</v>
      </c>
      <c r="I1" s="3" t="s">
        <v>4</v>
      </c>
      <c r="J1" s="3" t="s">
        <v>61</v>
      </c>
      <c r="K1" s="2" t="s">
        <v>5</v>
      </c>
      <c r="L1" s="1" t="s">
        <v>62</v>
      </c>
    </row>
    <row r="2" customFormat="false" ht="13.8" hidden="false" customHeight="false" outlineLevel="0" collapsed="false">
      <c r="A2" s="2"/>
      <c r="B2" s="2" t="s">
        <v>63</v>
      </c>
      <c r="C2" s="2"/>
      <c r="D2" s="2" t="s">
        <v>64</v>
      </c>
      <c r="E2" s="2"/>
      <c r="F2" s="2" t="s">
        <v>65</v>
      </c>
      <c r="G2" s="2"/>
      <c r="H2" s="3"/>
      <c r="I2" s="3"/>
      <c r="J2" s="3"/>
      <c r="K2" s="3"/>
      <c r="L2" s="1"/>
    </row>
    <row r="3" customFormat="false" ht="13.8" hidden="false" customHeight="false" outlineLevel="0" collapsed="false">
      <c r="A3" s="2"/>
      <c r="B3" s="2" t="s">
        <v>66</v>
      </c>
      <c r="C3" s="2" t="s">
        <v>9</v>
      </c>
      <c r="D3" s="2" t="s">
        <v>67</v>
      </c>
      <c r="E3" s="2" t="s">
        <v>9</v>
      </c>
      <c r="F3" s="2" t="s">
        <v>67</v>
      </c>
      <c r="G3" s="2" t="s">
        <v>9</v>
      </c>
      <c r="H3" s="3"/>
      <c r="I3" s="3"/>
      <c r="J3" s="3"/>
      <c r="K3" s="3"/>
      <c r="L3" s="1"/>
    </row>
    <row r="4" customFormat="false" ht="14.9" hidden="false" customHeight="false" outlineLevel="0" collapsed="false">
      <c r="A4" s="4" t="s">
        <v>10</v>
      </c>
      <c r="B4" s="14" t="n">
        <v>0</v>
      </c>
      <c r="C4" s="14" t="n">
        <v>0</v>
      </c>
      <c r="D4" s="14" t="n">
        <f aca="false">275000/2</f>
        <v>137500</v>
      </c>
      <c r="E4" s="14" t="n">
        <v>26640.42</v>
      </c>
      <c r="F4" s="14" t="n">
        <f aca="false">275000/2</f>
        <v>137500</v>
      </c>
      <c r="G4" s="14" t="n">
        <v>18065.18</v>
      </c>
      <c r="H4" s="32" t="n">
        <f aca="false">SUM(B4,F4,D4)</f>
        <v>275000</v>
      </c>
      <c r="I4" s="14" t="n">
        <f aca="false">SUM(C4,G4,E4)</f>
        <v>44705.6</v>
      </c>
      <c r="J4" s="33" t="n">
        <v>179572.48</v>
      </c>
      <c r="K4" s="34" t="n">
        <f aca="false">((J4 * 100)/H4)-100</f>
        <v>-34.7009163636364</v>
      </c>
      <c r="L4" s="5" t="n">
        <f aca="false">J4-'Desviacion de costos'!K7</f>
        <v>-1180.26699999999</v>
      </c>
    </row>
    <row r="5" customFormat="false" ht="14.9" hidden="false" customHeight="false" outlineLevel="0" collapsed="false">
      <c r="A5" s="4" t="s">
        <v>11</v>
      </c>
      <c r="B5" s="14" t="n">
        <v>91666.67</v>
      </c>
      <c r="C5" s="14" t="n">
        <v>11997</v>
      </c>
      <c r="D5" s="14" t="n">
        <v>91666.67</v>
      </c>
      <c r="E5" s="14" t="n">
        <v>12722.43</v>
      </c>
      <c r="F5" s="14" t="n">
        <v>91666.67</v>
      </c>
      <c r="G5" s="14" t="n">
        <v>25179.75</v>
      </c>
      <c r="H5" s="32" t="n">
        <f aca="false">SUM(B5,F5,D5)</f>
        <v>275000.01</v>
      </c>
      <c r="I5" s="14" t="n">
        <f aca="false">SUM(C5,G5,E5)</f>
        <v>49899.18</v>
      </c>
      <c r="J5" s="33" t="n">
        <v>134033.44</v>
      </c>
      <c r="K5" s="35" t="n">
        <f aca="false">((J5 * 100)/H5)-100</f>
        <v>-51.2605690450702</v>
      </c>
      <c r="L5" s="5" t="n">
        <f aca="false">J5-'Desviacion de costos'!K8</f>
        <v>-7786.60999999999</v>
      </c>
    </row>
    <row r="6" customFormat="false" ht="14.9" hidden="false" customHeight="false" outlineLevel="0" collapsed="false">
      <c r="A6" s="4" t="s">
        <v>12</v>
      </c>
      <c r="B6" s="14"/>
      <c r="C6" s="14"/>
      <c r="D6" s="14"/>
      <c r="E6" s="14"/>
      <c r="F6" s="14"/>
      <c r="G6" s="14"/>
      <c r="H6" s="32" t="n">
        <f aca="false">SUM(B6,F6,D6)</f>
        <v>0</v>
      </c>
      <c r="I6" s="14" t="n">
        <f aca="false">SUM(C6,G6,E6)</f>
        <v>0</v>
      </c>
      <c r="J6" s="33"/>
      <c r="K6" s="36" t="e">
        <f aca="false">((J6 * 100)/H6)-100</f>
        <v>#DIV/0!</v>
      </c>
      <c r="L6" s="5"/>
    </row>
    <row r="7" customFormat="false" ht="14.9" hidden="false" customHeight="false" outlineLevel="0" collapsed="false">
      <c r="A7" s="4" t="s">
        <v>13</v>
      </c>
      <c r="B7" s="14"/>
      <c r="C7" s="14"/>
      <c r="D7" s="14"/>
      <c r="E7" s="14"/>
      <c r="F7" s="14"/>
      <c r="G7" s="14"/>
      <c r="H7" s="32" t="n">
        <f aca="false">SUM(B7,F7,D7)</f>
        <v>0</v>
      </c>
      <c r="I7" s="14" t="n">
        <f aca="false">SUM(C7,G7,E7)</f>
        <v>0</v>
      </c>
      <c r="J7" s="33"/>
      <c r="K7" s="36" t="e">
        <f aca="false">((J7 * 100)/H7)-100</f>
        <v>#DIV/0!</v>
      </c>
      <c r="L7" s="5"/>
    </row>
    <row r="8" customFormat="false" ht="14.9" hidden="false" customHeight="false" outlineLevel="0" collapsed="false">
      <c r="A8" s="4" t="s">
        <v>14</v>
      </c>
      <c r="B8" s="14"/>
      <c r="C8" s="14"/>
      <c r="D8" s="14"/>
      <c r="E8" s="14"/>
      <c r="F8" s="14"/>
      <c r="G8" s="14"/>
      <c r="H8" s="32" t="n">
        <f aca="false">SUM(B8,F8,D8)</f>
        <v>0</v>
      </c>
      <c r="I8" s="14" t="n">
        <f aca="false">SUM(C8,G8,E8)</f>
        <v>0</v>
      </c>
      <c r="J8" s="33"/>
      <c r="K8" s="36" t="e">
        <f aca="false">((J8 * 100)/H8)-100</f>
        <v>#DIV/0!</v>
      </c>
      <c r="L8" s="5"/>
    </row>
    <row r="9" customFormat="false" ht="14.9" hidden="false" customHeight="false" outlineLevel="0" collapsed="false">
      <c r="A9" s="4" t="s">
        <v>15</v>
      </c>
      <c r="B9" s="14"/>
      <c r="C9" s="14"/>
      <c r="D9" s="14"/>
      <c r="E9" s="14"/>
      <c r="F9" s="14"/>
      <c r="G9" s="14"/>
      <c r="H9" s="32" t="n">
        <f aca="false">SUM(B9,F9,D9)</f>
        <v>0</v>
      </c>
      <c r="I9" s="14" t="n">
        <f aca="false">SUM(C9,G9,E9)</f>
        <v>0</v>
      </c>
      <c r="J9" s="33"/>
      <c r="K9" s="36" t="e">
        <f aca="false">((J9 * 100)/H9)-100</f>
        <v>#DIV/0!</v>
      </c>
      <c r="L9" s="5"/>
    </row>
    <row r="10" customFormat="false" ht="14.9" hidden="false" customHeight="false" outlineLevel="0" collapsed="false">
      <c r="A10" s="4" t="s">
        <v>16</v>
      </c>
      <c r="B10" s="14"/>
      <c r="C10" s="14"/>
      <c r="D10" s="14"/>
      <c r="E10" s="14"/>
      <c r="F10" s="14"/>
      <c r="G10" s="14"/>
      <c r="H10" s="32" t="n">
        <f aca="false">SUM(B10,F10,D10)</f>
        <v>0</v>
      </c>
      <c r="I10" s="14" t="n">
        <f aca="false">SUM(C10,G10,E10)</f>
        <v>0</v>
      </c>
      <c r="J10" s="33"/>
      <c r="K10" s="36" t="e">
        <f aca="false">((J10 * 100)/H10)-100</f>
        <v>#DIV/0!</v>
      </c>
      <c r="L10" s="5"/>
    </row>
    <row r="11" customFormat="false" ht="14.9" hidden="false" customHeight="false" outlineLevel="0" collapsed="false">
      <c r="A11" s="4" t="s">
        <v>17</v>
      </c>
      <c r="B11" s="14"/>
      <c r="C11" s="14"/>
      <c r="D11" s="14"/>
      <c r="E11" s="14"/>
      <c r="F11" s="14"/>
      <c r="G11" s="14"/>
      <c r="H11" s="32" t="n">
        <f aca="false">SUM(B11,F11,D11)</f>
        <v>0</v>
      </c>
      <c r="I11" s="14" t="n">
        <f aca="false">SUM(C11,G11,E11)</f>
        <v>0</v>
      </c>
      <c r="J11" s="33"/>
      <c r="K11" s="36" t="e">
        <f aca="false">((J11 * 100)/H11)-100</f>
        <v>#DIV/0!</v>
      </c>
      <c r="L11" s="5"/>
    </row>
    <row r="12" customFormat="false" ht="14.9" hidden="false" customHeight="false" outlineLevel="0" collapsed="false">
      <c r="A12" s="4" t="s">
        <v>18</v>
      </c>
      <c r="B12" s="14"/>
      <c r="C12" s="14"/>
      <c r="D12" s="14"/>
      <c r="E12" s="14"/>
      <c r="F12" s="14"/>
      <c r="G12" s="14"/>
      <c r="H12" s="32" t="n">
        <f aca="false">SUM(B12,F12,D12)</f>
        <v>0</v>
      </c>
      <c r="I12" s="14" t="n">
        <f aca="false">SUM(C12,G12,E12)</f>
        <v>0</v>
      </c>
      <c r="J12" s="33"/>
      <c r="K12" s="36" t="e">
        <f aca="false">((J12 * 100)/H12)-100</f>
        <v>#DIV/0!</v>
      </c>
      <c r="L12" s="5"/>
    </row>
    <row r="13" customFormat="false" ht="14.9" hidden="false" customHeight="false" outlineLevel="0" collapsed="false">
      <c r="A13" s="4" t="s">
        <v>19</v>
      </c>
      <c r="B13" s="14"/>
      <c r="C13" s="14"/>
      <c r="D13" s="14"/>
      <c r="E13" s="14"/>
      <c r="F13" s="14"/>
      <c r="G13" s="14"/>
      <c r="H13" s="32" t="n">
        <f aca="false">SUM(B13,F13,D13)</f>
        <v>0</v>
      </c>
      <c r="I13" s="14" t="n">
        <f aca="false">SUM(C13,G13,E13)</f>
        <v>0</v>
      </c>
      <c r="J13" s="33"/>
      <c r="K13" s="36" t="e">
        <f aca="false">((J13 * 100)/H13)-100</f>
        <v>#DIV/0!</v>
      </c>
      <c r="L13" s="5"/>
    </row>
    <row r="14" customFormat="false" ht="14.9" hidden="false" customHeight="false" outlineLevel="0" collapsed="false">
      <c r="A14" s="4" t="s">
        <v>20</v>
      </c>
      <c r="B14" s="14"/>
      <c r="C14" s="14"/>
      <c r="D14" s="14"/>
      <c r="E14" s="14"/>
      <c r="F14" s="14"/>
      <c r="G14" s="14"/>
      <c r="H14" s="32" t="n">
        <f aca="false">SUM(B14,F14,D14)</f>
        <v>0</v>
      </c>
      <c r="I14" s="14" t="n">
        <f aca="false">SUM(C14,G14,E14)</f>
        <v>0</v>
      </c>
      <c r="J14" s="33"/>
      <c r="K14" s="36" t="e">
        <f aca="false">((J14 * 100)/H14)-100</f>
        <v>#DIV/0!</v>
      </c>
      <c r="L14" s="5"/>
    </row>
    <row r="15" customFormat="false" ht="14.9" hidden="false" customHeight="false" outlineLevel="0" collapsed="false">
      <c r="A15" s="4" t="s">
        <v>21</v>
      </c>
      <c r="B15" s="14"/>
      <c r="C15" s="14"/>
      <c r="D15" s="14"/>
      <c r="E15" s="14"/>
      <c r="F15" s="14"/>
      <c r="G15" s="14"/>
      <c r="H15" s="32" t="n">
        <f aca="false">SUM(B15,F15,D15)</f>
        <v>0</v>
      </c>
      <c r="I15" s="14" t="n">
        <f aca="false">SUM(C15,G15,E15)</f>
        <v>0</v>
      </c>
      <c r="J15" s="33"/>
      <c r="K15" s="36" t="e">
        <f aca="false">((J15 * 100)/H15)-100</f>
        <v>#DIV/0!</v>
      </c>
      <c r="L15" s="5"/>
    </row>
    <row r="16" customFormat="false" ht="14.9" hidden="false" customHeight="false" outlineLevel="0" collapsed="false">
      <c r="A16" s="4" t="s">
        <v>68</v>
      </c>
      <c r="B16" s="14" t="n">
        <f aca="false">SUM(B4:B15)</f>
        <v>91666.67</v>
      </c>
      <c r="C16" s="14" t="n">
        <f aca="false">SUM(C4:C15)</f>
        <v>11997</v>
      </c>
      <c r="D16" s="14" t="n">
        <f aca="false">SUM(D4:D15)</f>
        <v>229166.67</v>
      </c>
      <c r="E16" s="14" t="n">
        <f aca="false">SUM(E4:E15)</f>
        <v>39362.85</v>
      </c>
      <c r="F16" s="14" t="n">
        <f aca="false">SUM(F4:F15)</f>
        <v>229166.67</v>
      </c>
      <c r="G16" s="14" t="n">
        <f aca="false">SUM(G4:G15)</f>
        <v>43244.93</v>
      </c>
      <c r="H16" s="32" t="n">
        <f aca="false">SUM(H4:H15)</f>
        <v>550000.01</v>
      </c>
      <c r="I16" s="14" t="n">
        <f aca="false">SUM(I4:I15)</f>
        <v>94604.78</v>
      </c>
      <c r="J16" s="33" t="n">
        <f aca="false">SUM(J4:J15)</f>
        <v>313605.92</v>
      </c>
      <c r="K16" s="36" t="n">
        <f aca="false">((J16 * 100)/H16)-100</f>
        <v>-42.9807428548956</v>
      </c>
      <c r="L16" s="5"/>
    </row>
    <row r="18" customFormat="false" ht="13.8" hidden="false" customHeight="false" outlineLevel="0" collapsed="false">
      <c r="B18" s="1" t="s">
        <v>69</v>
      </c>
      <c r="C18" s="1"/>
    </row>
    <row r="19" customFormat="false" ht="13.8" hidden="false" customHeight="false" outlineLevel="0" collapsed="false">
      <c r="B19" s="1"/>
      <c r="C19" s="1"/>
    </row>
    <row r="20" customFormat="false" ht="13.8" hidden="false" customHeight="false" outlineLevel="0" collapsed="false">
      <c r="B20" s="23" t="s">
        <v>70</v>
      </c>
      <c r="C20" s="14" t="n">
        <v>3300000</v>
      </c>
    </row>
    <row r="21" customFormat="false" ht="13.8" hidden="false" customHeight="false" outlineLevel="0" collapsed="false">
      <c r="B21" s="23" t="s">
        <v>9</v>
      </c>
      <c r="C21" s="14" t="n">
        <f aca="false">J16</f>
        <v>313605.92</v>
      </c>
    </row>
    <row r="22" customFormat="false" ht="13.8" hidden="false" customHeight="false" outlineLevel="0" collapsed="false">
      <c r="B22" s="23" t="s">
        <v>71</v>
      </c>
      <c r="C22" s="23" t="n">
        <f aca="false">((C21 * 100)/C20)-100</f>
        <v>-90.4967903030303</v>
      </c>
    </row>
  </sheetData>
  <mergeCells count="11">
    <mergeCell ref="A1:A3"/>
    <mergeCell ref="B1:G1"/>
    <mergeCell ref="H1:H3"/>
    <mergeCell ref="I1:I3"/>
    <mergeCell ref="J1:J3"/>
    <mergeCell ref="K1:K3"/>
    <mergeCell ref="L1:L3"/>
    <mergeCell ref="B2:C2"/>
    <mergeCell ref="D2:E2"/>
    <mergeCell ref="F2:G2"/>
    <mergeCell ref="B18:C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D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5"/>
  <cols>
    <col collapsed="false" hidden="false" max="1" min="1" style="0" width="3"/>
    <col collapsed="false" hidden="false" max="2" min="2" style="0" width="4"/>
    <col collapsed="false" hidden="false" max="3" min="3" style="0" width="11.5708502024291"/>
    <col collapsed="false" hidden="false" max="4" min="4" style="0" width="20.8380566801619"/>
    <col collapsed="false" hidden="false" max="1025" min="5" style="0" width="11.5708502024291"/>
  </cols>
  <sheetData>
    <row r="2" customFormat="false" ht="13.8" hidden="false" customHeight="true" outlineLevel="0" collapsed="false">
      <c r="C2" s="2" t="s">
        <v>1</v>
      </c>
      <c r="D2" s="3" t="s">
        <v>72</v>
      </c>
    </row>
    <row r="3" customFormat="false" ht="13.8" hidden="false" customHeight="false" outlineLevel="0" collapsed="false">
      <c r="C3" s="2"/>
      <c r="D3" s="2"/>
    </row>
    <row r="4" customFormat="false" ht="13.8" hidden="false" customHeight="false" outlineLevel="0" collapsed="false">
      <c r="C4" s="2"/>
      <c r="D4" s="3"/>
    </row>
    <row r="5" customFormat="false" ht="13.8" hidden="false" customHeight="false" outlineLevel="0" collapsed="false">
      <c r="C5" s="4" t="s">
        <v>10</v>
      </c>
      <c r="D5" s="23" t="n">
        <f aca="false">(100+100+97+100+97)/5</f>
        <v>98.8</v>
      </c>
    </row>
    <row r="6" customFormat="false" ht="13.8" hidden="false" customHeight="false" outlineLevel="0" collapsed="false">
      <c r="C6" s="4" t="s">
        <v>11</v>
      </c>
      <c r="D6" s="23" t="n">
        <f aca="false">(300 + 74.29 + 88.57)/5</f>
        <v>92.572</v>
      </c>
    </row>
    <row r="7" customFormat="false" ht="13.8" hidden="false" customHeight="false" outlineLevel="0" collapsed="false">
      <c r="C7" s="4" t="s">
        <v>12</v>
      </c>
      <c r="D7" s="23"/>
    </row>
    <row r="8" customFormat="false" ht="13.8" hidden="false" customHeight="false" outlineLevel="0" collapsed="false">
      <c r="C8" s="4" t="s">
        <v>13</v>
      </c>
      <c r="D8" s="23"/>
    </row>
    <row r="9" customFormat="false" ht="13.8" hidden="false" customHeight="false" outlineLevel="0" collapsed="false">
      <c r="C9" s="4" t="s">
        <v>14</v>
      </c>
      <c r="D9" s="23"/>
    </row>
    <row r="10" customFormat="false" ht="13.8" hidden="false" customHeight="false" outlineLevel="0" collapsed="false">
      <c r="C10" s="4" t="s">
        <v>15</v>
      </c>
      <c r="D10" s="23"/>
    </row>
    <row r="11" customFormat="false" ht="13.8" hidden="false" customHeight="false" outlineLevel="0" collapsed="false">
      <c r="C11" s="4" t="s">
        <v>16</v>
      </c>
      <c r="D11" s="23"/>
    </row>
    <row r="12" customFormat="false" ht="13.8" hidden="false" customHeight="false" outlineLevel="0" collapsed="false">
      <c r="C12" s="4" t="s">
        <v>17</v>
      </c>
      <c r="D12" s="23"/>
    </row>
    <row r="13" customFormat="false" ht="13.8" hidden="false" customHeight="false" outlineLevel="0" collapsed="false">
      <c r="C13" s="4" t="s">
        <v>18</v>
      </c>
      <c r="D13" s="23"/>
    </row>
    <row r="14" customFormat="false" ht="13.8" hidden="false" customHeight="false" outlineLevel="0" collapsed="false">
      <c r="C14" s="4" t="s">
        <v>19</v>
      </c>
      <c r="D14" s="23"/>
    </row>
    <row r="15" customFormat="false" ht="13.8" hidden="false" customHeight="false" outlineLevel="0" collapsed="false">
      <c r="C15" s="4" t="s">
        <v>20</v>
      </c>
      <c r="D15" s="23"/>
    </row>
    <row r="16" customFormat="false" ht="13.8" hidden="false" customHeight="false" outlineLevel="0" collapsed="false">
      <c r="C16" s="4" t="s">
        <v>21</v>
      </c>
      <c r="D16" s="23"/>
    </row>
    <row r="17" customFormat="false" ht="13.8" hidden="false" customHeight="false" outlineLevel="0" collapsed="false">
      <c r="C17" s="4" t="s">
        <v>73</v>
      </c>
      <c r="D17" s="23" t="n">
        <f aca="false">AVERAGE(D5:D16)</f>
        <v>95.686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C2:C4"/>
    <mergeCell ref="D2:D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2011-07-18T21:22:38Z</dcterms:created>
  <dc:creator>Felipe</dc:creator>
  <dc:language>es-MX</dc:language>
  <dcterms:modified xsi:type="dcterms:W3CDTF">2016-03-10T11:09:20Z</dcterms:modified>
  <cp:revision>54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