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<sst xmlns="http://schemas.openxmlformats.org/spreadsheetml/2006/main" count="153" uniqueCount="128">
  <si>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</si>
  <si>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</si>
  <si>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</si>
  <si>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</si>
  <si>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</si>
  <si>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</si>
  <si>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</si>
  <si>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</si>
  <si>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</si>
  <si>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</si>
  <si>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</si>
  <si>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</si>
  <si>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</si>
  <si>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</si>
  <si>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</si>
  <si>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</si>
  <si>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</si>
  <si>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</si>
  <si>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</si>
  <si>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</si>
  <si>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</si>
  <si>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</si>
  <si>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</si>
  <si>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</si>
  <si>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</si>
  <si>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</si>
  <si>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</si>
  <si>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</si>
  <si>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</si>
  <si>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</si>
  <si>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</si>
  <si>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</si>
  <si>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</si>
  <si>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</si>
  <si>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</si>
  <si>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</si>
  <si>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</si>
  <si>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</si>
  <si>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</si>
  <si>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</si>
  <si>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</si>
  <si>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</si>
  <si>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</si>
  <si>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</si>
  <si>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</si>
  <si>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</si>
  <si>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</si>
  <si>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</si>
  <si>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</si>
  <si>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</si>
  <si>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</si>
  <si>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</si>
  <si>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</si>
  <si>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</si>
  <si>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</si>
  <si>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</si>
  <si>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</si>
  <si>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</si>
  <si>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</si>
  <si>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</si>
  <si>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</si>
  <si>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</si>
  <si>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</si>
  <si>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</si>
  <si>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</si>
  <si>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</si>
  <si>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</si>
  <si>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</si>
  <si>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</si>
  <si>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</si>
  <si>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</si>
  <si>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</si>
  <si>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</si>
  <si>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</si>
  <si>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</si>
  <si>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</si>
  <si>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</si>
  <si>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</si>
  <si>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</si>
  <si>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</si>
  <si>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</si>
  <si>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</si>
  <si>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</si>
  <si>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</si>
  <si>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</si>
  <si>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</si>
  <si>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</si>
  <si>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</si>
  <si>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</si>
  <si>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</si>
  <si>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</si>
  <si>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</si>
  <si>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</si>
  <si>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</si>
  <si>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</si>
  <si>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</si>
  <si>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</si>
  <si>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</si>
  <si>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</si>
  <si>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</si>
  <si>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</si>
  <si>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</si>
  <si>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</si>
  <si>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</si>
  <si>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</si>
  <si>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</si>
  <si>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</si>
  <si>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</si>
  <si>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</si>
  <si>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F17F</t>
  </si>
  <si>
    <t>8CAD</t>
  </si>
  <si>
    <t>0734</t>
  </si>
  <si>
    <t>1FAD</t>
  </si>
  <si>
    <t>renov</t>
  </si>
  <si>
    <t>NOMINA  ANUAL</t>
  </si>
  <si>
    <t>no</t>
  </si>
  <si>
    <t>1</t>
  </si>
  <si>
    <t>5A24</t>
  </si>
  <si>
    <t>758A</t>
  </si>
  <si>
    <t>AC1A</t>
  </si>
  <si>
    <t>2653</t>
  </si>
  <si>
    <t>COMERCIAL ANUAL</t>
  </si>
  <si>
    <t>act</t>
  </si>
  <si>
    <t>8151</t>
  </si>
  <si>
    <t>79F9</t>
  </si>
  <si>
    <t>F41C</t>
  </si>
  <si>
    <t>6BC4</t>
  </si>
  <si>
    <t>P2069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</si>
</sst>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7" zoomScale="80" zoomScaleNormal="80" workbookViewId="0">
      <selection activeCell="B18" sqref="B18:T18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5.7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127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114</v>
      </c>
      <c r="E23" s="40" t="s">
        <v>115</v>
      </c>
      <c r="F23" s="40"/>
      <c r="G23" s="40"/>
      <c r="H23" s="40" t="s">
        <v>116</v>
      </c>
      <c r="I23" s="40" t="s">
        <v>116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36">
      <c r="A24" s="140"/>
      <c r="B24" s="69">
        <v>1</v>
      </c>
      <c r="C24" s="92" t="s">
        <v>113</v>
      </c>
      <c r="D24" s="93" t="s">
        <v>121</v>
      </c>
      <c r="E24" s="40" t="s">
        <v>115</v>
      </c>
      <c r="F24" s="40"/>
      <c r="G24" s="40"/>
      <c r="H24" s="40" t="s">
        <v>116</v>
      </c>
      <c r="I24" s="40" t="s">
        <v>116</v>
      </c>
      <c r="J24" s="40"/>
      <c r="K24" s="41" t="s">
        <v>108</v>
      </c>
      <c r="L24" s="84" t="s">
        <v>117</v>
      </c>
      <c r="M24" s="79" t="s">
        <v>118</v>
      </c>
      <c r="N24" s="79" t="s">
        <v>119</v>
      </c>
      <c r="O24" s="85" t="s">
        <v>120</v>
      </c>
      <c r="P24" s="44">
        <v>6790</v>
      </c>
      <c r="Q24" s="71">
        <v>0.15</v>
      </c>
      <c r="R24" s="42">
        <f t="shared" si="0"/>
        <v>5771.5</v>
      </c>
      <c r="S24" s="73">
        <v>0.3</v>
      </c>
      <c r="T24" s="43">
        <f t="shared" ref="T24:T32" si="1">R24*(1-S24)</f>
        <v>4040.0499999999997</v>
      </c>
      <c r="U24" s="208"/>
    </row>
    <row r="25" spans="1:22" ht="21">
      <c r="A25" s="140"/>
      <c r="B25" s="69">
        <v>1</v>
      </c>
      <c r="C25" s="92" t="s">
        <v>122</v>
      </c>
      <c r="D25" s="93" t="s">
        <v>22</v>
      </c>
      <c r="E25" s="40" t="s">
        <v>115</v>
      </c>
      <c r="F25" s="40"/>
      <c r="G25" s="40"/>
      <c r="H25" s="40" t="s">
        <v>116</v>
      </c>
      <c r="I25" s="40" t="s">
        <v>116</v>
      </c>
      <c r="J25" s="40" t="s">
        <v>108</v>
      </c>
      <c r="K25" s="41"/>
      <c r="L25" s="84" t="s">
        <v>123</v>
      </c>
      <c r="M25" s="79" t="s">
        <v>124</v>
      </c>
      <c r="N25" s="79" t="s">
        <v>125</v>
      </c>
      <c r="O25" s="85" t="s">
        <v>126</v>
      </c>
      <c r="P25" s="44">
        <v>2690</v>
      </c>
      <c r="Q25" s="71">
        <v>0.15</v>
      </c>
      <c r="R25" s="42">
        <f t="shared" si="0"/>
        <v>2286.5</v>
      </c>
      <c r="S25" s="73">
        <v>0.25</v>
      </c>
      <c r="T25" s="43">
        <f t="shared" si="1"/>
        <v>1714.875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12870</v>
      </c>
      <c r="Q36" s="52"/>
      <c r="R36" s="157" t="s">
        <v>11</v>
      </c>
      <c r="S36" s="158"/>
      <c r="T36" s="53">
        <f>SUM(T23:T35)</f>
        <v>7771.9749999999995</v>
      </c>
      <c r="U36" s="208"/>
    </row>
    <row r="37" spans="1:21" ht="24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10939.5</v>
      </c>
      <c r="Q37" s="78" t="s">
        <v>46</v>
      </c>
      <c r="R37" s="157" t="s">
        <v>14</v>
      </c>
      <c r="S37" s="158"/>
      <c r="T37" s="56">
        <f>T36*0.16</f>
        <v>1243.5159999999998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9015.491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2016-12-12T18:52:52Z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