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Riesgos'!$A$1:$F$20</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 name="Print_Area_0" localSheetId="6">'Plan Riesgos'!$A$1:$F$20</definedName>
  </definedNames>
  <calcPr calcId="144525" iterateDelta="1E-4"/>
</workbook>
</file>

<file path=xl/calcChain.xml><?xml version="1.0" encoding="utf-8"?>
<calcChain xmlns="http://schemas.openxmlformats.org/spreadsheetml/2006/main">
  <c r="E20" i="7" l="1"/>
  <c r="E19" i="7"/>
  <c r="E18" i="7"/>
  <c r="E17" i="7"/>
  <c r="E16" i="7"/>
  <c r="E15" i="7"/>
  <c r="E14" i="7"/>
  <c r="E13" i="7"/>
  <c r="E12" i="7"/>
  <c r="E11" i="7"/>
  <c r="E10" i="7"/>
  <c r="IZ9" i="7"/>
  <c r="IY9" i="7"/>
  <c r="IW9" i="7"/>
  <c r="IV9" i="7"/>
  <c r="IX9" i="7" s="1"/>
  <c r="E9" i="7"/>
  <c r="IZ8" i="7"/>
  <c r="IY8" i="7"/>
  <c r="IX8" i="7"/>
  <c r="IW8" i="7"/>
  <c r="IV8" i="7"/>
  <c r="E8" i="7"/>
  <c r="IZ7" i="7"/>
  <c r="IY7" i="7"/>
  <c r="IX7" i="7"/>
  <c r="IW7" i="7"/>
  <c r="IV7" i="7"/>
  <c r="E7" i="7"/>
  <c r="IZ6" i="7"/>
  <c r="IY6" i="7"/>
  <c r="IX6" i="7"/>
  <c r="IW6" i="7"/>
  <c r="IV6" i="7"/>
  <c r="E6" i="7"/>
  <c r="E5" i="7"/>
  <c r="B4" i="2"/>
  <c r="B3" i="2"/>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<sst xmlns="http://schemas.openxmlformats.org/spreadsheetml/2006/main" count="184" uniqueCount="156">
  <si>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</si>
  <si>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</si>
  <si>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</si>
  <si>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</si>
  <si>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</si>
  <si>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</si>
  <si>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</si>
  <si>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</si>
  <si>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</si>
  <si>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</si>
  <si>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</si>
  <si>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</si>
  <si>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</si>
  <si>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</si>
  <si>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</si>
  <si>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</si>
  <si>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</si>
  <si>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</si>
  <si>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</si>
  <si>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</si>
  <si>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</si>
  <si>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</si>
  <si>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</si>
  <si>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</si>
  <si>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</si>
  <si>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</si>
  <si>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</si>
  <si>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</si>
  <si>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</si>
  <si>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</si>
  <si>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</si>
  <si>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</si>
  <si>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</si>
  <si>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</si>
  <si>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</si>
  <si>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</si>
  <si>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</si>
  <si>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</si>
  <si>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</si>
  <si>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</si>
  <si>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</si>
  <si>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</si>
  <si>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</si>
  <si>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</si>
  <si>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</si>
  <si>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</si>
  <si>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</si>
  <si>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</si>
  <si>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</si>
  <si>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</si>
  <si>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</si>
  <si>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</si>
  <si>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</si>
  <si>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</si>
  <si>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</si>
  <si>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</si>
  <si>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Arturo Moctezuma</t>
  </si>
  <si>
    <t>callto:3312233155</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</si>
  <si>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</si>
  <si>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</si>
  <si>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</si>
  <si>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</si>
  <si>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</si>
  <si>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</si>
  <si>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</si>
  <si>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</si>
  <si>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</si>
  <si>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</si>
  <si>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</si>
  <si>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</si>
  <si>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</si>
  <si>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</si>
  <si>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</si>
  <si>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</si>
  <si>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</si>
  <si>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</si>
  <si>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</si>
  <si>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</si>
  <si>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</si>
  <si>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</si>
  <si>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</si>
  <si>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</si>
  <si>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</si>
  <si>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</si>
  <si>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</si>
  <si>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1 vez por proyecto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</si>
  <si>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</si>
  <si>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</si>
  <si>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</si>
  <si>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</si>
  <si>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</si>
  <si>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</si>
  <si>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</si>
  <si>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</si>
  <si>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</si>
  <si>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</si>
  <si>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</si>
  <si>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</si>
  <si>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</si>
  <si>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</si>
  <si>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</si>
  <si>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</si>
  <si>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</si>
  <si>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</si>
  <si>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</si>
  <si>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</si>
  <si>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</si>
  <si>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</si>
  <si>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</si>
  <si>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</si>
  <si>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</si>
  <si>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</si>
  <si>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</si>
  <si>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</si>
  <si>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</si>
  <si>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</si>
  <si>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</si>
  <si>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</si>
  <si>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</si>
  <si>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</si>
  <si>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</si>
  <si>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</si>
  <si>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</si>
  <si>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Cerrado</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</si>
  <si>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</si>
  <si>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</si>
  <si>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</si>
  <si>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</si>
  <si>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</si>
  <si>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</si>
  <si>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</si>
  <si>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</si>
  <si>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</si>
  <si>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A</t>
  </si>
  <si>
    <t>MB</t>
  </si>
  <si>
    <t>B</t>
  </si>
  <si>
    <t>M</t>
  </si>
  <si>
    <t>Impacto</t>
  </si>
  <si>
    <t>Bajo</t>
  </si>
  <si>
    <t>Seguimiento</t>
  </si>
  <si>
    <t>Medio</t>
  </si>
  <si>
    <t>Seguimiento y Comunicación</t>
  </si>
  <si>
    <t>Alto</t>
  </si>
  <si>
    <t>La fecha de obtención no aplica debido a que el sistema de Internet se contrato desde que inicio operaciones SOS Software</t>
  </si>
  <si>
    <t>Oriana Osiris De La Cruz Campos</t>
  </si>
  <si>
    <t>P1381 - RNCNOM, Lizeth Guerra_OCFD</t>
  </si>
  <si>
    <t>Solo haremos el pedido y entregaremos el certificado de compra</t>
  </si>
  <si>
    <t>https://contpaqi911.bitrix24.com/crm/deal/show/14446/</t>
  </si>
  <si>
    <t>Gerente General</t>
  </si>
  <si>
    <t>Lizeth Guerra</t>
  </si>
  <si>
    <t>lizeth.guerra@tifperforacion.com</t>
  </si>
  <si>
    <t>Realizar el pago y confirmar que recibio el certificado de compra</t>
  </si>
  <si>
    <t>Realizar el pedido</t>
  </si>
  <si>
    <t>Recibir y entregar el ceertificado de compra</t>
  </si>
  <si>
    <t>Oriana Campos y Adriana Jaramillo</t>
  </si>
  <si>
    <t>Enviar el certificado y verificar que el cliente lo haya recibido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</si>
</sst>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47">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0" applyNumberFormat="1" applyFont="1" applyBorder="1" applyAlignment="1" applyProtection="1">
      <alignment horizontal="left" vertical="top" wrapText="1"/>
    </xf>
    <xf numFmtId="14" fontId="3" fillId="0" borderId="1" xfId="3" applyNumberFormat="1"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5" fillId="0" borderId="1" xfId="2" applyFont="1" applyBorder="1" applyProtection="1"/>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14" fontId="4" fillId="0" borderId="1" xfId="0"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0" fontId="2" fillId="2" borderId="1" xfId="0" applyFont="1" applyFill="1" applyBorder="1" applyAlignment="1">
      <alignment horizontal="center" vertical="center" wrapText="1"/>
    </xf>
    <xf numFmtId="0" fontId="4" fillId="0" borderId="1" xfId="0" applyFont="1" applyBorder="1" applyAlignment="1" applyProtection="1">
      <alignment horizontal="left" vertical="top" wrapText="1"/>
    </xf>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xf numFmtId="0" fontId="5" fillId="0" borderId="1" xfId="2" applyBorder="1" applyProtection="1"/>
    <xf numFmtId="0" fontId="5" fillId="0" borderId="1" xfId="2" applyBorder="1" applyProtection="1"/>
  </cellXfs>
  <cellStyles count="4">
    <cellStyle name="Hipervínculo" xfId="2" builtinId="8"/>
    <cellStyle name="Normal" xfId="0" builtinId="0"/>
    <cellStyle name="Porcentaje" xfId="1" builtinId="5"/>
    <cellStyle name="Texto explicativo" xfId="3"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742950</xdr:colOff>
      <xdr:row>49</xdr:row>
      <xdr:rowOff>95250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742950</xdr:colOff>
      <xdr:row>49</xdr:row>
      <xdr:rowOff>95250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685800</xdr:colOff>
      <xdr:row>53</xdr:row>
      <xdr:rowOff>9525</xdr:rowOff>
    </xdr:to>
    <xdr:sp macro="" textlink="">
      <xdr:nvSpPr>
        <xdr:cNvPr id="205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53</xdr:row>
      <xdr:rowOff>9525</xdr:rowOff>
    </xdr:to>
    <xdr:sp macro="" textlink="">
      <xdr:nvSpPr>
        <xdr:cNvPr id="205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53</xdr:row>
      <xdr:rowOff>9525</xdr:rowOff>
    </xdr:to>
    <xdr:sp macro="" textlink="">
      <xdr:nvSpPr>
        <xdr:cNvPr id="20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7</xdr:col>
      <xdr:colOff>685800</xdr:colOff>
      <xdr:row>53</xdr:row>
      <xdr:rowOff>9525</xdr:rowOff>
    </xdr:to>
    <xdr:sp macro="" textlink="">
      <xdr:nvSpPr>
        <xdr:cNvPr id="20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446/"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rturo.moctezuma@sos-soft.com" TargetMode="External"/><Relationship Id="rId7" Type="http://schemas.openxmlformats.org/officeDocument/2006/relationships/hyperlink" Target="mailto:lizeth.guerra@tifperforacion.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zepeda.roque3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H9"/>
  <sheetViews>
    <sheetView showGridLines="0" tabSelected="1" zoomScaleNormal="100" workbookViewId="0">
      <selection sqref="A1:C1"/>
    </sheetView>
  </sheetViews>
  <sheetFormatPr baseColWidth="10" defaultColWidth="9.140625" defaultRowHeight="22.5" x14ac:dyDescent="0.3"/>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x14ac:dyDescent="0.3">
      <c r="A1" s="139" t="s">
        <v>0</v>
      </c>
      <c r="B1" s="139"/>
      <c r="C1" s="139"/>
    </row>
    <row r="2" spans="1:3" ht="26.1" customHeight="1" x14ac:dyDescent="0.3">
      <c r="A2" s="2" t="s">
        <v>1</v>
      </c>
      <c r="B2" s="3">
        <v>1.1000000000000001</v>
      </c>
      <c r="C2" s="4"/>
    </row>
    <row r="3" spans="1:3" ht="12.75" customHeight="1" x14ac:dyDescent="0.3">
      <c r="A3" s="5" t="s">
        <v>2</v>
      </c>
      <c r="B3" s="140" t="s">
        <v>145</v>
      </c>
      <c r="C3" s="140"/>
    </row>
    <row r="4" spans="1:3" ht="12.75" customHeight="1" x14ac:dyDescent="0.3">
      <c r="A4" s="5" t="s">
        <v>3</v>
      </c>
      <c r="B4" s="138" t="s">
        <v>4</v>
      </c>
      <c r="C4" s="138"/>
    </row>
    <row r="5" spans="1:3" ht="15.6" customHeight="1" x14ac:dyDescent="0.3">
      <c r="A5" s="139" t="s">
        <v>5</v>
      </c>
      <c r="B5" s="139"/>
      <c r="C5" s="139"/>
    </row>
    <row r="6" spans="1:3" ht="12.75" customHeight="1" x14ac:dyDescent="0.3">
      <c r="A6" s="5" t="s">
        <v>6</v>
      </c>
      <c r="B6" s="138" t="s">
        <v>7</v>
      </c>
      <c r="C6" s="138"/>
    </row>
    <row r="7" spans="1:3" ht="12.75" customHeight="1" x14ac:dyDescent="0.3">
      <c r="A7" s="5" t="s">
        <v>8</v>
      </c>
      <c r="B7" s="137">
        <v>42352</v>
      </c>
      <c r="C7" s="137"/>
    </row>
    <row r="8" spans="1:3" ht="12.75" customHeight="1" x14ac:dyDescent="0.3">
      <c r="A8" s="5" t="s">
        <v>9</v>
      </c>
      <c r="B8" s="138" t="s">
        <v>10</v>
      </c>
      <c r="C8" s="138"/>
    </row>
    <row r="9" spans="1:3" ht="12.75" customHeight="1" x14ac:dyDescent="0.3">
      <c r="A9" s="5" t="s">
        <v>11</v>
      </c>
      <c r="B9" s="137">
        <v>42352</v>
      </c>
      <c r="C9" s="137"/>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I30"/>
  <sheetViews>
    <sheetView showGridLines="0" zoomScaleNormal="100" workbookViewId="0">
      <selection activeCell="B3" sqref="B3"/>
    </sheetView>
  </sheetViews>
  <sheetFormatPr baseColWidth="10" defaultColWidth="9.140625" defaultRowHeight="22.5" outlineLevelRow="1" x14ac:dyDescent="0.3"/>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x14ac:dyDescent="0.2">
      <c r="A2" s="139" t="s">
        <v>12</v>
      </c>
      <c r="B2" s="139"/>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7" customFormat="1" ht="12.75" customHeight="1" x14ac:dyDescent="0.2">
      <c r="A3" s="5" t="s">
        <v>2</v>
      </c>
      <c r="B3" s="6" t="str">
        <f>Presentación!B3</f>
        <v>P1381 - RNCNOM, Lizeth Guerra_OCFD</v>
      </c>
    </row>
    <row r="4" spans="1:1023" ht="12.75" customHeight="1" x14ac:dyDescent="0.3">
      <c r="A4" s="5" t="s">
        <v>3</v>
      </c>
      <c r="B4" s="6" t="str">
        <f>Presentación!B4</f>
        <v>SOS Software</v>
      </c>
      <c r="C4"/>
      <c r="D4"/>
    </row>
    <row r="5" spans="1:1023" ht="19.5" customHeight="1" x14ac:dyDescent="0.3">
      <c r="A5" s="139" t="s">
        <v>13</v>
      </c>
      <c r="B5" s="139"/>
      <c r="C5"/>
      <c r="D5"/>
    </row>
    <row r="6" spans="1:1023" ht="42.75" customHeight="1" x14ac:dyDescent="0.3">
      <c r="A6" s="138" t="s">
        <v>14</v>
      </c>
      <c r="B6" s="138"/>
      <c r="C6"/>
      <c r="D6"/>
    </row>
    <row r="7" spans="1:1023" ht="21.75" customHeight="1" x14ac:dyDescent="0.3">
      <c r="A7" s="139" t="s">
        <v>15</v>
      </c>
      <c r="B7" s="139"/>
      <c r="C7"/>
      <c r="D7"/>
    </row>
    <row r="8" spans="1:1023" ht="146.25" customHeight="1" x14ac:dyDescent="0.3">
      <c r="A8" s="138" t="s">
        <v>16</v>
      </c>
      <c r="B8" s="138"/>
      <c r="C8"/>
      <c r="D8"/>
    </row>
    <row r="9" spans="1:1023" ht="19.5" customHeight="1" x14ac:dyDescent="0.3">
      <c r="A9" s="139" t="s">
        <v>17</v>
      </c>
      <c r="B9" s="139"/>
      <c r="C9"/>
      <c r="D9"/>
    </row>
    <row r="10" spans="1:1023" ht="42.6" customHeight="1" outlineLevel="1" x14ac:dyDescent="0.3">
      <c r="A10" s="5" t="s">
        <v>18</v>
      </c>
      <c r="B10" s="6" t="s">
        <v>19</v>
      </c>
      <c r="C10"/>
      <c r="D10"/>
    </row>
    <row r="11" spans="1:1023" ht="29.1" customHeight="1" outlineLevel="1" x14ac:dyDescent="0.3">
      <c r="A11" s="5" t="s">
        <v>20</v>
      </c>
      <c r="B11" s="6" t="s">
        <v>21</v>
      </c>
      <c r="C11"/>
      <c r="D11"/>
    </row>
    <row r="12" spans="1:1023" ht="42.75" customHeight="1" outlineLevel="1" x14ac:dyDescent="0.3">
      <c r="A12" s="5" t="s">
        <v>22</v>
      </c>
      <c r="B12" s="6" t="s">
        <v>146</v>
      </c>
      <c r="C12"/>
      <c r="D12"/>
    </row>
    <row r="13" spans="1:1023" x14ac:dyDescent="0.3">
      <c r="A13" s="8"/>
      <c r="B13" s="9"/>
      <c r="C13"/>
      <c r="D13"/>
    </row>
    <row r="14" spans="1:1023" ht="20.25" customHeight="1" x14ac:dyDescent="0.3">
      <c r="A14" s="139" t="s">
        <v>23</v>
      </c>
      <c r="B14" s="139"/>
      <c r="C14" s="139"/>
      <c r="D14" s="139"/>
    </row>
    <row r="15" spans="1:1023" ht="27" customHeight="1" outlineLevel="1" x14ac:dyDescent="0.3">
      <c r="A15" s="10" t="s">
        <v>24</v>
      </c>
      <c r="B15" s="11" t="s">
        <v>25</v>
      </c>
      <c r="C15" s="11" t="s">
        <v>26</v>
      </c>
      <c r="D15" s="11" t="s">
        <v>27</v>
      </c>
    </row>
    <row r="16" spans="1:1023" outlineLevel="1" x14ac:dyDescent="0.3">
      <c r="A16" s="12" t="s">
        <v>28</v>
      </c>
      <c r="B16" s="6" t="s">
        <v>29</v>
      </c>
      <c r="C16" s="13">
        <v>42352</v>
      </c>
      <c r="D16" s="13">
        <v>42352</v>
      </c>
    </row>
    <row r="17" spans="1:4" outlineLevel="1" x14ac:dyDescent="0.3">
      <c r="A17" s="12" t="s">
        <v>30</v>
      </c>
      <c r="B17" s="6" t="s">
        <v>31</v>
      </c>
      <c r="C17" s="13">
        <v>42352</v>
      </c>
      <c r="D17" s="13">
        <v>42359</v>
      </c>
    </row>
    <row r="18" spans="1:4" outlineLevel="1" x14ac:dyDescent="0.3">
      <c r="A18" s="12" t="s">
        <v>32</v>
      </c>
      <c r="B18" s="6" t="s">
        <v>33</v>
      </c>
      <c r="C18" s="13">
        <v>42368</v>
      </c>
      <c r="D18" s="14"/>
    </row>
    <row r="19" spans="1:4" outlineLevel="1" x14ac:dyDescent="0.3">
      <c r="A19" s="12"/>
      <c r="B19" s="6"/>
      <c r="C19" s="15"/>
      <c r="D19" s="15"/>
    </row>
    <row r="20" spans="1:4" outlineLevel="1" x14ac:dyDescent="0.3">
      <c r="A20" s="12"/>
      <c r="B20" s="6"/>
      <c r="C20" s="15"/>
      <c r="D20" s="15"/>
    </row>
    <row r="21" spans="1:4" outlineLevel="1" x14ac:dyDescent="0.3">
      <c r="A21" s="12"/>
      <c r="B21" s="6"/>
      <c r="C21" s="6"/>
      <c r="D21" s="6"/>
    </row>
    <row r="22" spans="1:4" x14ac:dyDescent="0.3">
      <c r="A22" s="16"/>
      <c r="B22" s="9"/>
      <c r="C22" s="9"/>
    </row>
    <row r="23" spans="1:4" ht="15.6" customHeight="1" x14ac:dyDescent="0.3">
      <c r="A23" s="139" t="s">
        <v>34</v>
      </c>
      <c r="B23" s="139"/>
      <c r="C23" s="9"/>
    </row>
    <row r="24" spans="1:4" ht="59.65" customHeight="1" x14ac:dyDescent="0.3">
      <c r="A24" s="17" t="s">
        <v>19</v>
      </c>
      <c r="B24" s="18"/>
      <c r="C24" s="9"/>
    </row>
    <row r="25" spans="1:4" ht="15.6" customHeight="1" x14ac:dyDescent="0.3">
      <c r="A25" s="139" t="s">
        <v>35</v>
      </c>
      <c r="B25" s="139"/>
      <c r="C25" s="9"/>
    </row>
    <row r="26" spans="1:4" ht="53.65" customHeight="1" x14ac:dyDescent="0.3">
      <c r="A26" s="143" t="s">
        <v>36</v>
      </c>
      <c r="B26" s="143"/>
      <c r="C26" s="9"/>
    </row>
    <row r="27" spans="1:4" ht="19.5" customHeight="1" x14ac:dyDescent="0.3">
      <c r="A27" s="139" t="s">
        <v>37</v>
      </c>
      <c r="B27" s="139"/>
    </row>
    <row r="28" spans="1:4" ht="53.25" customHeight="1" x14ac:dyDescent="0.3">
      <c r="A28" s="145" t="s">
        <v>147</v>
      </c>
      <c r="B28" s="141"/>
    </row>
    <row r="29" spans="1:4" ht="21" customHeight="1" x14ac:dyDescent="0.3">
      <c r="A29" s="139" t="s">
        <v>38</v>
      </c>
      <c r="B29" s="139"/>
    </row>
    <row r="30" spans="1:4" ht="45.75" customHeight="1" x14ac:dyDescent="0.3">
      <c r="A30" s="142" t="s">
        <v>39</v>
      </c>
      <c r="B30" s="142"/>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opLeftCell="B1" zoomScaleNormal="100" workbookViewId="0">
      <selection activeCell="E14" sqref="E14"/>
    </sheetView>
  </sheetViews>
  <sheetFormatPr baseColWidth="10" defaultColWidth="9.140625" defaultRowHeight="12.75" x14ac:dyDescent="0.2"/>
  <cols>
    <col min="1" max="1" width="42" style="20"/>
    <col min="2" max="2" width="31.140625" style="20"/>
    <col min="3" max="3" width="34.140625" style="20"/>
    <col min="4" max="4" width="46.5703125" style="20"/>
    <col min="5" max="5" width="40.85546875" style="20"/>
    <col min="6" max="1025" width="10.7109375"/>
  </cols>
  <sheetData>
    <row r="1" spans="1:5" ht="15.75" x14ac:dyDescent="0.2">
      <c r="A1" s="21"/>
      <c r="B1" s="21" t="s">
        <v>40</v>
      </c>
      <c r="C1" s="21"/>
      <c r="D1" s="21"/>
      <c r="E1" s="21"/>
    </row>
    <row r="2" spans="1:5" ht="18.75" x14ac:dyDescent="0.3">
      <c r="A2" s="22" t="s">
        <v>41</v>
      </c>
      <c r="B2" s="23"/>
      <c r="C2" s="23"/>
      <c r="D2" s="23"/>
      <c r="E2" s="24"/>
    </row>
    <row r="3" spans="1:5" x14ac:dyDescent="0.2">
      <c r="A3" s="25" t="s">
        <v>42</v>
      </c>
      <c r="B3" s="25" t="s">
        <v>43</v>
      </c>
      <c r="C3" s="25" t="s">
        <v>44</v>
      </c>
      <c r="D3" s="25" t="s">
        <v>45</v>
      </c>
      <c r="E3" s="26" t="s">
        <v>46</v>
      </c>
    </row>
    <row r="4" spans="1:5" ht="38.25" x14ac:dyDescent="0.2">
      <c r="A4" s="27" t="s">
        <v>47</v>
      </c>
      <c r="B4" s="27" t="s">
        <v>7</v>
      </c>
      <c r="C4" s="27" t="s">
        <v>48</v>
      </c>
      <c r="D4" s="28" t="s">
        <v>49</v>
      </c>
      <c r="E4" s="29" t="s">
        <v>50</v>
      </c>
    </row>
    <row r="5" spans="1:5" ht="25.5" x14ac:dyDescent="0.2">
      <c r="A5" s="27" t="s">
        <v>51</v>
      </c>
      <c r="B5" s="27" t="s">
        <v>52</v>
      </c>
      <c r="C5" s="27">
        <v>3313482553</v>
      </c>
      <c r="D5" s="28" t="s">
        <v>53</v>
      </c>
      <c r="E5" s="29" t="s">
        <v>54</v>
      </c>
    </row>
    <row r="6" spans="1:5" x14ac:dyDescent="0.2">
      <c r="A6" s="27" t="s">
        <v>55</v>
      </c>
      <c r="B6" s="27" t="s">
        <v>56</v>
      </c>
      <c r="C6" s="27" t="s">
        <v>57</v>
      </c>
      <c r="D6" s="19" t="s">
        <v>58</v>
      </c>
      <c r="E6" s="30" t="s">
        <v>59</v>
      </c>
    </row>
    <row r="7" spans="1:5" ht="38.25" x14ac:dyDescent="0.2">
      <c r="A7" s="27" t="s">
        <v>60</v>
      </c>
      <c r="B7" s="27" t="s">
        <v>61</v>
      </c>
      <c r="C7" s="27">
        <v>3318039095</v>
      </c>
      <c r="D7" s="28" t="s">
        <v>62</v>
      </c>
      <c r="E7" s="30" t="s">
        <v>63</v>
      </c>
    </row>
    <row r="8" spans="1:5" ht="25.5" x14ac:dyDescent="0.2">
      <c r="A8" s="27" t="s">
        <v>64</v>
      </c>
      <c r="B8" s="27" t="s">
        <v>65</v>
      </c>
      <c r="C8" s="27" t="s">
        <v>66</v>
      </c>
      <c r="D8" s="28" t="s">
        <v>67</v>
      </c>
      <c r="E8" s="30" t="s">
        <v>68</v>
      </c>
    </row>
    <row r="9" spans="1:5" x14ac:dyDescent="0.2">
      <c r="A9" s="27" t="s">
        <v>69</v>
      </c>
      <c r="B9" s="27" t="s">
        <v>10</v>
      </c>
      <c r="C9" s="27">
        <v>3312448000</v>
      </c>
      <c r="D9" s="28" t="s">
        <v>70</v>
      </c>
      <c r="E9" s="30" t="s">
        <v>71</v>
      </c>
    </row>
    <row r="10" spans="1:5" x14ac:dyDescent="0.2">
      <c r="A10" s="27"/>
      <c r="B10" s="27"/>
      <c r="C10" s="27"/>
      <c r="D10" s="27"/>
      <c r="E10" s="27"/>
    </row>
    <row r="11" spans="1:5" x14ac:dyDescent="0.2">
      <c r="A11" s="27"/>
      <c r="B11" s="27"/>
      <c r="C11" s="27"/>
      <c r="D11" s="27"/>
      <c r="E11" s="27"/>
    </row>
    <row r="12" spans="1:5" ht="18.75" x14ac:dyDescent="0.3">
      <c r="A12" s="22" t="s">
        <v>72</v>
      </c>
      <c r="B12" s="31"/>
      <c r="C12" s="31"/>
      <c r="D12" s="31"/>
      <c r="E12" s="31"/>
    </row>
    <row r="13" spans="1:5" ht="25.5" x14ac:dyDescent="0.2">
      <c r="A13" s="27" t="s">
        <v>148</v>
      </c>
      <c r="B13" s="27" t="s">
        <v>149</v>
      </c>
      <c r="C13" s="27">
        <v>9383817156</v>
      </c>
      <c r="D13" s="146" t="s">
        <v>150</v>
      </c>
      <c r="E13" s="32" t="s">
        <v>151</v>
      </c>
    </row>
    <row r="14" spans="1:5" x14ac:dyDescent="0.2">
      <c r="A14" s="27"/>
      <c r="B14" s="27"/>
      <c r="C14" s="27"/>
      <c r="D14" s="27"/>
      <c r="E14" s="27"/>
    </row>
    <row r="15" spans="1:5" x14ac:dyDescent="0.2">
      <c r="A15" s="27"/>
      <c r="B15" s="27"/>
      <c r="C15" s="27"/>
      <c r="D15" s="27"/>
      <c r="E15" s="27"/>
    </row>
    <row r="16" spans="1:5" x14ac:dyDescent="0.2">
      <c r="A16" s="27"/>
      <c r="B16" s="27"/>
      <c r="C16" s="27"/>
      <c r="D16" s="27"/>
      <c r="E16" s="27"/>
    </row>
    <row r="17" spans="1:5" x14ac:dyDescent="0.2">
      <c r="A17" s="33"/>
      <c r="B17" s="33"/>
      <c r="C17" s="33"/>
      <c r="D17" s="33"/>
      <c r="E17" s="34"/>
    </row>
    <row r="18" spans="1:5" x14ac:dyDescent="0.2">
      <c r="A18"/>
      <c r="B18"/>
      <c r="C18"/>
      <c r="D18"/>
      <c r="E18"/>
    </row>
    <row r="19" spans="1:5" x14ac:dyDescent="0.2">
      <c r="A19"/>
      <c r="B19"/>
      <c r="C19"/>
      <c r="D19"/>
      <c r="E19"/>
    </row>
    <row r="20" spans="1:5" x14ac:dyDescent="0.2">
      <c r="A20"/>
      <c r="B20"/>
      <c r="C20"/>
      <c r="D20"/>
      <c r="E20"/>
    </row>
    <row r="21" spans="1:5" x14ac:dyDescent="0.2">
      <c r="A21" s="35" t="s">
        <v>73</v>
      </c>
      <c r="B21" s="35"/>
      <c r="C21" s="35"/>
      <c r="D21" s="35"/>
      <c r="E21" s="35"/>
    </row>
    <row r="22" spans="1:5" x14ac:dyDescent="0.2">
      <c r="A22"/>
      <c r="B22"/>
    </row>
    <row r="23" spans="1:5" ht="18.75" x14ac:dyDescent="0.25">
      <c r="A23" s="36"/>
      <c r="B23" s="37" t="s">
        <v>74</v>
      </c>
    </row>
  </sheetData>
  <hyperlinks>
    <hyperlink ref="D4" r:id="rId1"/>
    <hyperlink ref="D5" r:id="rId2"/>
    <hyperlink ref="D6" r:id="rId3"/>
    <hyperlink ref="D7" r:id="rId4"/>
    <hyperlink ref="D8" r:id="rId5"/>
    <hyperlink ref="D9" r:id="rId6"/>
    <hyperlink ref="D13" r:id="rId7"/>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C3" sqref="C3"/>
    </sheetView>
  </sheetViews>
  <sheetFormatPr baseColWidth="10" defaultColWidth="9.140625" defaultRowHeight="12.75" x14ac:dyDescent="0.2"/>
  <cols>
    <col min="1" max="1" width="11.5703125"/>
    <col min="2" max="2" width="51.140625"/>
    <col min="3" max="3" width="28"/>
    <col min="4" max="4" width="24.28515625"/>
    <col min="5" max="5" width="15.140625"/>
    <col min="6" max="1025" width="11.5703125"/>
  </cols>
  <sheetData>
    <row r="1" spans="1:5" ht="15.75" x14ac:dyDescent="0.25">
      <c r="A1" s="38" t="s">
        <v>75</v>
      </c>
      <c r="B1" s="39" t="s">
        <v>76</v>
      </c>
      <c r="C1" s="39" t="s">
        <v>77</v>
      </c>
      <c r="D1" s="39" t="s">
        <v>78</v>
      </c>
      <c r="E1" s="39" t="s">
        <v>79</v>
      </c>
    </row>
    <row r="2" spans="1:5" x14ac:dyDescent="0.2">
      <c r="A2" s="40"/>
      <c r="B2" s="40"/>
      <c r="C2" s="41" t="s">
        <v>104</v>
      </c>
      <c r="D2" s="42"/>
      <c r="E2" s="42"/>
    </row>
    <row r="3" spans="1:5" x14ac:dyDescent="0.2">
      <c r="A3" s="40"/>
      <c r="B3" s="40"/>
      <c r="C3" s="43"/>
      <c r="D3" s="43"/>
      <c r="E3" s="43"/>
    </row>
    <row r="4" spans="1:5" x14ac:dyDescent="0.2">
      <c r="A4" s="40"/>
      <c r="B4" s="40"/>
      <c r="C4" s="40"/>
      <c r="D4" s="40"/>
      <c r="E4" s="40"/>
    </row>
    <row r="5" spans="1:5" x14ac:dyDescent="0.2">
      <c r="A5" s="40"/>
      <c r="B5" s="40"/>
      <c r="C5" s="40"/>
      <c r="D5" s="40"/>
      <c r="E5" s="40"/>
    </row>
    <row r="6" spans="1:5" x14ac:dyDescent="0.2">
      <c r="A6" s="40"/>
      <c r="B6" s="40"/>
      <c r="C6" s="40"/>
      <c r="D6" s="40"/>
      <c r="E6" s="40"/>
    </row>
    <row r="7" spans="1:5" x14ac:dyDescent="0.2">
      <c r="A7" s="40"/>
      <c r="B7" s="40"/>
      <c r="C7" s="40"/>
      <c r="D7" s="40"/>
      <c r="E7" s="40"/>
    </row>
    <row r="8" spans="1:5" x14ac:dyDescent="0.2">
      <c r="A8" s="40"/>
      <c r="B8" s="40"/>
      <c r="C8" s="40"/>
      <c r="D8" s="40"/>
      <c r="E8" s="40"/>
    </row>
    <row r="9" spans="1:5" x14ac:dyDescent="0.2">
      <c r="A9" s="40"/>
      <c r="B9" s="40"/>
      <c r="C9" s="40"/>
      <c r="D9" s="40"/>
      <c r="E9" s="40"/>
    </row>
    <row r="10" spans="1:5" x14ac:dyDescent="0.2">
      <c r="A10" s="40"/>
      <c r="B10" s="40"/>
      <c r="C10" s="40"/>
      <c r="D10" s="40"/>
      <c r="E10" s="40"/>
    </row>
    <row r="11" spans="1:5" x14ac:dyDescent="0.2">
      <c r="A11" s="40"/>
      <c r="B11" s="40"/>
      <c r="C11" s="40"/>
      <c r="D11" s="40"/>
      <c r="E11" s="40"/>
    </row>
    <row r="12" spans="1:5" x14ac:dyDescent="0.2">
      <c r="A12" s="40"/>
      <c r="B12" s="40"/>
      <c r="C12" s="40"/>
      <c r="D12" s="40"/>
      <c r="E12" s="40"/>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0"/>
  <sheetViews>
    <sheetView showGridLines="0" zoomScaleNormal="100" workbookViewId="0">
      <pane ySplit="3" topLeftCell="A4" activePane="bottomLeft" state="frozen"/>
      <selection pane="bottomLeft" activeCell="D6" sqref="D6"/>
    </sheetView>
  </sheetViews>
  <sheetFormatPr baseColWidth="10" defaultColWidth="9.140625" defaultRowHeight="12.75" x14ac:dyDescent="0.2"/>
  <cols>
    <col min="1" max="1" width="22.85546875" style="44"/>
    <col min="2" max="2" width="19.5703125" style="44"/>
    <col min="3" max="3" width="19.42578125" style="44"/>
    <col min="4" max="4" width="48.28515625" style="44"/>
    <col min="5" max="5" width="21.5703125" style="44"/>
    <col min="6" max="250" width="11.42578125" style="44"/>
    <col min="251" max="251" width="2.7109375" style="44"/>
    <col min="252" max="252" width="19" style="44"/>
    <col min="253" max="253" width="19.5703125" style="44"/>
    <col min="254" max="254" width="14.28515625" style="44"/>
    <col min="255" max="255" width="19.42578125" style="44"/>
    <col min="256" max="256" width="56" style="44"/>
    <col min="257" max="257" width="21.5703125" style="44"/>
    <col min="258" max="258" width="23" style="44"/>
    <col min="259" max="259" width="16.5703125" style="44"/>
    <col min="260" max="260" width="14.28515625" style="44"/>
    <col min="261" max="261" width="15.28515625" style="44"/>
    <col min="262" max="506" width="11.42578125" style="44"/>
    <col min="507" max="507" width="2.7109375" style="44"/>
    <col min="508" max="508" width="19" style="44"/>
    <col min="509" max="509" width="19.5703125" style="44"/>
    <col min="510" max="510" width="14.28515625" style="44"/>
    <col min="511" max="511" width="19.42578125" style="44"/>
    <col min="512" max="512" width="56" style="44"/>
    <col min="513" max="513" width="21.5703125" style="44"/>
    <col min="514" max="514" width="23" style="44"/>
    <col min="515" max="515" width="16.5703125" style="44"/>
    <col min="516" max="516" width="14.28515625" style="44"/>
    <col min="517" max="517" width="15.28515625" style="44"/>
    <col min="518" max="762" width="11.42578125" style="44"/>
    <col min="763" max="763" width="2.7109375" style="44"/>
    <col min="764" max="764" width="19" style="44"/>
    <col min="765" max="765" width="19.5703125" style="44"/>
    <col min="766" max="766" width="14.28515625" style="44"/>
    <col min="767" max="767" width="19.42578125" style="44"/>
    <col min="768" max="768" width="56" style="44"/>
    <col min="769" max="769" width="21.5703125" style="44"/>
    <col min="770" max="770" width="23" style="44"/>
    <col min="771" max="771" width="16.5703125" style="44"/>
    <col min="772" max="772" width="14.28515625" style="44"/>
    <col min="773" max="773" width="15.28515625" style="44"/>
    <col min="774" max="1018" width="11.42578125" style="44"/>
    <col min="1019" max="1019" width="2.7109375" style="44"/>
    <col min="1020" max="1020" width="19" style="44"/>
    <col min="1021" max="1021" width="19.5703125" style="44"/>
    <col min="1022" max="1022" width="14.28515625" style="44"/>
    <col min="1023" max="1023" width="19.42578125" style="44"/>
    <col min="1024" max="1025" width="19.42578125"/>
  </cols>
  <sheetData>
    <row r="1" spans="1:1023"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x14ac:dyDescent="0.2">
      <c r="A2" s="144" t="s">
        <v>80</v>
      </c>
      <c r="B2" s="144"/>
      <c r="C2" s="144"/>
      <c r="D2" s="144"/>
      <c r="E2" s="144"/>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x14ac:dyDescent="0.2">
      <c r="A3" s="45" t="s">
        <v>81</v>
      </c>
      <c r="B3" s="45" t="s">
        <v>82</v>
      </c>
      <c r="C3" s="45" t="s">
        <v>76</v>
      </c>
      <c r="D3" s="45" t="s">
        <v>83</v>
      </c>
      <c r="E3" s="45" t="s">
        <v>84</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s="49" customFormat="1" ht="25.5" x14ac:dyDescent="0.2">
      <c r="A4" s="47" t="s">
        <v>152</v>
      </c>
      <c r="B4" s="48" t="s">
        <v>144</v>
      </c>
      <c r="C4" s="46" t="s">
        <v>154</v>
      </c>
      <c r="D4" s="46" t="s">
        <v>152</v>
      </c>
      <c r="E4" s="48" t="s">
        <v>85</v>
      </c>
    </row>
    <row r="5" spans="1:1023" s="49" customFormat="1" ht="25.5" x14ac:dyDescent="0.2">
      <c r="A5" s="47" t="s">
        <v>153</v>
      </c>
      <c r="B5" s="48" t="s">
        <v>144</v>
      </c>
      <c r="C5" s="46" t="s">
        <v>154</v>
      </c>
      <c r="D5" s="46" t="s">
        <v>155</v>
      </c>
      <c r="E5" s="48" t="s">
        <v>85</v>
      </c>
    </row>
    <row r="6" spans="1:1023" s="49" customFormat="1" ht="51" x14ac:dyDescent="0.2">
      <c r="A6" s="47" t="s">
        <v>86</v>
      </c>
      <c r="B6" s="48" t="s">
        <v>65</v>
      </c>
      <c r="C6" s="46" t="s">
        <v>87</v>
      </c>
      <c r="D6" s="46" t="s">
        <v>88</v>
      </c>
      <c r="E6" s="48" t="s">
        <v>89</v>
      </c>
    </row>
    <row r="7" spans="1:1023" s="49" customFormat="1" ht="25.5" x14ac:dyDescent="0.2">
      <c r="A7" s="47" t="s">
        <v>90</v>
      </c>
      <c r="B7" s="48" t="s">
        <v>61</v>
      </c>
      <c r="C7" s="46" t="s">
        <v>91</v>
      </c>
      <c r="D7" s="46" t="s">
        <v>92</v>
      </c>
      <c r="E7" s="48" t="s">
        <v>93</v>
      </c>
    </row>
    <row r="8" spans="1:1023" s="49" customFormat="1" x14ac:dyDescent="0.2">
      <c r="A8" s="47"/>
      <c r="B8" s="48"/>
      <c r="C8" s="46"/>
      <c r="D8" s="46"/>
      <c r="E8" s="48"/>
    </row>
    <row r="9" spans="1:1023" x14ac:dyDescent="0.2">
      <c r="A9" s="47"/>
      <c r="B9" s="48"/>
      <c r="C9" s="46"/>
      <c r="D9" s="48"/>
      <c r="E9" s="48"/>
    </row>
    <row r="10" spans="1:1023" x14ac:dyDescent="0.2">
      <c r="A10" s="47"/>
      <c r="B10" s="48"/>
      <c r="C10" s="46"/>
      <c r="D10" s="48"/>
      <c r="E10" s="48"/>
    </row>
  </sheetData>
  <mergeCells count="1">
    <mergeCell ref="A2:E2"/>
  </mergeCells>
  <dataValidations count="1">
    <dataValidation type="list" allowBlank="1" showInputMessage="1" showErrorMessage="1" sqref="IT4:IT10 SP4:SP10 ACL4:ACL10 AMH4:AMH10">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I14"/>
  <sheetViews>
    <sheetView showGridLines="0" zoomScaleNormal="100" workbookViewId="0">
      <selection activeCell="A4" sqref="A4:XFD5"/>
    </sheetView>
  </sheetViews>
  <sheetFormatPr baseColWidth="10" defaultColWidth="9.140625" defaultRowHeight="12.75" x14ac:dyDescent="0.2"/>
  <cols>
    <col min="1" max="1" width="32.42578125" style="50"/>
    <col min="2" max="2" width="12.7109375" style="50"/>
    <col min="3" max="3" width="22.28515625" style="50"/>
    <col min="4" max="4" width="11.7109375" style="50"/>
    <col min="5" max="5" width="16" style="50"/>
    <col min="6" max="6" width="11.42578125" style="50"/>
    <col min="7" max="7" width="26" style="50"/>
    <col min="8" max="9" width="11.42578125" style="50"/>
    <col min="10" max="10" width="13.7109375" style="50"/>
    <col min="11" max="1023" width="11.42578125" style="50"/>
    <col min="1024" max="1025" width="11.42578125"/>
  </cols>
  <sheetData>
    <row r="1" spans="1:10" x14ac:dyDescent="0.2">
      <c r="A1"/>
      <c r="B1"/>
      <c r="C1"/>
      <c r="D1"/>
      <c r="E1"/>
      <c r="F1"/>
      <c r="G1"/>
      <c r="J1"/>
    </row>
    <row r="2" spans="1:10" ht="22.5" customHeight="1" x14ac:dyDescent="0.2">
      <c r="A2" s="139" t="s">
        <v>94</v>
      </c>
      <c r="B2" s="139"/>
      <c r="C2" s="139"/>
      <c r="D2" s="139"/>
      <c r="E2" s="139"/>
      <c r="F2" s="139"/>
      <c r="G2" s="139"/>
      <c r="J2"/>
    </row>
    <row r="3" spans="1:10" ht="25.5" x14ac:dyDescent="0.2">
      <c r="A3" s="11" t="s">
        <v>95</v>
      </c>
      <c r="B3" s="11" t="s">
        <v>96</v>
      </c>
      <c r="C3" s="11" t="s">
        <v>97</v>
      </c>
      <c r="D3" s="11" t="s">
        <v>98</v>
      </c>
      <c r="E3" s="11" t="s">
        <v>99</v>
      </c>
      <c r="F3" s="11" t="s">
        <v>100</v>
      </c>
      <c r="G3" s="11" t="s">
        <v>101</v>
      </c>
      <c r="J3"/>
    </row>
    <row r="4" spans="1:10" ht="63.75" x14ac:dyDescent="0.2">
      <c r="A4" s="51" t="s">
        <v>102</v>
      </c>
      <c r="B4" s="32" t="s">
        <v>103</v>
      </c>
      <c r="C4" s="32" t="s">
        <v>104</v>
      </c>
      <c r="D4" s="32">
        <v>1</v>
      </c>
      <c r="E4" s="52">
        <v>42335</v>
      </c>
      <c r="F4" s="52" t="s">
        <v>104</v>
      </c>
      <c r="G4" s="32" t="s">
        <v>143</v>
      </c>
      <c r="J4" s="53"/>
    </row>
    <row r="5" spans="1:10" ht="51" x14ac:dyDescent="0.2">
      <c r="A5" s="51" t="s">
        <v>105</v>
      </c>
      <c r="B5" s="32" t="s">
        <v>106</v>
      </c>
      <c r="C5" s="32" t="s">
        <v>104</v>
      </c>
      <c r="D5" s="32">
        <v>2</v>
      </c>
      <c r="E5" s="52">
        <v>42335</v>
      </c>
      <c r="F5" s="52" t="s">
        <v>104</v>
      </c>
      <c r="G5" s="32" t="s">
        <v>107</v>
      </c>
      <c r="J5" s="53"/>
    </row>
    <row r="6" spans="1:10" x14ac:dyDescent="0.2">
      <c r="A6" s="51"/>
      <c r="B6" s="32"/>
      <c r="C6" s="32"/>
      <c r="D6" s="32"/>
      <c r="E6" s="52"/>
      <c r="F6" s="52"/>
      <c r="G6" s="32"/>
      <c r="J6" s="53"/>
    </row>
    <row r="7" spans="1:10" x14ac:dyDescent="0.2">
      <c r="A7" s="51"/>
      <c r="B7" s="32"/>
      <c r="C7" s="32"/>
      <c r="D7" s="32"/>
      <c r="E7" s="52"/>
      <c r="F7" s="52"/>
      <c r="G7" s="32"/>
    </row>
    <row r="8" spans="1:10" x14ac:dyDescent="0.2">
      <c r="A8" s="54"/>
      <c r="B8" s="32"/>
      <c r="C8" s="32"/>
      <c r="D8" s="55"/>
      <c r="E8" s="52"/>
      <c r="F8" s="52"/>
      <c r="G8" s="32"/>
    </row>
    <row r="9" spans="1:10" x14ac:dyDescent="0.2">
      <c r="A9" s="51"/>
      <c r="B9" s="32"/>
      <c r="C9" s="32"/>
      <c r="D9" s="32"/>
      <c r="E9" s="52"/>
      <c r="F9" s="52"/>
      <c r="G9" s="32"/>
    </row>
    <row r="10" spans="1:10" x14ac:dyDescent="0.2">
      <c r="A10" s="51"/>
      <c r="B10" s="32"/>
      <c r="C10" s="32"/>
      <c r="D10" s="32"/>
      <c r="E10" s="52"/>
      <c r="F10" s="52"/>
      <c r="G10" s="32"/>
    </row>
    <row r="11" spans="1:10" x14ac:dyDescent="0.2">
      <c r="A11" s="51"/>
      <c r="B11" s="32"/>
      <c r="C11" s="32"/>
      <c r="D11" s="32"/>
      <c r="E11" s="52"/>
      <c r="F11" s="52"/>
      <c r="G11" s="32"/>
    </row>
    <row r="12" spans="1:10" x14ac:dyDescent="0.2">
      <c r="A12" s="32"/>
      <c r="B12" s="32"/>
      <c r="C12" s="32"/>
      <c r="D12" s="32"/>
      <c r="E12" s="32"/>
      <c r="F12" s="32"/>
      <c r="G12" s="32"/>
    </row>
    <row r="13" spans="1:10" x14ac:dyDescent="0.2">
      <c r="A13" s="32"/>
      <c r="B13" s="32"/>
      <c r="C13" s="32"/>
      <c r="D13" s="32"/>
      <c r="E13" s="32"/>
      <c r="F13" s="32"/>
      <c r="G13" s="32"/>
    </row>
    <row r="14" spans="1:10" x14ac:dyDescent="0.2">
      <c r="A14" s="32"/>
      <c r="B14" s="32"/>
      <c r="C14" s="32"/>
      <c r="D14" s="32"/>
      <c r="E14" s="32"/>
      <c r="F14" s="32"/>
      <c r="G14" s="32"/>
    </row>
  </sheetData>
  <mergeCells count="1">
    <mergeCell ref="A2:G2"/>
  </mergeCells>
  <dataValidations count="1">
    <dataValidation type="list" allowBlank="1" showInputMessage="1" showErrorMessage="1" sqref="B9:B14 B4:B7">
      <formula1>$J$4:$J$5</formula1>
      <formula2>0</formula2>
    </dataValidation>
  </dataValidation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A39"/>
  <sheetViews>
    <sheetView zoomScaleNormal="100" workbookViewId="0">
      <selection activeCell="A5" sqref="A5:A20"/>
    </sheetView>
  </sheetViews>
  <sheetFormatPr baseColWidth="10" defaultColWidth="9.140625" defaultRowHeight="12.75" x14ac:dyDescent="0.2"/>
  <cols>
    <col min="1" max="1" width="10.7109375"/>
    <col min="2" max="2" width="39.7109375" customWidth="1"/>
    <col min="3" max="3" width="3.5703125" customWidth="1"/>
    <col min="4" max="4" width="9.7109375" customWidth="1"/>
    <col min="5" max="5" width="7.5703125" customWidth="1"/>
    <col min="6" max="6" width="9.42578125" customWidth="1"/>
    <col min="7" max="7" width="20.5703125" customWidth="1"/>
    <col min="8" max="8" width="13.28515625" customWidth="1"/>
    <col min="9" max="9" width="23"/>
    <col min="10" max="10" width="10.7109375"/>
    <col min="11" max="11" width="13.5703125"/>
    <col min="12" max="1025" width="10.7109375"/>
  </cols>
  <sheetData>
    <row r="1" spans="1:261" x14ac:dyDescent="0.2">
      <c r="A1" s="56"/>
      <c r="C1" s="57"/>
      <c r="D1" s="57"/>
    </row>
    <row r="2" spans="1:261" ht="23.25" x14ac:dyDescent="0.25">
      <c r="A2" s="58"/>
      <c r="B2" s="59"/>
      <c r="C2" s="59"/>
      <c r="D2" s="59"/>
      <c r="E2" s="58" t="s">
        <v>108</v>
      </c>
      <c r="F2" s="59"/>
      <c r="G2" s="59"/>
      <c r="H2" s="59"/>
      <c r="I2" s="59"/>
      <c r="J2" s="59"/>
      <c r="K2" s="60"/>
      <c r="IR2" s="61" t="s">
        <v>109</v>
      </c>
      <c r="IS2" s="61"/>
      <c r="IT2" s="61"/>
      <c r="IU2" s="61"/>
      <c r="IV2" s="61"/>
      <c r="IW2" s="61"/>
      <c r="IX2" s="61"/>
      <c r="IY2" s="61"/>
      <c r="IZ2" s="61"/>
      <c r="JA2" s="61"/>
    </row>
    <row r="3" spans="1:261" x14ac:dyDescent="0.2">
      <c r="A3" s="62"/>
      <c r="B3" s="63"/>
      <c r="C3" s="64"/>
      <c r="D3" s="64"/>
      <c r="E3" s="64"/>
      <c r="F3" s="64"/>
      <c r="G3" s="65"/>
      <c r="H3" s="65"/>
      <c r="I3" s="65"/>
      <c r="J3" s="65"/>
      <c r="K3" s="66"/>
      <c r="AE3" s="67" t="s">
        <v>110</v>
      </c>
      <c r="AF3" s="67" t="s">
        <v>111</v>
      </c>
    </row>
    <row r="4" spans="1:261" ht="60" x14ac:dyDescent="0.2">
      <c r="A4" s="68" t="s">
        <v>112</v>
      </c>
      <c r="B4" s="69" t="s">
        <v>113</v>
      </c>
      <c r="C4" s="70" t="s">
        <v>114</v>
      </c>
      <c r="D4" s="70" t="s">
        <v>115</v>
      </c>
      <c r="E4" s="70" t="s">
        <v>116</v>
      </c>
      <c r="F4" s="70" t="s">
        <v>117</v>
      </c>
      <c r="G4" s="70" t="s">
        <v>118</v>
      </c>
      <c r="H4" s="70" t="s">
        <v>119</v>
      </c>
      <c r="I4" s="70" t="s">
        <v>120</v>
      </c>
      <c r="J4" s="71" t="s">
        <v>121</v>
      </c>
      <c r="K4" s="70" t="s">
        <v>122</v>
      </c>
      <c r="AE4" s="72" t="s">
        <v>110</v>
      </c>
      <c r="AF4" s="72" t="s">
        <v>111</v>
      </c>
    </row>
    <row r="5" spans="1:261" ht="51" x14ac:dyDescent="0.2">
      <c r="A5" s="73">
        <v>1</v>
      </c>
      <c r="B5" s="74" t="s">
        <v>124</v>
      </c>
      <c r="C5" s="73">
        <v>5</v>
      </c>
      <c r="D5" s="75">
        <v>0.01</v>
      </c>
      <c r="E5" s="73">
        <f t="shared" ref="E5:E20" si="0">PRODUCT(C5:D5)</f>
        <v>0.05</v>
      </c>
      <c r="F5" s="73">
        <v>4</v>
      </c>
      <c r="G5" s="74" t="s">
        <v>125</v>
      </c>
      <c r="H5" s="74" t="s">
        <v>126</v>
      </c>
      <c r="I5" s="73" t="s">
        <v>10</v>
      </c>
      <c r="J5" s="76" t="s">
        <v>123</v>
      </c>
      <c r="K5" s="77" t="s">
        <v>104</v>
      </c>
      <c r="IS5" s="78"/>
      <c r="IT5" s="79"/>
      <c r="IU5" s="79"/>
      <c r="IV5" s="80"/>
      <c r="IW5" s="81"/>
      <c r="IX5" s="81"/>
      <c r="IY5" s="81"/>
      <c r="IZ5" s="82"/>
    </row>
    <row r="6" spans="1:261" ht="76.5" x14ac:dyDescent="0.2">
      <c r="A6" s="73">
        <v>2</v>
      </c>
      <c r="B6" s="74" t="s">
        <v>127</v>
      </c>
      <c r="C6" s="73">
        <v>5</v>
      </c>
      <c r="D6" s="75">
        <v>0.05</v>
      </c>
      <c r="E6" s="73">
        <f t="shared" si="0"/>
        <v>0.25</v>
      </c>
      <c r="F6" s="73">
        <v>4</v>
      </c>
      <c r="G6" s="74" t="s">
        <v>128</v>
      </c>
      <c r="H6" s="74" t="s">
        <v>129</v>
      </c>
      <c r="I6" s="73" t="s">
        <v>10</v>
      </c>
      <c r="J6" s="76" t="s">
        <v>130</v>
      </c>
      <c r="K6" s="77" t="s">
        <v>104</v>
      </c>
      <c r="IS6" s="83" t="s">
        <v>131</v>
      </c>
      <c r="IT6" s="84" t="s">
        <v>132</v>
      </c>
      <c r="IU6" s="85">
        <v>0.9</v>
      </c>
      <c r="IV6" s="86">
        <f>(IV10*IU6)</f>
        <v>0.9</v>
      </c>
      <c r="IW6" s="87">
        <f>(IW10*IU6)</f>
        <v>1.8</v>
      </c>
      <c r="IX6" s="88">
        <f>(IX10*IU6)</f>
        <v>2.7</v>
      </c>
      <c r="IY6" s="89">
        <f>(IY10*IU6)</f>
        <v>3.6</v>
      </c>
      <c r="IZ6" s="90">
        <f>(IZ10*IU6)</f>
        <v>4.5</v>
      </c>
    </row>
    <row r="7" spans="1:261" ht="15" x14ac:dyDescent="0.2">
      <c r="A7" s="91">
        <v>3</v>
      </c>
      <c r="B7" s="74"/>
      <c r="C7" s="91"/>
      <c r="D7" s="94"/>
      <c r="E7" s="91">
        <f t="shared" si="0"/>
        <v>0</v>
      </c>
      <c r="F7" s="91"/>
      <c r="G7" s="74"/>
      <c r="H7" s="74"/>
      <c r="I7" s="73"/>
      <c r="J7" s="95"/>
      <c r="K7" s="96"/>
      <c r="IS7" s="83"/>
      <c r="IT7" s="84" t="s">
        <v>134</v>
      </c>
      <c r="IU7" s="85">
        <v>0.5</v>
      </c>
      <c r="IV7" s="92">
        <f>(IV10*IU7)</f>
        <v>0.5</v>
      </c>
      <c r="IW7" s="97">
        <f>(IW10*IU7)</f>
        <v>1</v>
      </c>
      <c r="IX7" s="93">
        <f>(IX10*IU7)</f>
        <v>1.5</v>
      </c>
      <c r="IY7" s="93">
        <f>(IY10*IU7)</f>
        <v>2</v>
      </c>
      <c r="IZ7" s="98">
        <f>(IZ10*IU7)</f>
        <v>2.5</v>
      </c>
    </row>
    <row r="8" spans="1:261" ht="15" x14ac:dyDescent="0.2">
      <c r="A8" s="91">
        <v>4</v>
      </c>
      <c r="B8" s="74"/>
      <c r="C8" s="91"/>
      <c r="D8" s="94"/>
      <c r="E8" s="91">
        <f t="shared" si="0"/>
        <v>0</v>
      </c>
      <c r="F8" s="91"/>
      <c r="G8" s="74"/>
      <c r="H8" s="74"/>
      <c r="I8" s="73"/>
      <c r="J8" s="95"/>
      <c r="K8" s="96"/>
      <c r="IS8" s="83"/>
      <c r="IT8" s="84" t="s">
        <v>135</v>
      </c>
      <c r="IU8" s="85">
        <v>0.3</v>
      </c>
      <c r="IV8" s="99">
        <f>(IV10*IU8)</f>
        <v>0.3</v>
      </c>
      <c r="IW8" s="100">
        <f>(IW10*IU8)</f>
        <v>0.6</v>
      </c>
      <c r="IX8" s="93">
        <f>(IX10*IU8)</f>
        <v>0.89999999999999991</v>
      </c>
      <c r="IY8" s="93">
        <f>(IY10*IU8)</f>
        <v>1.2</v>
      </c>
      <c r="IZ8" s="101">
        <f>(IZ10*IU8)</f>
        <v>1.5</v>
      </c>
    </row>
    <row r="9" spans="1:261" ht="15" x14ac:dyDescent="0.2">
      <c r="A9" s="73">
        <v>5</v>
      </c>
      <c r="B9" s="74"/>
      <c r="C9" s="91"/>
      <c r="D9" s="94"/>
      <c r="E9" s="91">
        <f t="shared" si="0"/>
        <v>0</v>
      </c>
      <c r="F9" s="91"/>
      <c r="G9" s="102"/>
      <c r="H9" s="74"/>
      <c r="I9" s="73"/>
      <c r="J9" s="95"/>
      <c r="K9" s="96"/>
      <c r="IS9" s="83"/>
      <c r="IT9" s="84" t="s">
        <v>134</v>
      </c>
      <c r="IU9" s="103">
        <v>0.1</v>
      </c>
      <c r="IV9" s="104">
        <f>(IV10*IU9)</f>
        <v>0.1</v>
      </c>
      <c r="IW9" s="105">
        <f>(IW10*IU9)</f>
        <v>0.2</v>
      </c>
      <c r="IX9" s="106">
        <f>(IX10*IV9)</f>
        <v>0.30000000000000004</v>
      </c>
      <c r="IY9" s="106">
        <f>(IY10*IU9)</f>
        <v>0.4</v>
      </c>
      <c r="IZ9" s="107">
        <f>(IZ10*IU9)</f>
        <v>0.5</v>
      </c>
    </row>
    <row r="10" spans="1:261" ht="15" x14ac:dyDescent="0.2">
      <c r="A10" s="73">
        <v>6</v>
      </c>
      <c r="B10" s="109"/>
      <c r="C10" s="108"/>
      <c r="D10" s="110"/>
      <c r="E10" s="108">
        <f t="shared" si="0"/>
        <v>0</v>
      </c>
      <c r="F10" s="108"/>
      <c r="G10" s="111"/>
      <c r="H10" s="109"/>
      <c r="I10" s="112"/>
      <c r="J10" s="113"/>
      <c r="K10" s="114"/>
      <c r="IS10" s="115"/>
      <c r="IT10" s="116"/>
      <c r="IU10" s="84"/>
      <c r="IV10" s="85">
        <v>1</v>
      </c>
      <c r="IW10" s="85">
        <v>2</v>
      </c>
      <c r="IX10" s="85">
        <v>3</v>
      </c>
      <c r="IY10" s="85">
        <v>4</v>
      </c>
      <c r="IZ10" s="117">
        <v>5</v>
      </c>
    </row>
    <row r="11" spans="1:261" ht="15" x14ac:dyDescent="0.2">
      <c r="A11" s="91">
        <v>7</v>
      </c>
      <c r="B11" s="109"/>
      <c r="C11" s="108"/>
      <c r="D11" s="110"/>
      <c r="E11" s="108">
        <f t="shared" si="0"/>
        <v>0</v>
      </c>
      <c r="F11" s="108"/>
      <c r="G11" s="111"/>
      <c r="H11" s="109"/>
      <c r="I11" s="112"/>
      <c r="J11" s="113"/>
      <c r="K11" s="114"/>
      <c r="IS11" s="115"/>
      <c r="IT11" s="116"/>
      <c r="IU11" s="116"/>
      <c r="IV11" s="84" t="s">
        <v>134</v>
      </c>
      <c r="IW11" s="84" t="s">
        <v>135</v>
      </c>
      <c r="IX11" s="84" t="s">
        <v>136</v>
      </c>
      <c r="IY11" s="84" t="s">
        <v>133</v>
      </c>
      <c r="IZ11" s="118" t="s">
        <v>132</v>
      </c>
    </row>
    <row r="12" spans="1:261" ht="15" x14ac:dyDescent="0.2">
      <c r="A12" s="91">
        <v>8</v>
      </c>
      <c r="B12" s="109"/>
      <c r="C12" s="108"/>
      <c r="D12" s="110"/>
      <c r="E12" s="108">
        <f t="shared" si="0"/>
        <v>0</v>
      </c>
      <c r="F12" s="108"/>
      <c r="G12" s="111"/>
      <c r="H12" s="109"/>
      <c r="I12" s="112"/>
      <c r="J12" s="113"/>
      <c r="K12" s="114"/>
      <c r="IS12" s="115"/>
      <c r="IT12" s="116"/>
      <c r="IU12" s="85"/>
      <c r="IV12" s="119" t="s">
        <v>137</v>
      </c>
      <c r="IW12" s="119"/>
      <c r="IX12" s="119"/>
      <c r="IY12" s="119"/>
      <c r="IZ12" s="119"/>
    </row>
    <row r="13" spans="1:261" ht="15" x14ac:dyDescent="0.2">
      <c r="A13" s="73">
        <v>9</v>
      </c>
      <c r="B13" s="109"/>
      <c r="C13" s="108"/>
      <c r="D13" s="110"/>
      <c r="E13" s="108">
        <f t="shared" si="0"/>
        <v>0</v>
      </c>
      <c r="F13" s="108"/>
      <c r="G13" s="111"/>
      <c r="H13" s="109"/>
      <c r="I13" s="112"/>
      <c r="J13" s="113"/>
      <c r="K13" s="114"/>
      <c r="IS13" s="115"/>
      <c r="IT13" s="116"/>
      <c r="IU13" s="116"/>
      <c r="IV13" s="116"/>
      <c r="IW13" s="116"/>
      <c r="IX13" s="116"/>
      <c r="IY13" s="116"/>
      <c r="IZ13" s="120"/>
    </row>
    <row r="14" spans="1:261" ht="15" x14ac:dyDescent="0.2">
      <c r="A14" s="73">
        <v>10</v>
      </c>
      <c r="B14" s="109"/>
      <c r="C14" s="108"/>
      <c r="D14" s="110"/>
      <c r="E14" s="108">
        <f t="shared" si="0"/>
        <v>0</v>
      </c>
      <c r="F14" s="108"/>
      <c r="G14" s="111"/>
      <c r="H14" s="109"/>
      <c r="I14" s="112"/>
      <c r="J14" s="113"/>
      <c r="K14" s="114"/>
      <c r="IS14" s="115"/>
      <c r="IT14" s="116"/>
      <c r="IU14" s="121"/>
      <c r="IV14" s="121"/>
      <c r="IW14" s="121"/>
      <c r="IX14" s="121"/>
      <c r="IY14" s="121"/>
      <c r="IZ14" s="122"/>
    </row>
    <row r="15" spans="1:261" ht="15" x14ac:dyDescent="0.2">
      <c r="A15" s="91">
        <v>11</v>
      </c>
      <c r="B15" s="109"/>
      <c r="C15" s="108"/>
      <c r="D15" s="110"/>
      <c r="E15" s="108">
        <f t="shared" si="0"/>
        <v>0</v>
      </c>
      <c r="F15" s="108"/>
      <c r="G15" s="111"/>
      <c r="H15" s="109"/>
      <c r="I15" s="112"/>
      <c r="J15" s="113"/>
      <c r="K15" s="114"/>
      <c r="IS15" s="123" t="s">
        <v>116</v>
      </c>
      <c r="IT15" s="123"/>
      <c r="IU15" s="121"/>
      <c r="IV15" s="121"/>
      <c r="IW15" s="121"/>
      <c r="IX15" s="121"/>
      <c r="IY15" s="121"/>
      <c r="IZ15" s="122"/>
    </row>
    <row r="16" spans="1:261" ht="15" x14ac:dyDescent="0.2">
      <c r="A16" s="91">
        <v>12</v>
      </c>
      <c r="B16" s="109"/>
      <c r="C16" s="108"/>
      <c r="D16" s="110"/>
      <c r="E16" s="108">
        <f t="shared" si="0"/>
        <v>0</v>
      </c>
      <c r="F16" s="108"/>
      <c r="G16" s="111"/>
      <c r="H16" s="109"/>
      <c r="I16" s="112"/>
      <c r="J16" s="113"/>
      <c r="K16" s="114"/>
      <c r="IS16" s="124" t="s">
        <v>138</v>
      </c>
      <c r="IT16" s="125"/>
      <c r="IU16" s="121"/>
      <c r="IV16" s="126" t="s">
        <v>139</v>
      </c>
      <c r="IW16" s="126"/>
      <c r="IX16" s="126"/>
      <c r="IY16" s="126"/>
      <c r="IZ16" s="126"/>
    </row>
    <row r="17" spans="1:260" ht="51" x14ac:dyDescent="0.2">
      <c r="A17" s="73">
        <v>13</v>
      </c>
      <c r="B17" s="109"/>
      <c r="C17" s="108"/>
      <c r="D17" s="110"/>
      <c r="E17" s="108">
        <f t="shared" si="0"/>
        <v>0</v>
      </c>
      <c r="F17" s="108"/>
      <c r="G17" s="111"/>
      <c r="H17" s="109"/>
      <c r="I17" s="112"/>
      <c r="J17" s="113"/>
      <c r="K17" s="114"/>
      <c r="IS17" s="124" t="s">
        <v>140</v>
      </c>
      <c r="IT17" s="127"/>
      <c r="IU17" s="121"/>
      <c r="IV17" s="126" t="s">
        <v>141</v>
      </c>
      <c r="IW17" s="126"/>
      <c r="IX17" s="126"/>
      <c r="IY17" s="126"/>
      <c r="IZ17" s="126"/>
    </row>
    <row r="18" spans="1:260" ht="51" x14ac:dyDescent="0.2">
      <c r="A18" s="73">
        <v>14</v>
      </c>
      <c r="B18" s="109"/>
      <c r="C18" s="108"/>
      <c r="D18" s="110"/>
      <c r="E18" s="108">
        <f t="shared" si="0"/>
        <v>0</v>
      </c>
      <c r="F18" s="108"/>
      <c r="G18" s="111"/>
      <c r="H18" s="109"/>
      <c r="I18" s="112"/>
      <c r="J18" s="113"/>
      <c r="K18" s="114"/>
      <c r="IS18" s="124" t="s">
        <v>142</v>
      </c>
      <c r="IT18" s="128"/>
      <c r="IU18" s="121"/>
      <c r="IV18" s="126" t="s">
        <v>141</v>
      </c>
      <c r="IW18" s="126"/>
      <c r="IX18" s="126"/>
      <c r="IY18" s="126"/>
      <c r="IZ18" s="126"/>
    </row>
    <row r="19" spans="1:260" ht="15" x14ac:dyDescent="0.2">
      <c r="A19" s="91">
        <v>15</v>
      </c>
      <c r="B19" s="109"/>
      <c r="C19" s="108"/>
      <c r="D19" s="110"/>
      <c r="E19" s="108">
        <f t="shared" si="0"/>
        <v>0</v>
      </c>
      <c r="F19" s="108"/>
      <c r="G19" s="111"/>
      <c r="H19" s="109"/>
      <c r="I19" s="112"/>
      <c r="J19" s="113"/>
      <c r="K19" s="114"/>
      <c r="IS19" s="129"/>
      <c r="IT19" s="130"/>
      <c r="IU19" s="131"/>
      <c r="IV19" s="131"/>
      <c r="IW19" s="131"/>
      <c r="IX19" s="131"/>
      <c r="IY19" s="131"/>
      <c r="IZ19" s="132"/>
    </row>
    <row r="20" spans="1:260" ht="15" x14ac:dyDescent="0.2">
      <c r="A20" s="91">
        <v>16</v>
      </c>
      <c r="B20" s="109"/>
      <c r="C20" s="108"/>
      <c r="D20" s="110"/>
      <c r="E20" s="108">
        <f t="shared" si="0"/>
        <v>0</v>
      </c>
      <c r="F20" s="108"/>
      <c r="G20" s="111"/>
      <c r="H20" s="109"/>
      <c r="I20" s="112"/>
      <c r="J20" s="113"/>
      <c r="K20" s="114"/>
    </row>
    <row r="21" spans="1:260" x14ac:dyDescent="0.2">
      <c r="A21" s="133"/>
      <c r="B21" s="133"/>
      <c r="C21" s="133"/>
      <c r="D21" s="133"/>
      <c r="E21" s="133"/>
      <c r="F21" s="133"/>
    </row>
    <row r="22" spans="1:260" x14ac:dyDescent="0.2">
      <c r="A22" s="133"/>
      <c r="B22" s="133"/>
      <c r="C22" s="133"/>
      <c r="D22" s="133"/>
      <c r="E22" s="133"/>
      <c r="F22" s="133"/>
    </row>
    <row r="23" spans="1:260" x14ac:dyDescent="0.2">
      <c r="A23" s="133"/>
      <c r="B23" s="133"/>
      <c r="C23" s="133"/>
      <c r="D23" s="133"/>
      <c r="E23" s="133"/>
      <c r="F23" s="133"/>
    </row>
    <row r="24" spans="1:260" x14ac:dyDescent="0.2">
      <c r="A24" s="133"/>
      <c r="B24" s="133"/>
      <c r="C24" s="133"/>
      <c r="D24" s="133"/>
      <c r="E24" s="133"/>
      <c r="F24" s="133"/>
    </row>
    <row r="25" spans="1:260" x14ac:dyDescent="0.2">
      <c r="A25" s="133"/>
      <c r="B25" s="133"/>
      <c r="C25" s="133"/>
      <c r="D25" s="133"/>
      <c r="E25" s="133"/>
      <c r="F25" s="133"/>
    </row>
    <row r="26" spans="1:260" x14ac:dyDescent="0.2">
      <c r="A26" s="133"/>
      <c r="B26" s="133"/>
      <c r="C26" s="134"/>
      <c r="D26" s="134"/>
      <c r="E26" s="134"/>
      <c r="F26" s="133"/>
    </row>
    <row r="34" spans="3:32" x14ac:dyDescent="0.2">
      <c r="C34" s="135"/>
      <c r="D34" s="135"/>
      <c r="G34" s="56"/>
      <c r="H34" s="56"/>
      <c r="I34" s="56"/>
      <c r="J34" s="56"/>
      <c r="K34" s="56"/>
      <c r="L34" s="56"/>
      <c r="M34" s="56"/>
      <c r="N34" s="56"/>
      <c r="O34" s="56"/>
      <c r="P34" s="56"/>
      <c r="Q34" s="56"/>
      <c r="R34" s="56"/>
      <c r="S34" s="56"/>
      <c r="T34" s="56"/>
      <c r="U34" s="56"/>
      <c r="V34" s="56"/>
      <c r="W34" s="56"/>
      <c r="X34" s="56"/>
      <c r="Y34" s="56"/>
      <c r="Z34" s="56"/>
      <c r="AA34" s="56"/>
      <c r="AB34" s="56"/>
      <c r="AC34" s="56"/>
      <c r="AD34" s="56"/>
      <c r="AE34" s="56"/>
      <c r="AF34" s="56"/>
    </row>
    <row r="35" spans="3:32" x14ac:dyDescent="0.2">
      <c r="C35" s="135"/>
      <c r="D35" s="135"/>
      <c r="G35" s="56"/>
      <c r="H35" s="56"/>
      <c r="I35" s="56"/>
      <c r="J35" s="56"/>
      <c r="K35" s="56"/>
      <c r="L35" s="56"/>
      <c r="M35" s="56"/>
      <c r="N35" s="56"/>
      <c r="O35" s="56"/>
      <c r="P35" s="56"/>
      <c r="Q35" s="56"/>
      <c r="R35" s="56"/>
      <c r="S35" s="56"/>
      <c r="T35" s="56"/>
      <c r="U35" s="56"/>
      <c r="V35" s="56"/>
      <c r="W35" s="56"/>
      <c r="X35" s="56"/>
      <c r="Y35" s="56"/>
      <c r="Z35" s="56"/>
      <c r="AA35" s="56"/>
      <c r="AB35" s="56"/>
      <c r="AC35" s="56"/>
      <c r="AD35" s="56"/>
      <c r="AE35" s="56"/>
      <c r="AF35" s="56"/>
    </row>
    <row r="36" spans="3:32" x14ac:dyDescent="0.2">
      <c r="C36" s="135"/>
      <c r="D36" s="135"/>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row>
    <row r="37" spans="3:32" x14ac:dyDescent="0.2">
      <c r="C37" s="136"/>
      <c r="D37" s="13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row>
    <row r="38" spans="3:32" x14ac:dyDescent="0.2">
      <c r="C38" s="136"/>
      <c r="D38" s="13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row>
    <row r="39" spans="3:32" x14ac:dyDescent="0.2">
      <c r="C39" s="136"/>
      <c r="D39" s="13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row>
  </sheetData>
  <dataValidations count="3">
    <dataValidation type="list" allowBlank="1" showInputMessage="1" showErrorMessage="1" sqref="J5:J6">
      <formula1>"Abierto,Mitigado,Ocurrido,Cerrado"</formula1>
      <formula2>0</formula2>
    </dataValidation>
    <dataValidation type="list" allowBlank="1" showInputMessage="1" showErrorMessage="1" sqref="F5:F6">
      <formula1>"1,2,3,4"</formula1>
      <formula2>0</formula2>
    </dataValidation>
    <dataValidation type="list" allowBlank="1" showInputMessage="1" showErrorMessage="1" sqref="C5:C6">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56</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lpstr>'Plan Riesgos'!Print_Area_0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HP</cp:lastModifiedBy>
  <cp:revision>9</cp:revision>
  <dcterms:created xsi:type="dcterms:W3CDTF">2008-10-09T15:24:18Z</dcterms:created>
  <dcterms:modified xsi:type="dcterms:W3CDTF">2015-12-23T23:12:29Z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