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2\P3610 - AECCON, Hector Antonio Nuñez_MO\"/>
    </mc:Choice>
  </mc:AlternateContent>
  <xr:revisionPtr revIDLastSave="0" documentId="13_ncr:1_{BED30D09-E925-436D-B650-2D3029E1F0D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<sst xmlns="http://schemas.openxmlformats.org/spreadsheetml/2006/main" count="132" uniqueCount="118">
  <si>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</si>
  <si>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</si>
  <si>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</si>
  <si>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</si>
  <si>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</si>
  <si>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</si>
  <si>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</si>
  <si>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</si>
  <si>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</si>
  <si>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</si>
  <si>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</si>
  <si>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</si>
  <si>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</si>
  <si>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</si>
  <si>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</si>
  <si>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</si>
  <si>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</si>
  <si>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</si>
  <si>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</si>
  <si>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</si>
  <si>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</si>
  <si>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</si>
  <si>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</si>
  <si>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</si>
  <si>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</si>
  <si>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</si>
  <si>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</si>
  <si>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</si>
  <si>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</si>
  <si>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</si>
  <si>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</si>
  <si>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</si>
  <si>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</si>
  <si>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</si>
  <si>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</si>
  <si>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</si>
  <si>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</si>
  <si>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</si>
  <si>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</si>
  <si>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</si>
  <si>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</si>
  <si>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</si>
  <si>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</si>
  <si>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</si>
  <si>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</si>
  <si>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</si>
  <si>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</si>
  <si>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</si>
  <si>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</si>
  <si>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</si>
  <si>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</si>
  <si>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</si>
  <si>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</si>
  <si>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</si>
  <si>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</si>
  <si>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</si>
  <si>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</si>
  <si>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</si>
  <si>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</si>
  <si>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</si>
  <si>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</si>
  <si>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</si>
  <si>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</si>
  <si>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</si>
  <si>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</si>
  <si>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</si>
  <si>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</si>
  <si>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</si>
  <si>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</si>
  <si>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</si>
  <si>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</si>
  <si>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</si>
  <si>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</si>
  <si>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</si>
  <si>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</si>
  <si>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</si>
  <si>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</si>
  <si>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</si>
  <si>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</si>
  <si>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</si>
  <si>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</si>
  <si>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</si>
  <si>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</si>
  <si>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</si>
  <si>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</si>
  <si>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</si>
  <si>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</si>
  <si>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</si>
  <si>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</si>
  <si>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</si>
  <si>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</si>
  <si>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</si>
  <si>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</si>
  <si>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</si>
  <si>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</si>
  <si>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</si>
  <si>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</si>
  <si>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No</t>
  </si>
  <si>
    <t>Hector Antonio Nuñez Ruiz</t>
  </si>
  <si>
    <t>NURH870707BD2</t>
  </si>
  <si>
    <t>hecan87@gmail.com</t>
  </si>
  <si>
    <t>Hector Nuñez</t>
  </si>
  <si>
    <t>DA-3</t>
  </si>
  <si>
    <t>Contabilidad</t>
  </si>
  <si>
    <t>33 17762532</t>
  </si>
  <si>
    <t>Marisol Ornelas</t>
  </si>
  <si>
    <t>44160</t>
  </si>
  <si>
    <t>Av. Chapultepec #223 in 17</t>
  </si>
  <si>
    <t>Americana</t>
  </si>
  <si>
    <t>Guadalajara</t>
  </si>
  <si>
    <t>ACT.</t>
  </si>
  <si>
    <t>2</t>
  </si>
  <si>
    <t>si</t>
  </si>
  <si>
    <t>4202</t>
  </si>
  <si>
    <t>9D3F</t>
  </si>
  <si>
    <t>813D</t>
  </si>
  <si>
    <t>EF54</t>
  </si>
  <si>
    <t>P3610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</si>
</sst>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M24" sqref="M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7" t="s">
        <v>78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0" t="s">
        <v>93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77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61</v>
      </c>
      <c r="S5" s="175"/>
      <c r="T5" s="8" t="s">
        <v>102</v>
      </c>
      <c r="U5" s="205"/>
    </row>
    <row r="6" spans="1:21" ht="18" x14ac:dyDescent="0.2">
      <c r="A6" s="137"/>
      <c r="B6" s="209" t="s">
        <v>1</v>
      </c>
      <c r="C6" s="210"/>
      <c r="D6" s="235" t="s">
        <v>98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3" t="s">
        <v>2</v>
      </c>
      <c r="S6" s="231" t="s">
        <v>99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107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3" t="s">
        <v>4</v>
      </c>
      <c r="S7" s="233" t="s">
        <v>106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108</v>
      </c>
      <c r="E8" s="125"/>
      <c r="F8" s="126"/>
      <c r="G8" s="126"/>
      <c r="H8" s="126"/>
      <c r="I8" s="126"/>
      <c r="J8" s="1" t="s">
        <v>40</v>
      </c>
      <c r="K8" s="192" t="s">
        <v>100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109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4" t="s">
        <v>7</v>
      </c>
      <c r="R9" s="212" t="s">
        <v>96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>
        <v>38266729</v>
      </c>
      <c r="E10" s="127"/>
      <c r="F10" s="128"/>
      <c r="G10" s="128"/>
      <c r="H10" s="128"/>
      <c r="I10" s="128"/>
      <c r="J10" s="7" t="s">
        <v>17</v>
      </c>
      <c r="K10" s="195" t="s">
        <v>104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customHeight="1" thickBot="1" x14ac:dyDescent="0.25">
      <c r="A11" s="137"/>
      <c r="B11" s="225" t="s">
        <v>29</v>
      </c>
      <c r="C11" s="226"/>
      <c r="D11" s="226"/>
      <c r="E11" s="131" t="s">
        <v>101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105</v>
      </c>
      <c r="T11" s="222"/>
      <c r="U11" s="205"/>
    </row>
    <row r="12" spans="1:21" ht="39" customHeight="1" thickBot="1" x14ac:dyDescent="0.25">
      <c r="A12" s="137"/>
      <c r="B12" s="227" t="s">
        <v>95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4" t="s">
        <v>0</v>
      </c>
      <c r="P13" s="73" t="s">
        <v>0</v>
      </c>
      <c r="Q13" s="75"/>
      <c r="R13" s="180" t="s">
        <v>9</v>
      </c>
      <c r="S13" s="180"/>
      <c r="T13" s="76" t="s">
        <v>117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3" t="s">
        <v>10</v>
      </c>
      <c r="S14" s="181">
        <f ca="1">TODAY()</f>
        <v>43503</v>
      </c>
      <c r="T14" s="182"/>
      <c r="U14" s="205"/>
    </row>
    <row r="15" spans="1:21" ht="22.5" customHeight="1" x14ac:dyDescent="0.2">
      <c r="A15" s="137"/>
      <c r="B15" s="176" t="s">
        <v>50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90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9" t="s">
        <v>31</v>
      </c>
      <c r="Q19" s="67"/>
      <c r="R19" s="3" t="s">
        <v>32</v>
      </c>
      <c r="S19" s="219"/>
      <c r="T19" s="220"/>
      <c r="U19" s="205"/>
    </row>
    <row r="20" spans="1:22" ht="50.25" customHeight="1" thickBot="1" x14ac:dyDescent="0.25">
      <c r="A20" s="137"/>
      <c r="B20" s="119" t="s">
        <v>41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4"/>
      <c r="Q20" s="16" t="s">
        <v>35</v>
      </c>
      <c r="R20" s="65"/>
      <c r="S20" s="17" t="s">
        <v>36</v>
      </c>
      <c r="T20" s="66"/>
      <c r="U20" s="205"/>
    </row>
    <row r="21" spans="1:22" ht="81.75" thickBot="1" x14ac:dyDescent="0.25">
      <c r="A21" s="137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108" t="s">
        <v>62</v>
      </c>
      <c r="K21" s="110" t="s">
        <v>18</v>
      </c>
      <c r="L21" s="223" t="s">
        <v>69</v>
      </c>
      <c r="M21" s="224"/>
      <c r="N21" s="224"/>
      <c r="O21" s="224"/>
      <c r="P21" s="102" t="s">
        <v>28</v>
      </c>
      <c r="Q21" s="30" t="s">
        <v>76</v>
      </c>
      <c r="R21" s="104" t="s">
        <v>63</v>
      </c>
      <c r="S21" s="85" t="s">
        <v>55</v>
      </c>
      <c r="T21" s="106" t="s">
        <v>11</v>
      </c>
      <c r="U21" s="205"/>
      <c r="V21" s="15"/>
    </row>
    <row r="22" spans="1:22" ht="104.25" customHeight="1" x14ac:dyDescent="0.2">
      <c r="A22" s="137"/>
      <c r="B22" s="34" t="s">
        <v>71</v>
      </c>
      <c r="C22" s="35" t="s">
        <v>57</v>
      </c>
      <c r="D22" s="60" t="s">
        <v>72</v>
      </c>
      <c r="E22" s="36" t="s">
        <v>82</v>
      </c>
      <c r="F22" s="129" t="s">
        <v>88</v>
      </c>
      <c r="G22" s="130"/>
      <c r="H22" s="37" t="s">
        <v>74</v>
      </c>
      <c r="I22" s="37" t="s">
        <v>73</v>
      </c>
      <c r="J22" s="109"/>
      <c r="K22" s="111"/>
      <c r="L22" s="114" t="s">
        <v>89</v>
      </c>
      <c r="M22" s="115"/>
      <c r="N22" s="115"/>
      <c r="O22" s="115"/>
      <c r="P22" s="103"/>
      <c r="Q22" s="86" t="s">
        <v>75</v>
      </c>
      <c r="R22" s="105"/>
      <c r="S22" s="38" t="s">
        <v>56</v>
      </c>
      <c r="T22" s="107"/>
      <c r="U22" s="205"/>
      <c r="V22" s="15"/>
    </row>
    <row r="23" spans="1:22" ht="21" customHeight="1" x14ac:dyDescent="0.2">
      <c r="A23" s="137"/>
      <c r="B23" s="68">
        <v>1</v>
      </c>
      <c r="C23" s="88" t="s">
        <v>110</v>
      </c>
      <c r="D23" s="89" t="s">
        <v>103</v>
      </c>
      <c r="E23" s="39" t="s">
        <v>97</v>
      </c>
      <c r="F23" s="39"/>
      <c r="G23" s="39"/>
      <c r="H23" s="39"/>
      <c r="I23" s="39" t="s">
        <v>111</v>
      </c>
      <c r="J23" s="39" t="s">
        <v>112</v>
      </c>
      <c r="K23" s="40"/>
      <c r="L23" s="80" t="s">
        <v>113</v>
      </c>
      <c r="M23" s="78" t="s">
        <v>114</v>
      </c>
      <c r="N23" s="78" t="s">
        <v>115</v>
      </c>
      <c r="O23" s="81" t="s">
        <v>116</v>
      </c>
      <c r="P23" s="43">
        <v>4580</v>
      </c>
      <c r="Q23" s="70">
        <v>0</v>
      </c>
      <c r="R23" s="41">
        <f>(P23*B23)*(1-Q23)</f>
        <v>4580</v>
      </c>
      <c r="S23" s="72">
        <v>0.15</v>
      </c>
      <c r="T23" s="42">
        <f>R23*(1-S23)</f>
        <v>3893</v>
      </c>
      <c r="U23" s="205"/>
    </row>
    <row r="24" spans="1:22" ht="21" x14ac:dyDescent="0.2">
      <c r="A24" s="137"/>
      <c r="B24" s="68">
        <v>0</v>
      </c>
      <c r="C24" s="88"/>
      <c r="D24" s="89"/>
      <c r="E24" s="39"/>
      <c r="F24" s="39"/>
      <c r="G24" s="39"/>
      <c r="H24" s="39"/>
      <c r="I24" s="39"/>
      <c r="J24" s="39"/>
      <c r="K24" s="40"/>
      <c r="L24" s="80"/>
      <c r="M24" s="78"/>
      <c r="N24" s="78"/>
      <c r="O24" s="81"/>
      <c r="P24" s="43"/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205"/>
    </row>
    <row r="25" spans="1:22" ht="21" x14ac:dyDescent="0.2">
      <c r="A25" s="137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205"/>
    </row>
    <row r="26" spans="1:22" ht="21" x14ac:dyDescent="0.2">
      <c r="A26" s="137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5"/>
    </row>
    <row r="27" spans="1:22" ht="21" x14ac:dyDescent="0.2">
      <c r="A27" s="137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5"/>
    </row>
    <row r="28" spans="1:22" ht="21" x14ac:dyDescent="0.2">
      <c r="A28" s="137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5"/>
    </row>
    <row r="29" spans="1:22" ht="21" x14ac:dyDescent="0.2">
      <c r="A29" s="137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5"/>
    </row>
    <row r="30" spans="1:22" ht="21" x14ac:dyDescent="0.2">
      <c r="A30" s="137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5"/>
    </row>
    <row r="31" spans="1:22" ht="21" x14ac:dyDescent="0.2">
      <c r="A31" s="137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5"/>
    </row>
    <row r="32" spans="1:22" ht="21.75" thickBot="1" x14ac:dyDescent="0.25">
      <c r="A32" s="137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5"/>
    </row>
    <row r="33" spans="1:21" ht="14.25" hidden="1" customHeight="1" x14ac:dyDescent="0.25">
      <c r="A33" s="137"/>
      <c r="B33" s="44">
        <v>0</v>
      </c>
      <c r="C33" s="45"/>
      <c r="D33" s="139"/>
      <c r="E33" s="140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205"/>
    </row>
    <row r="34" spans="1:21" ht="14.25" hidden="1" customHeight="1" x14ac:dyDescent="0.25">
      <c r="A34" s="137"/>
      <c r="B34" s="44">
        <v>0</v>
      </c>
      <c r="C34" s="45"/>
      <c r="D34" s="139"/>
      <c r="E34" s="1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5"/>
    </row>
    <row r="35" spans="1:21" ht="14.25" hidden="1" customHeight="1" x14ac:dyDescent="0.25">
      <c r="A35" s="137"/>
      <c r="B35" s="44">
        <v>0</v>
      </c>
      <c r="C35" s="45"/>
      <c r="D35" s="139"/>
      <c r="E35" s="139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42</v>
      </c>
      <c r="M36" s="161"/>
      <c r="N36" s="161"/>
      <c r="O36" s="161"/>
      <c r="P36" s="50">
        <f>SUM(P23:P32)</f>
        <v>4580</v>
      </c>
      <c r="Q36" s="51"/>
      <c r="R36" s="154" t="s">
        <v>11</v>
      </c>
      <c r="S36" s="155"/>
      <c r="T36" s="52">
        <f>SUM(T23:T35)</f>
        <v>3893</v>
      </c>
      <c r="U36" s="205"/>
    </row>
    <row r="37" spans="1:21" ht="14.25" customHeight="1" x14ac:dyDescent="0.2">
      <c r="A37" s="137"/>
      <c r="B37" s="200" t="s">
        <v>49</v>
      </c>
      <c r="C37" s="53" t="s">
        <v>70</v>
      </c>
      <c r="D37" s="169" t="s">
        <v>79</v>
      </c>
      <c r="E37" s="170"/>
      <c r="F37" s="170"/>
      <c r="G37" s="170"/>
      <c r="H37" s="170"/>
      <c r="I37" s="170"/>
      <c r="J37" s="162" t="s">
        <v>43</v>
      </c>
      <c r="K37" s="163"/>
      <c r="L37" s="163"/>
      <c r="M37" s="163"/>
      <c r="N37" s="163"/>
      <c r="O37" s="163"/>
      <c r="P37" s="54">
        <f>SUM(R23:R32)</f>
        <v>4580</v>
      </c>
      <c r="Q37" s="77" t="s">
        <v>45</v>
      </c>
      <c r="R37" s="154" t="s">
        <v>14</v>
      </c>
      <c r="S37" s="155"/>
      <c r="T37" s="55">
        <f>T36*0.16</f>
        <v>622.88</v>
      </c>
      <c r="U37" s="205"/>
    </row>
    <row r="38" spans="1:21" ht="15.75" hidden="1" customHeight="1" x14ac:dyDescent="0.2">
      <c r="A38" s="137"/>
      <c r="B38" s="201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8" t="s">
        <v>0</v>
      </c>
      <c r="S38" s="189"/>
      <c r="T38" s="57">
        <v>0</v>
      </c>
      <c r="U38" s="205"/>
    </row>
    <row r="39" spans="1:21" ht="33" customHeight="1" thickBot="1" x14ac:dyDescent="0.25">
      <c r="A39" s="137"/>
      <c r="B39" s="201"/>
      <c r="C39" s="53" t="s">
        <v>47</v>
      </c>
      <c r="D39" s="198" t="s">
        <v>80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8">
        <f>T36+T37+T38</f>
        <v>4515.88</v>
      </c>
      <c r="U39" s="205"/>
    </row>
    <row r="40" spans="1:21" ht="73.5" customHeight="1" thickBot="1" x14ac:dyDescent="0.3">
      <c r="A40" s="137"/>
      <c r="B40" s="164" t="s">
        <v>44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93"/>
      <c r="U40" s="205"/>
    </row>
    <row r="41" spans="1:21" ht="14.25" customHeight="1" thickBot="1" x14ac:dyDescent="0.3">
      <c r="A41" s="137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5"/>
    </row>
    <row r="42" spans="1:21" ht="38.25" customHeight="1" thickBot="1" x14ac:dyDescent="0.25">
      <c r="A42" s="137"/>
      <c r="B42" s="158" t="s">
        <v>94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1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2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2019-02-07T15:58:31Z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