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ownloads\"/>
    </mc:Choice>
  </mc:AlternateContent>
  <xr:revisionPtr revIDLastSave="0" documentId="13_ncr:1_{5D67D2D5-FA5A-4FCF-B424-0883DBFDDF5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" i="1" l="1"/>
  <c r="T23" i="1" s="1"/>
  <c r="R24" i="1"/>
  <c r="T24" i="1" s="1"/>
  <c r="R32" i="1"/>
  <c r="S14" i="1"/>
  <c r="R25" i="1" l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T32" i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<sst xmlns="http://schemas.openxmlformats.org/spreadsheetml/2006/main" count="140" uniqueCount="120">
  <si>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</si>
  <si>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</si>
  <si>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</si>
  <si>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</si>
  <si>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</si>
  <si>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</si>
  <si>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</si>
  <si>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</si>
  <si>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</si>
  <si>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</si>
  <si>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</si>
  <si>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</si>
  <si>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</si>
  <si>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</si>
  <si>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</si>
  <si>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</si>
  <si>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</si>
  <si>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</si>
  <si>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</si>
  <si>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</si>
  <si>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</si>
  <si>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</si>
  <si>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</si>
  <si>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</si>
  <si>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</si>
  <si>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</si>
  <si>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</si>
  <si>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</si>
  <si>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</si>
  <si>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</si>
  <si>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</si>
  <si>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</si>
  <si>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</si>
  <si>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</si>
  <si>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</si>
  <si>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</si>
  <si>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</si>
  <si>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</si>
  <si>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</si>
  <si>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</si>
  <si>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</si>
  <si>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</si>
  <si>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</si>
  <si>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</si>
  <si>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</si>
  <si>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</si>
  <si>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</si>
  <si>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</si>
  <si>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</si>
  <si>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</si>
  <si>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</si>
  <si>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</si>
  <si>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</si>
  <si>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</si>
  <si>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</si>
  <si>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</si>
  <si>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</si>
  <si>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</si>
  <si>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</si>
  <si>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</si>
  <si>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</si>
  <si>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</si>
  <si>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</si>
  <si>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</si>
  <si>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</si>
  <si>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</si>
  <si>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</si>
  <si>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</si>
  <si>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</si>
  <si>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</si>
  <si>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</si>
  <si>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</si>
  <si>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</si>
  <si>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</si>
  <si>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</si>
  <si>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</si>
  <si>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</si>
  <si>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</si>
  <si>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</si>
  <si>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</si>
  <si>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</si>
  <si>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</si>
  <si>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</si>
  <si>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</si>
  <si>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</si>
  <si>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</si>
  <si>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</si>
  <si>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</si>
  <si>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</si>
  <si>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</si>
  <si>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</si>
  <si>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</si>
  <si>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</si>
  <si>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</si>
  <si>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</si>
  <si>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</si>
  <si>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Jalisco</t>
  </si>
  <si>
    <t>Hector Antonio Nuñez Ruiz</t>
  </si>
  <si>
    <t>NURH870707BD2</t>
  </si>
  <si>
    <t>hecan87@gmail.com</t>
  </si>
  <si>
    <t>Hector Nuñez</t>
  </si>
  <si>
    <t>DA-3</t>
  </si>
  <si>
    <t>Contabilidad</t>
  </si>
  <si>
    <t>33 17762532</t>
  </si>
  <si>
    <t>Marisol Ornelas</t>
  </si>
  <si>
    <t>44160</t>
  </si>
  <si>
    <t>Av. Chapultepec #223 in 17</t>
  </si>
  <si>
    <t>Americana</t>
  </si>
  <si>
    <t>Guadalajara</t>
  </si>
  <si>
    <t>2</t>
  </si>
  <si>
    <t>9E9D</t>
  </si>
  <si>
    <t>0803</t>
  </si>
  <si>
    <t>AFC5</t>
  </si>
  <si>
    <t>1A28</t>
  </si>
  <si>
    <t>NOMINAS</t>
  </si>
  <si>
    <t>5</t>
  </si>
  <si>
    <t>E689</t>
  </si>
  <si>
    <t>B659</t>
  </si>
  <si>
    <t>E5CB</t>
  </si>
  <si>
    <t>0B40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</si>
</sst>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4" fillId="0" borderId="2" xfId="0" applyNumberFormat="1" applyFont="1" applyBorder="1" applyAlignment="1">
      <alignment horizont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1" fillId="5" borderId="68" xfId="0" applyFont="1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can8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70" zoomScaleNormal="70" workbookViewId="0">
      <selection activeCell="M23" sqref="M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5.5" customWidth="1"/>
    <col min="17" max="17" width="7.125" customWidth="1"/>
    <col min="18" max="18" width="15.875" bestFit="1" customWidth="1"/>
    <col min="19" max="19" width="6.75" customWidth="1"/>
    <col min="20" max="20" width="16.7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5" t="s">
        <v>78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8" t="s">
        <v>93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77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61</v>
      </c>
      <c r="S5" s="137"/>
      <c r="T5" s="8" t="s">
        <v>101</v>
      </c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3" t="s">
        <v>2</v>
      </c>
      <c r="S6" s="100" t="s">
        <v>98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106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3" t="s">
        <v>4</v>
      </c>
      <c r="S7" s="102" t="s">
        <v>105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107</v>
      </c>
      <c r="E8" s="148"/>
      <c r="F8" s="156"/>
      <c r="G8" s="156"/>
      <c r="H8" s="156"/>
      <c r="I8" s="156"/>
      <c r="J8" s="1" t="s">
        <v>40</v>
      </c>
      <c r="K8" s="155" t="s">
        <v>99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108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4" t="s">
        <v>7</v>
      </c>
      <c r="R9" s="119" t="s">
        <v>96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>
        <v>38266729</v>
      </c>
      <c r="E10" s="233"/>
      <c r="F10" s="234"/>
      <c r="G10" s="234"/>
      <c r="H10" s="234"/>
      <c r="I10" s="234"/>
      <c r="J10" s="7" t="s">
        <v>17</v>
      </c>
      <c r="K10" s="158" t="s">
        <v>103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customHeight="1" thickBot="1" x14ac:dyDescent="0.25">
      <c r="A11" s="174"/>
      <c r="B11" s="94" t="s">
        <v>29</v>
      </c>
      <c r="C11" s="95"/>
      <c r="D11" s="95"/>
      <c r="E11" s="237" t="s">
        <v>100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104</v>
      </c>
      <c r="T11" s="129"/>
      <c r="U11" s="109"/>
    </row>
    <row r="12" spans="1:21" ht="39" customHeight="1" thickBot="1" x14ac:dyDescent="0.25">
      <c r="A12" s="174"/>
      <c r="B12" s="96" t="s">
        <v>95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4" t="s">
        <v>0</v>
      </c>
      <c r="P13" s="73" t="s">
        <v>0</v>
      </c>
      <c r="Q13" s="75"/>
      <c r="R13" s="142" t="s">
        <v>9</v>
      </c>
      <c r="S13" s="142"/>
      <c r="T13" s="76">
        <v>17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3" t="s">
        <v>10</v>
      </c>
      <c r="S14" s="143">
        <f ca="1">TODAY()</f>
        <v>43801</v>
      </c>
      <c r="T14" s="144"/>
      <c r="U14" s="109"/>
    </row>
    <row r="15" spans="1:21" ht="22.5" customHeight="1" x14ac:dyDescent="0.2">
      <c r="A15" s="174"/>
      <c r="B15" s="138" t="s">
        <v>50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90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9" t="s">
        <v>31</v>
      </c>
      <c r="Q19" s="67"/>
      <c r="R19" s="3" t="s">
        <v>32</v>
      </c>
      <c r="S19" s="126"/>
      <c r="T19" s="127"/>
      <c r="U19" s="109"/>
    </row>
    <row r="20" spans="1:22" ht="50.25" customHeight="1" thickBot="1" x14ac:dyDescent="0.25">
      <c r="A20" s="174"/>
      <c r="B20" s="227" t="s">
        <v>41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4"/>
      <c r="Q20" s="16" t="s">
        <v>35</v>
      </c>
      <c r="R20" s="65"/>
      <c r="S20" s="17" t="s">
        <v>36</v>
      </c>
      <c r="T20" s="66"/>
      <c r="U20" s="109"/>
    </row>
    <row r="21" spans="1:22" ht="81.75" thickBot="1" x14ac:dyDescent="0.25">
      <c r="A21" s="174"/>
      <c r="B21" s="10" t="s">
        <v>51</v>
      </c>
      <c r="C21" s="11" t="s">
        <v>52</v>
      </c>
      <c r="D21" s="59" t="s">
        <v>53</v>
      </c>
      <c r="E21" s="29" t="s">
        <v>81</v>
      </c>
      <c r="F21" s="61" t="s">
        <v>48</v>
      </c>
      <c r="G21" s="62" t="s">
        <v>86</v>
      </c>
      <c r="H21" s="63" t="s">
        <v>54</v>
      </c>
      <c r="I21" s="12" t="s">
        <v>87</v>
      </c>
      <c r="J21" s="216" t="s">
        <v>62</v>
      </c>
      <c r="K21" s="218" t="s">
        <v>18</v>
      </c>
      <c r="L21" s="130" t="s">
        <v>69</v>
      </c>
      <c r="M21" s="131"/>
      <c r="N21" s="131"/>
      <c r="O21" s="131"/>
      <c r="P21" s="210" t="s">
        <v>28</v>
      </c>
      <c r="Q21" s="30" t="s">
        <v>76</v>
      </c>
      <c r="R21" s="212" t="s">
        <v>63</v>
      </c>
      <c r="S21" s="85" t="s">
        <v>55</v>
      </c>
      <c r="T21" s="214" t="s">
        <v>11</v>
      </c>
      <c r="U21" s="109"/>
      <c r="V21" s="15"/>
    </row>
    <row r="22" spans="1:22" ht="104.25" customHeight="1" x14ac:dyDescent="0.2">
      <c r="A22" s="174"/>
      <c r="B22" s="34" t="s">
        <v>71</v>
      </c>
      <c r="C22" s="35" t="s">
        <v>57</v>
      </c>
      <c r="D22" s="60" t="s">
        <v>72</v>
      </c>
      <c r="E22" s="36" t="s">
        <v>82</v>
      </c>
      <c r="F22" s="235" t="s">
        <v>88</v>
      </c>
      <c r="G22" s="236"/>
      <c r="H22" s="37" t="s">
        <v>74</v>
      </c>
      <c r="I22" s="37" t="s">
        <v>73</v>
      </c>
      <c r="J22" s="217"/>
      <c r="K22" s="219"/>
      <c r="L22" s="222" t="s">
        <v>89</v>
      </c>
      <c r="M22" s="223"/>
      <c r="N22" s="223"/>
      <c r="O22" s="223"/>
      <c r="P22" s="211"/>
      <c r="Q22" s="86" t="s">
        <v>75</v>
      </c>
      <c r="R22" s="213"/>
      <c r="S22" s="38" t="s">
        <v>56</v>
      </c>
      <c r="T22" s="215"/>
      <c r="U22" s="109"/>
      <c r="V22" s="15"/>
    </row>
    <row r="23" spans="1:22" ht="21" customHeight="1" x14ac:dyDescent="0.2">
      <c r="A23" s="174"/>
      <c r="B23" s="68">
        <v>1</v>
      </c>
      <c r="C23" s="88" t="s">
        <v>70</v>
      </c>
      <c r="D23" s="89" t="s">
        <v>102</v>
      </c>
      <c r="E23" s="39" t="s">
        <v>84</v>
      </c>
      <c r="F23" s="39"/>
      <c r="G23" s="39"/>
      <c r="H23" s="39"/>
      <c r="I23" s="39" t="s">
        <v>115</v>
      </c>
      <c r="J23" s="39"/>
      <c r="K23" s="40" t="s">
        <v>31</v>
      </c>
      <c r="L23" s="80" t="s">
        <v>118</v>
      </c>
      <c r="M23" s="78" t="s">
        <v>119</v>
      </c>
      <c r="N23" s="78" t="s">
        <v>117</v>
      </c>
      <c r="O23" s="81" t="s">
        <v>116</v>
      </c>
      <c r="P23" s="43">
        <v>8250</v>
      </c>
      <c r="Q23" s="70">
        <v>0.15</v>
      </c>
      <c r="R23" s="41">
        <f>(P23*B23)*(1-Q23)</f>
        <v>7012.5</v>
      </c>
      <c r="S23" s="72">
        <v>0.3</v>
      </c>
      <c r="T23" s="42">
        <f>R23*(1-S23)</f>
        <v>4908.75</v>
      </c>
      <c r="U23" s="109"/>
    </row>
    <row r="24" spans="1:22" ht="36" x14ac:dyDescent="0.2">
      <c r="A24" s="174"/>
      <c r="B24" s="68">
        <v>1</v>
      </c>
      <c r="C24" s="88" t="s">
        <v>70</v>
      </c>
      <c r="D24" s="89" t="s">
        <v>114</v>
      </c>
      <c r="E24" s="39" t="s">
        <v>84</v>
      </c>
      <c r="F24" s="39"/>
      <c r="G24" s="39"/>
      <c r="H24" s="39"/>
      <c r="I24" s="39" t="s">
        <v>109</v>
      </c>
      <c r="J24" s="39"/>
      <c r="K24" s="40" t="s">
        <v>31</v>
      </c>
      <c r="L24" s="80" t="s">
        <v>110</v>
      </c>
      <c r="M24" s="78" t="s">
        <v>111</v>
      </c>
      <c r="N24" s="78" t="s">
        <v>113</v>
      </c>
      <c r="O24" s="81" t="s">
        <v>112</v>
      </c>
      <c r="P24" s="43">
        <v>5480</v>
      </c>
      <c r="Q24" s="70">
        <v>0.15</v>
      </c>
      <c r="R24" s="41">
        <f>(P24*B24)*(1-Q24)</f>
        <v>4658</v>
      </c>
      <c r="S24" s="72">
        <v>0.3</v>
      </c>
      <c r="T24" s="42">
        <f>R24*(1-S24)</f>
        <v>3260.6</v>
      </c>
      <c r="U24" s="109"/>
    </row>
    <row r="25" spans="1:22" ht="21" x14ac:dyDescent="0.2">
      <c r="A25" s="174"/>
      <c r="B25" s="68">
        <v>0</v>
      </c>
      <c r="C25" s="88"/>
      <c r="D25" s="89"/>
      <c r="E25" s="39"/>
      <c r="F25" s="39"/>
      <c r="G25" s="39"/>
      <c r="H25" s="39" t="s">
        <v>0</v>
      </c>
      <c r="I25" s="39"/>
      <c r="J25" s="39"/>
      <c r="K25" s="40"/>
      <c r="L25" s="80"/>
      <c r="M25" s="78"/>
      <c r="N25" s="78"/>
      <c r="O25" s="81"/>
      <c r="P25" s="43">
        <v>0</v>
      </c>
      <c r="Q25" s="70">
        <v>0</v>
      </c>
      <c r="R25" s="41">
        <f t="shared" ref="R25:R32" si="0">(P25*B25)*(1-Q25)</f>
        <v>0</v>
      </c>
      <c r="S25" s="72">
        <v>0</v>
      </c>
      <c r="T25" s="42">
        <f t="shared" ref="T25:T32" si="1">R25*(1-S25)</f>
        <v>0</v>
      </c>
      <c r="U25" s="109"/>
    </row>
    <row r="26" spans="1:22" ht="21" x14ac:dyDescent="0.2">
      <c r="A26" s="174"/>
      <c r="B26" s="68">
        <v>0</v>
      </c>
      <c r="C26" s="88"/>
      <c r="D26" s="89"/>
      <c r="E26" s="39"/>
      <c r="F26" s="39"/>
      <c r="G26" s="39"/>
      <c r="H26" s="39" t="s">
        <v>0</v>
      </c>
      <c r="I26" s="39"/>
      <c r="J26" s="39"/>
      <c r="K26" s="40"/>
      <c r="L26" s="80"/>
      <c r="M26" s="78"/>
      <c r="N26" s="78"/>
      <c r="O26" s="81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9"/>
    </row>
    <row r="27" spans="1:22" ht="21" x14ac:dyDescent="0.2">
      <c r="A27" s="174"/>
      <c r="B27" s="68">
        <v>0</v>
      </c>
      <c r="C27" s="88"/>
      <c r="D27" s="89" t="s">
        <v>0</v>
      </c>
      <c r="E27" s="39"/>
      <c r="F27" s="39"/>
      <c r="G27" s="39"/>
      <c r="H27" s="39"/>
      <c r="I27" s="39"/>
      <c r="J27" s="39"/>
      <c r="K27" s="40"/>
      <c r="L27" s="80"/>
      <c r="M27" s="78"/>
      <c r="N27" s="78"/>
      <c r="O27" s="81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9"/>
    </row>
    <row r="28" spans="1:22" ht="21" x14ac:dyDescent="0.2">
      <c r="A28" s="174"/>
      <c r="B28" s="68">
        <v>0</v>
      </c>
      <c r="C28" s="88"/>
      <c r="D28" s="89" t="s">
        <v>0</v>
      </c>
      <c r="E28" s="39"/>
      <c r="F28" s="39"/>
      <c r="G28" s="39"/>
      <c r="H28" s="39"/>
      <c r="I28" s="39"/>
      <c r="J28" s="39"/>
      <c r="K28" s="40"/>
      <c r="L28" s="80"/>
      <c r="M28" s="78"/>
      <c r="N28" s="78"/>
      <c r="O28" s="81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9"/>
    </row>
    <row r="29" spans="1:22" ht="21" x14ac:dyDescent="0.2">
      <c r="A29" s="174"/>
      <c r="B29" s="68">
        <v>0</v>
      </c>
      <c r="C29" s="88"/>
      <c r="D29" s="90"/>
      <c r="E29" s="39"/>
      <c r="F29" s="39"/>
      <c r="G29" s="39"/>
      <c r="H29" s="39"/>
      <c r="I29" s="39"/>
      <c r="J29" s="39"/>
      <c r="K29" s="40"/>
      <c r="L29" s="80"/>
      <c r="M29" s="78"/>
      <c r="N29" s="78"/>
      <c r="O29" s="81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9"/>
    </row>
    <row r="30" spans="1:22" ht="21" x14ac:dyDescent="0.2">
      <c r="A30" s="174"/>
      <c r="B30" s="68">
        <v>0</v>
      </c>
      <c r="C30" s="88"/>
      <c r="D30" s="90"/>
      <c r="E30" s="39"/>
      <c r="F30" s="39"/>
      <c r="G30" s="39"/>
      <c r="H30" s="39"/>
      <c r="I30" s="39"/>
      <c r="J30" s="39"/>
      <c r="K30" s="40"/>
      <c r="L30" s="80"/>
      <c r="M30" s="78"/>
      <c r="N30" s="78"/>
      <c r="O30" s="81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9"/>
    </row>
    <row r="31" spans="1:22" ht="21" x14ac:dyDescent="0.2">
      <c r="A31" s="174"/>
      <c r="B31" s="68">
        <v>0</v>
      </c>
      <c r="C31" s="88"/>
      <c r="D31" s="89" t="s">
        <v>0</v>
      </c>
      <c r="E31" s="39"/>
      <c r="F31" s="39"/>
      <c r="G31" s="39"/>
      <c r="H31" s="39"/>
      <c r="I31" s="39"/>
      <c r="J31" s="39"/>
      <c r="K31" s="40"/>
      <c r="L31" s="80"/>
      <c r="M31" s="78"/>
      <c r="N31" s="78"/>
      <c r="O31" s="81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9"/>
    </row>
    <row r="32" spans="1:22" ht="21.75" thickBot="1" x14ac:dyDescent="0.25">
      <c r="A32" s="174"/>
      <c r="B32" s="69">
        <v>0</v>
      </c>
      <c r="C32" s="91"/>
      <c r="D32" s="92" t="s">
        <v>0</v>
      </c>
      <c r="E32" s="39"/>
      <c r="F32" s="39"/>
      <c r="G32" s="39"/>
      <c r="H32" s="39"/>
      <c r="I32" s="39"/>
      <c r="J32" s="39"/>
      <c r="K32" s="40"/>
      <c r="L32" s="82"/>
      <c r="M32" s="83"/>
      <c r="N32" s="83"/>
      <c r="O32" s="84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9"/>
    </row>
    <row r="33" spans="1:21" ht="14.25" hidden="1" customHeight="1" x14ac:dyDescent="0.25">
      <c r="A33" s="174"/>
      <c r="B33" s="44">
        <v>0</v>
      </c>
      <c r="C33" s="45"/>
      <c r="D33" s="132"/>
      <c r="E33" s="176"/>
      <c r="F33" s="39"/>
      <c r="G33" s="39"/>
      <c r="H33" s="39"/>
      <c r="I33" s="39"/>
      <c r="J33" s="39"/>
      <c r="K33" s="39"/>
      <c r="L33" s="79"/>
      <c r="M33" s="79"/>
      <c r="N33" s="79"/>
      <c r="O33" s="79"/>
      <c r="P33" s="39"/>
      <c r="Q33" s="39"/>
      <c r="R33" s="46">
        <v>0</v>
      </c>
      <c r="S33" s="47">
        <v>0</v>
      </c>
      <c r="T33" s="48">
        <f>(R33-(R33*S33))*B33</f>
        <v>0</v>
      </c>
      <c r="U33" s="109"/>
    </row>
    <row r="34" spans="1:21" ht="14.25" hidden="1" customHeight="1" x14ac:dyDescent="0.25">
      <c r="A34" s="174"/>
      <c r="B34" s="44">
        <v>0</v>
      </c>
      <c r="C34" s="45"/>
      <c r="D34" s="132"/>
      <c r="E34" s="132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9"/>
    </row>
    <row r="35" spans="1:21" ht="14.25" hidden="1" customHeight="1" x14ac:dyDescent="0.25">
      <c r="A35" s="174"/>
      <c r="B35" s="44">
        <v>0</v>
      </c>
      <c r="C35" s="45"/>
      <c r="D35" s="132"/>
      <c r="E35" s="132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42</v>
      </c>
      <c r="M36" s="192"/>
      <c r="N36" s="192"/>
      <c r="O36" s="192"/>
      <c r="P36" s="50">
        <f>SUM(P23:P32)</f>
        <v>13730</v>
      </c>
      <c r="Q36" s="51"/>
      <c r="R36" s="149" t="s">
        <v>11</v>
      </c>
      <c r="S36" s="150"/>
      <c r="T36" s="52">
        <f>SUM(T23:T35)</f>
        <v>8169.35</v>
      </c>
      <c r="U36" s="109"/>
    </row>
    <row r="37" spans="1:21" ht="14.25" customHeight="1" x14ac:dyDescent="0.2">
      <c r="A37" s="174"/>
      <c r="B37" s="166" t="s">
        <v>49</v>
      </c>
      <c r="C37" s="53" t="s">
        <v>70</v>
      </c>
      <c r="D37" s="200" t="s">
        <v>79</v>
      </c>
      <c r="E37" s="201"/>
      <c r="F37" s="201"/>
      <c r="G37" s="201"/>
      <c r="H37" s="201"/>
      <c r="I37" s="201"/>
      <c r="J37" s="193" t="s">
        <v>43</v>
      </c>
      <c r="K37" s="194"/>
      <c r="L37" s="194"/>
      <c r="M37" s="194"/>
      <c r="N37" s="194"/>
      <c r="O37" s="194"/>
      <c r="P37" s="54">
        <f>SUM(R23:R32)</f>
        <v>11670.5</v>
      </c>
      <c r="Q37" s="77" t="s">
        <v>45</v>
      </c>
      <c r="R37" s="149" t="s">
        <v>14</v>
      </c>
      <c r="S37" s="150"/>
      <c r="T37" s="55">
        <f>T36*0.16</f>
        <v>1307.096</v>
      </c>
      <c r="U37" s="109"/>
    </row>
    <row r="38" spans="1:21" ht="15.75" hidden="1" customHeight="1" x14ac:dyDescent="0.2">
      <c r="A38" s="174"/>
      <c r="B38" s="167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1" t="s">
        <v>0</v>
      </c>
      <c r="S38" s="152"/>
      <c r="T38" s="57">
        <v>0</v>
      </c>
      <c r="U38" s="109"/>
    </row>
    <row r="39" spans="1:21" ht="33" customHeight="1" thickBot="1" x14ac:dyDescent="0.25">
      <c r="A39" s="174"/>
      <c r="B39" s="167"/>
      <c r="C39" s="53" t="s">
        <v>47</v>
      </c>
      <c r="D39" s="164" t="s">
        <v>80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8">
        <f>T36+T37+T38</f>
        <v>9476.4459999999999</v>
      </c>
      <c r="U39" s="109"/>
    </row>
    <row r="40" spans="1:21" ht="73.5" customHeight="1" thickBot="1" x14ac:dyDescent="0.3">
      <c r="A40" s="174"/>
      <c r="B40" s="195" t="s">
        <v>44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93"/>
      <c r="U40" s="109"/>
    </row>
    <row r="41" spans="1:21" ht="14.25" customHeight="1" thickBot="1" x14ac:dyDescent="0.3">
      <c r="A41" s="174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9"/>
    </row>
    <row r="42" spans="1:21" ht="38.25" customHeight="1" thickBot="1" x14ac:dyDescent="0.25">
      <c r="A42" s="174"/>
      <c r="B42" s="189" t="s">
        <v>94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1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2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A4" sqref="A4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2" t="s">
        <v>20</v>
      </c>
      <c r="B1" s="5" t="s">
        <v>58</v>
      </c>
      <c r="C1" s="6" t="s">
        <v>83</v>
      </c>
      <c r="D1" s="6">
        <v>1</v>
      </c>
      <c r="E1" s="6" t="s">
        <v>27</v>
      </c>
      <c r="G1" s="28"/>
    </row>
    <row r="2" spans="1:7" ht="18" x14ac:dyDescent="0.25">
      <c r="A2" s="2" t="s">
        <v>21</v>
      </c>
      <c r="B2" s="5" t="s">
        <v>66</v>
      </c>
      <c r="C2" s="6" t="s">
        <v>84</v>
      </c>
      <c r="D2" s="6" t="s">
        <v>31</v>
      </c>
      <c r="E2" s="6"/>
      <c r="G2" s="28"/>
    </row>
    <row r="3" spans="1:7" ht="18" x14ac:dyDescent="0.25">
      <c r="A3" s="2" t="s">
        <v>46</v>
      </c>
      <c r="B3" s="5" t="s">
        <v>22</v>
      </c>
      <c r="C3" s="6"/>
      <c r="D3" s="6" t="s">
        <v>84</v>
      </c>
      <c r="E3" s="6"/>
      <c r="G3" s="28"/>
    </row>
    <row r="4" spans="1:7" ht="18" x14ac:dyDescent="0.25">
      <c r="A4" s="2" t="s">
        <v>47</v>
      </c>
      <c r="B4" s="5" t="s">
        <v>23</v>
      </c>
      <c r="D4" s="6" t="s">
        <v>26</v>
      </c>
      <c r="E4" s="4"/>
      <c r="G4" s="28"/>
    </row>
    <row r="5" spans="1:7" ht="18" x14ac:dyDescent="0.25">
      <c r="A5" s="2" t="s">
        <v>85</v>
      </c>
      <c r="B5" s="5" t="s">
        <v>67</v>
      </c>
      <c r="C5" s="5"/>
      <c r="D5" s="6"/>
      <c r="E5" s="4"/>
    </row>
    <row r="6" spans="1:7" ht="20.25" x14ac:dyDescent="0.3">
      <c r="B6" s="5" t="s">
        <v>59</v>
      </c>
      <c r="C6" s="5"/>
      <c r="D6" s="6"/>
      <c r="E6" s="4"/>
    </row>
    <row r="7" spans="1:7" ht="18" x14ac:dyDescent="0.25">
      <c r="B7" s="5" t="s">
        <v>24</v>
      </c>
      <c r="C7" s="5"/>
      <c r="D7" s="6"/>
      <c r="E7" s="4"/>
    </row>
    <row r="8" spans="1:7" ht="18" x14ac:dyDescent="0.25">
      <c r="B8" s="5" t="s">
        <v>65</v>
      </c>
      <c r="C8" s="5"/>
    </row>
    <row r="9" spans="1:7" ht="20.25" x14ac:dyDescent="0.3">
      <c r="B9" s="87" t="s">
        <v>91</v>
      </c>
      <c r="C9" s="5"/>
    </row>
    <row r="10" spans="1:7" ht="18" x14ac:dyDescent="0.25">
      <c r="B10" s="5" t="s">
        <v>64</v>
      </c>
      <c r="C10" s="5"/>
    </row>
    <row r="11" spans="1:7" ht="18" x14ac:dyDescent="0.25">
      <c r="B11" s="5" t="s">
        <v>68</v>
      </c>
      <c r="C11" s="5"/>
    </row>
    <row r="12" spans="1:7" ht="20.25" x14ac:dyDescent="0.3">
      <c r="B12" s="5" t="s">
        <v>60</v>
      </c>
      <c r="C12" s="5"/>
    </row>
    <row r="13" spans="1:7" ht="18" x14ac:dyDescent="0.25">
      <c r="B13" s="5" t="s">
        <v>25</v>
      </c>
      <c r="C13" s="5"/>
    </row>
    <row r="14" spans="1:7" ht="18" x14ac:dyDescent="0.25">
      <c r="C14" s="5"/>
    </row>
    <row r="15" spans="1:7" ht="18" x14ac:dyDescent="0.25"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2019-12-02T17:14:26Z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