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6\P4338 - AECCON,AECNOM,AEAPAQ,Luis Gerardo Perez_AG\Compras\"/>
    </mc:Choice>
  </mc:AlternateContent>
  <xr:revisionPtr revIDLastSave="0" documentId="13_ncr:1_{D74951C1-970C-4CEB-93CC-ACB40BBE61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<sst xmlns="http://schemas.openxmlformats.org/spreadsheetml/2006/main" count="153" uniqueCount="123">
  <si>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</si>
  <si>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</si>
  <si>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</si>
  <si>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</si>
  <si>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</si>
  <si>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</si>
  <si>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</si>
  <si>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</si>
  <si>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</si>
  <si>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</si>
  <si>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</si>
  <si>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</si>
  <si>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</si>
  <si>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</si>
  <si>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</si>
  <si>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</si>
  <si>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</si>
  <si>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</si>
  <si>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</si>
  <si>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</si>
  <si>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</si>
  <si>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</si>
  <si>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</si>
  <si>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</si>
  <si>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</si>
  <si>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</si>
  <si>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</si>
  <si>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</si>
  <si>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</si>
  <si>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</si>
  <si>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</si>
  <si>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</si>
  <si>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</si>
  <si>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</si>
  <si>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</si>
  <si>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</si>
  <si>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</si>
  <si>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</si>
  <si>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</si>
  <si>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</si>
  <si>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</si>
  <si>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</si>
  <si>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</si>
  <si>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</si>
  <si>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</si>
  <si>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</si>
  <si>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</si>
  <si>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</si>
  <si>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</si>
  <si>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</si>
  <si>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</si>
  <si>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</si>
  <si>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</si>
  <si>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</si>
  <si>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</si>
  <si>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</si>
  <si>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</si>
  <si>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</si>
  <si>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</si>
  <si>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</si>
  <si>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</si>
  <si>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</si>
  <si>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</si>
  <si>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</si>
  <si>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</si>
  <si>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</si>
  <si>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</si>
  <si>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</si>
  <si>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</si>
  <si>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</si>
  <si>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</si>
  <si>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</si>
  <si>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</si>
  <si>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</si>
  <si>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</si>
  <si>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</si>
  <si>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</si>
  <si>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</si>
  <si>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</si>
  <si>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</si>
  <si>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</si>
  <si>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</si>
  <si>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</si>
  <si>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</si>
  <si>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</si>
  <si>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</si>
  <si>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</si>
  <si>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</si>
  <si>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</si>
  <si>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</si>
  <si>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</si>
  <si>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</si>
  <si>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</si>
  <si>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</si>
  <si>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</si>
  <si>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</si>
  <si>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</si>
  <si>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</si>
  <si>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</si>
  <si>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</si>
  <si>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</si>
  <si>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</si>
  <si>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</si>
  <si>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</si>
  <si>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</si>
  <si>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</si>
  <si>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</si>
  <si>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</si>
  <si>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P4338</t>
  </si>
  <si>
    <t>4</t>
  </si>
  <si>
    <t>F3DD</t>
  </si>
  <si>
    <t>946A</t>
  </si>
  <si>
    <t>E953</t>
  </si>
  <si>
    <t>39F3</t>
  </si>
  <si>
    <t>2</t>
  </si>
  <si>
    <t>4A57</t>
  </si>
  <si>
    <t>DC4E</t>
  </si>
  <si>
    <t>7832</t>
  </si>
  <si>
    <t>DC77</t>
  </si>
  <si>
    <t>8AF0</t>
  </si>
  <si>
    <t>CEB5</t>
  </si>
  <si>
    <t>5D04</t>
  </si>
  <si>
    <t>C629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</si>
</sst>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44008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21</v>
      </c>
      <c r="D23" s="89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7160</v>
      </c>
      <c r="Q23" s="71">
        <v>0.25</v>
      </c>
      <c r="R23" s="42">
        <f t="shared" ref="R23:R32" si="0">(P23*B23)*(1-Q23)</f>
        <v>5370</v>
      </c>
      <c r="S23" s="73">
        <v>0.25</v>
      </c>
      <c r="T23" s="43">
        <f>R23*(1-S23)</f>
        <v>4027.5</v>
      </c>
      <c r="U23" s="205"/>
    </row>
    <row r="24" spans="1:22" ht="21" x14ac:dyDescent="0.2">
      <c r="A24" s="137"/>
      <c r="B24" s="69">
        <v>1</v>
      </c>
      <c r="C24" s="88" t="s">
        <v>21</v>
      </c>
      <c r="D24" s="89" t="s">
        <v>68</v>
      </c>
      <c r="E24" s="40" t="s">
        <v>85</v>
      </c>
      <c r="F24" s="40"/>
      <c r="G24" s="40"/>
      <c r="H24" s="40" t="s">
        <v>114</v>
      </c>
      <c r="I24" s="40" t="s">
        <v>114</v>
      </c>
      <c r="J24" s="40" t="s">
        <v>27</v>
      </c>
      <c r="K24" s="41"/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5580</v>
      </c>
      <c r="Q24" s="71">
        <v>0.25</v>
      </c>
      <c r="R24" s="42">
        <f t="shared" si="0"/>
        <v>4185</v>
      </c>
      <c r="S24" s="73">
        <v>0.25</v>
      </c>
      <c r="T24" s="43">
        <f t="shared" ref="T24:T32" si="1">R24*(1-S24)</f>
        <v>3138.75</v>
      </c>
      <c r="U24" s="205"/>
    </row>
    <row r="25" spans="1:22" ht="36" x14ac:dyDescent="0.2">
      <c r="A25" s="137"/>
      <c r="B25" s="69">
        <v>1</v>
      </c>
      <c r="C25" s="88" t="s">
        <v>21</v>
      </c>
      <c r="D25" s="89" t="s">
        <v>67</v>
      </c>
      <c r="E25" s="40" t="s">
        <v>85</v>
      </c>
      <c r="F25" s="40"/>
      <c r="G25" s="40"/>
      <c r="H25" s="40" t="s">
        <v>114</v>
      </c>
      <c r="I25" s="40" t="s">
        <v>114</v>
      </c>
      <c r="J25" s="40" t="s">
        <v>27</v>
      </c>
      <c r="K25" s="41"/>
      <c r="L25" s="80" t="s">
        <v>119</v>
      </c>
      <c r="M25" s="78" t="s">
        <v>120</v>
      </c>
      <c r="N25" s="78" t="s">
        <v>121</v>
      </c>
      <c r="O25" s="81" t="s">
        <v>122</v>
      </c>
      <c r="P25" s="44">
        <v>9480</v>
      </c>
      <c r="Q25" s="71">
        <v>0.25</v>
      </c>
      <c r="R25" s="42">
        <f t="shared" si="0"/>
        <v>7110</v>
      </c>
      <c r="S25" s="73">
        <v>0.25</v>
      </c>
      <c r="T25" s="43">
        <f t="shared" si="1"/>
        <v>5332.5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22220</v>
      </c>
      <c r="Q36" s="52"/>
      <c r="R36" s="154" t="s">
        <v>11</v>
      </c>
      <c r="S36" s="155"/>
      <c r="T36" s="53">
        <f>SUM(T23:T35)</f>
        <v>12498.75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16665</v>
      </c>
      <c r="Q37" s="77" t="s">
        <v>46</v>
      </c>
      <c r="R37" s="154" t="s">
        <v>14</v>
      </c>
      <c r="S37" s="155"/>
      <c r="T37" s="56">
        <f>T36*0.16</f>
        <v>1999.8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14498.55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2020-06-27T03:52:46Z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