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2\P4060 - RNCCON12, RNCNOM5, RNCBAN7, RNXML, RNCCON, RNCNOM, RNCFAC, Maria Eugenia Hernandez_MO\Compras\"/>
    </mc:Choice>
  </mc:AlternateContent>
  <xr:revisionPtr revIDLastSave="0" documentId="13_ncr:1_{DA3E8D58-0878-49E7-9890-BE4DCB3FD02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<sst xmlns="http://schemas.openxmlformats.org/spreadsheetml/2006/main" count="200" uniqueCount="145">
  <si>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</si>
  <si>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</si>
  <si>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</si>
  <si>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</si>
  <si>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</si>
  <si>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</si>
  <si>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</si>
  <si>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</si>
  <si>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</si>
  <si>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</si>
  <si>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</si>
  <si>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</si>
  <si>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</si>
  <si>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</si>
  <si>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</si>
  <si>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</si>
  <si>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</si>
  <si>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</si>
  <si>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</si>
  <si>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</si>
  <si>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</si>
  <si>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</si>
  <si>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</si>
  <si>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</si>
  <si>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</si>
  <si>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</si>
  <si>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</si>
  <si>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</si>
  <si>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</si>
  <si>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</si>
  <si>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</si>
  <si>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</si>
  <si>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</si>
  <si>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</si>
  <si>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</si>
  <si>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</si>
  <si>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</si>
  <si>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</si>
  <si>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</si>
  <si>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</si>
  <si>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</si>
  <si>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</si>
  <si>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</si>
  <si>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</si>
  <si>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</si>
  <si>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</si>
  <si>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</si>
  <si>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</si>
  <si>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</si>
  <si>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</si>
  <si>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</si>
  <si>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</si>
  <si>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</si>
  <si>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</si>
  <si>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</si>
  <si>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</si>
  <si>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</si>
  <si>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</si>
  <si>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</si>
  <si>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</si>
  <si>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</si>
  <si>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</si>
  <si>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</si>
  <si>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</si>
  <si>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</si>
  <si>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</si>
  <si>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</si>
  <si>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</si>
  <si>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</si>
  <si>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</si>
  <si>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</si>
  <si>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</si>
  <si>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</si>
  <si>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</si>
  <si>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</si>
  <si>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</si>
  <si>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</si>
  <si>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</si>
  <si>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</si>
  <si>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</si>
  <si>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</si>
  <si>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</si>
  <si>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</si>
  <si>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</si>
  <si>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</si>
  <si>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</si>
  <si>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</si>
  <si>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</si>
  <si>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</si>
  <si>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</si>
  <si>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</si>
  <si>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</si>
  <si>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</si>
  <si>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</si>
  <si>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</si>
  <si>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</si>
  <si>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</si>
  <si>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</si>
  <si>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</si>
  <si>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</si>
  <si>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</si>
  <si>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</si>
  <si>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</si>
  <si>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</si>
  <si>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</si>
  <si>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</si>
  <si>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</si>
  <si>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</si>
  <si>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</si>
  <si>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</si>
  <si>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NOMINA  ANUAL</t>
  </si>
  <si>
    <t>855A</t>
  </si>
  <si>
    <t>F328</t>
  </si>
  <si>
    <t>D6FE</t>
  </si>
  <si>
    <t>2DE0</t>
  </si>
  <si>
    <t>3A06</t>
  </si>
  <si>
    <t>3EE3</t>
  </si>
  <si>
    <t>3721</t>
  </si>
  <si>
    <t>0877</t>
  </si>
  <si>
    <t>x</t>
  </si>
  <si>
    <t>A647</t>
  </si>
  <si>
    <t>3502</t>
  </si>
  <si>
    <t>094E</t>
  </si>
  <si>
    <t>3017</t>
  </si>
  <si>
    <t>E1A6</t>
  </si>
  <si>
    <t>11FA</t>
  </si>
  <si>
    <t>E89D</t>
  </si>
  <si>
    <t>906A</t>
  </si>
  <si>
    <t>B268</t>
  </si>
  <si>
    <t>42CF</t>
  </si>
  <si>
    <t>01E6</t>
  </si>
  <si>
    <t>69C6</t>
  </si>
  <si>
    <t>12</t>
  </si>
  <si>
    <t>7</t>
  </si>
  <si>
    <t>3C01</t>
  </si>
  <si>
    <t>648B</t>
  </si>
  <si>
    <t>28D5</t>
  </si>
  <si>
    <t>A7EC</t>
  </si>
  <si>
    <t>m</t>
  </si>
  <si>
    <t>8BBE</t>
  </si>
  <si>
    <t>E0EB</t>
  </si>
  <si>
    <t>2600</t>
  </si>
  <si>
    <t>045D</t>
  </si>
  <si>
    <t>P4060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</si>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</sst>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4" zoomScale="80" zoomScaleNormal="80" workbookViewId="0">
      <selection activeCell="S30" sqref="S3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875" customWidth="1"/>
    <col min="17" max="17" width="7.125" customWidth="1"/>
    <col min="18" max="18" width="15.75" customWidth="1"/>
    <col min="19" max="19" width="6.75" customWidth="1"/>
    <col min="20" max="20" width="17.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>
        <v>1</v>
      </c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143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43812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3290</v>
      </c>
      <c r="Q23" s="71">
        <v>0.15</v>
      </c>
      <c r="R23" s="42">
        <f t="shared" ref="R23:R32" si="0">(P23*B23)*(1-Q23)</f>
        <v>2796.5</v>
      </c>
      <c r="S23" s="73">
        <v>0.3</v>
      </c>
      <c r="T23" s="43">
        <f>R23*(1-S23)</f>
        <v>1957.55</v>
      </c>
      <c r="U23" s="205"/>
    </row>
    <row r="24" spans="1:22" ht="36" x14ac:dyDescent="0.2">
      <c r="A24" s="137"/>
      <c r="B24" s="69">
        <v>1</v>
      </c>
      <c r="C24" s="88" t="s">
        <v>47</v>
      </c>
      <c r="D24" s="89" t="s">
        <v>109</v>
      </c>
      <c r="E24" s="40" t="s">
        <v>85</v>
      </c>
      <c r="F24" s="40">
        <v>1</v>
      </c>
      <c r="G24" s="40">
        <v>1</v>
      </c>
      <c r="H24" s="40" t="s">
        <v>108</v>
      </c>
      <c r="I24" s="40" t="s">
        <v>108</v>
      </c>
      <c r="J24" s="40"/>
      <c r="K24" s="41" t="s">
        <v>119</v>
      </c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1890</v>
      </c>
      <c r="Q24" s="71">
        <v>0.15</v>
      </c>
      <c r="R24" s="42">
        <f t="shared" si="0"/>
        <v>1606.5</v>
      </c>
      <c r="S24" s="73">
        <v>0.3</v>
      </c>
      <c r="T24" s="43">
        <f t="shared" ref="T24:T32" si="1">R24*(1-S24)</f>
        <v>1124.55</v>
      </c>
      <c r="U24" s="205"/>
    </row>
    <row r="25" spans="1:22" ht="21" x14ac:dyDescent="0.2">
      <c r="A25" s="137"/>
      <c r="B25" s="69">
        <v>1</v>
      </c>
      <c r="C25" s="88" t="s">
        <v>47</v>
      </c>
      <c r="D25" s="89" t="s">
        <v>22</v>
      </c>
      <c r="E25" s="40" t="s">
        <v>85</v>
      </c>
      <c r="F25" s="40" t="s">
        <v>26</v>
      </c>
      <c r="G25" s="40" t="s">
        <v>26</v>
      </c>
      <c r="H25" s="40" t="s">
        <v>108</v>
      </c>
      <c r="I25" s="40" t="s">
        <v>108</v>
      </c>
      <c r="J25" s="40"/>
      <c r="K25" s="41" t="s">
        <v>119</v>
      </c>
      <c r="L25" s="80" t="s">
        <v>120</v>
      </c>
      <c r="M25" s="78" t="s">
        <v>121</v>
      </c>
      <c r="N25" s="78" t="s">
        <v>122</v>
      </c>
      <c r="O25" s="81" t="s">
        <v>123</v>
      </c>
      <c r="P25" s="44">
        <v>3890</v>
      </c>
      <c r="Q25" s="71">
        <v>0.15</v>
      </c>
      <c r="R25" s="42">
        <f t="shared" si="0"/>
        <v>3306.5</v>
      </c>
      <c r="S25" s="73">
        <v>0.3</v>
      </c>
      <c r="T25" s="43">
        <f t="shared" si="1"/>
        <v>2314.5499999999997</v>
      </c>
      <c r="U25" s="205"/>
    </row>
    <row r="26" spans="1:22" ht="21" x14ac:dyDescent="0.2">
      <c r="A26" s="137"/>
      <c r="B26" s="69">
        <v>1</v>
      </c>
      <c r="C26" s="88" t="s">
        <v>47</v>
      </c>
      <c r="D26" s="89" t="s">
        <v>110</v>
      </c>
      <c r="E26" s="40" t="s">
        <v>85</v>
      </c>
      <c r="F26" s="40" t="s">
        <v>26</v>
      </c>
      <c r="G26" s="40" t="s">
        <v>26</v>
      </c>
      <c r="H26" s="40" t="s">
        <v>144</v>
      </c>
      <c r="I26" s="40" t="s">
        <v>144</v>
      </c>
      <c r="J26" s="40"/>
      <c r="K26" s="41" t="s">
        <v>119</v>
      </c>
      <c r="L26" s="80" t="s">
        <v>124</v>
      </c>
      <c r="M26" s="78" t="s">
        <v>125</v>
      </c>
      <c r="N26" s="78" t="s">
        <v>126</v>
      </c>
      <c r="O26" s="81" t="s">
        <v>127</v>
      </c>
      <c r="P26" s="44">
        <v>6570</v>
      </c>
      <c r="Q26" s="71">
        <v>0.15</v>
      </c>
      <c r="R26" s="42">
        <f t="shared" si="0"/>
        <v>5584.5</v>
      </c>
      <c r="S26" s="73">
        <v>0.3</v>
      </c>
      <c r="T26" s="43">
        <f t="shared" si="1"/>
        <v>3909.1499999999996</v>
      </c>
      <c r="U26" s="205"/>
    </row>
    <row r="27" spans="1:22" ht="21" x14ac:dyDescent="0.2">
      <c r="A27" s="137"/>
      <c r="B27" s="69">
        <v>1</v>
      </c>
      <c r="C27" s="88" t="s">
        <v>47</v>
      </c>
      <c r="D27" s="89" t="s">
        <v>22</v>
      </c>
      <c r="E27" s="40" t="s">
        <v>85</v>
      </c>
      <c r="F27" s="40" t="s">
        <v>26</v>
      </c>
      <c r="G27" s="40" t="s">
        <v>26</v>
      </c>
      <c r="H27" s="40" t="s">
        <v>132</v>
      </c>
      <c r="I27" s="40" t="s">
        <v>132</v>
      </c>
      <c r="J27" s="40"/>
      <c r="K27" s="41" t="s">
        <v>119</v>
      </c>
      <c r="L27" s="80" t="s">
        <v>128</v>
      </c>
      <c r="M27" s="78" t="s">
        <v>129</v>
      </c>
      <c r="N27" s="78" t="s">
        <v>130</v>
      </c>
      <c r="O27" s="81" t="s">
        <v>131</v>
      </c>
      <c r="P27" s="44">
        <v>15880</v>
      </c>
      <c r="Q27" s="71">
        <v>0.15</v>
      </c>
      <c r="R27" s="42">
        <f t="shared" si="0"/>
        <v>13498</v>
      </c>
      <c r="S27" s="73">
        <v>0.3</v>
      </c>
      <c r="T27" s="43">
        <f t="shared" si="1"/>
        <v>9448.5999999999985</v>
      </c>
      <c r="U27" s="205"/>
    </row>
    <row r="28" spans="1:22" ht="21" x14ac:dyDescent="0.2">
      <c r="A28" s="137"/>
      <c r="B28" s="69">
        <v>1</v>
      </c>
      <c r="C28" s="88" t="s">
        <v>47</v>
      </c>
      <c r="D28" s="89" t="s">
        <v>23</v>
      </c>
      <c r="E28" s="40" t="s">
        <v>85</v>
      </c>
      <c r="F28" s="40" t="s">
        <v>26</v>
      </c>
      <c r="G28" s="40" t="s">
        <v>26</v>
      </c>
      <c r="H28" s="40" t="s">
        <v>133</v>
      </c>
      <c r="I28" s="40" t="s">
        <v>133</v>
      </c>
      <c r="J28" s="40"/>
      <c r="K28" s="41" t="s">
        <v>119</v>
      </c>
      <c r="L28" s="80" t="s">
        <v>134</v>
      </c>
      <c r="M28" s="78" t="s">
        <v>135</v>
      </c>
      <c r="N28" s="78" t="s">
        <v>136</v>
      </c>
      <c r="O28" s="81" t="s">
        <v>137</v>
      </c>
      <c r="P28" s="44">
        <v>9330</v>
      </c>
      <c r="Q28" s="71">
        <v>0.15</v>
      </c>
      <c r="R28" s="42">
        <f t="shared" si="0"/>
        <v>7930.5</v>
      </c>
      <c r="S28" s="73">
        <v>0.3</v>
      </c>
      <c r="T28" s="43">
        <f t="shared" si="1"/>
        <v>5551.3499999999995</v>
      </c>
      <c r="U28" s="205"/>
    </row>
    <row r="29" spans="1:22" ht="21" x14ac:dyDescent="0.2">
      <c r="A29" s="137"/>
      <c r="B29" s="69">
        <v>1</v>
      </c>
      <c r="C29" s="88" t="s">
        <v>47</v>
      </c>
      <c r="D29" s="90" t="s">
        <v>65</v>
      </c>
      <c r="E29" s="40" t="s">
        <v>85</v>
      </c>
      <c r="F29" s="40" t="s">
        <v>26</v>
      </c>
      <c r="G29" s="40" t="s">
        <v>26</v>
      </c>
      <c r="H29" s="40" t="s">
        <v>138</v>
      </c>
      <c r="I29" s="40" t="s">
        <v>138</v>
      </c>
      <c r="J29" s="40"/>
      <c r="K29" s="41" t="s">
        <v>119</v>
      </c>
      <c r="L29" s="80" t="s">
        <v>139</v>
      </c>
      <c r="M29" s="78" t="s">
        <v>140</v>
      </c>
      <c r="N29" s="78" t="s">
        <v>141</v>
      </c>
      <c r="O29" s="81" t="s">
        <v>142</v>
      </c>
      <c r="P29" s="44">
        <v>1490</v>
      </c>
      <c r="Q29" s="71">
        <v>0</v>
      </c>
      <c r="R29" s="42">
        <f t="shared" si="0"/>
        <v>1490</v>
      </c>
      <c r="S29" s="73">
        <v>0.3</v>
      </c>
      <c r="T29" s="43">
        <f t="shared" si="1"/>
        <v>1043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42340</v>
      </c>
      <c r="Q36" s="52"/>
      <c r="R36" s="154" t="s">
        <v>11</v>
      </c>
      <c r="S36" s="155"/>
      <c r="T36" s="53">
        <f>SUM(T23:T35)</f>
        <v>25348.749999999996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36212.5</v>
      </c>
      <c r="Q37" s="77" t="s">
        <v>46</v>
      </c>
      <c r="R37" s="154" t="s">
        <v>14</v>
      </c>
      <c r="S37" s="155"/>
      <c r="T37" s="56">
        <f>T36*0.16</f>
        <v>4055.7999999999997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29404.549999999996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2019-12-13T19:51:30Z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