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6\sosqtp\Proyectos\2019\12\P4068 HR2, RNCNOM, AECCON, Alison Osuna_AG\Compras\"/>
    </mc:Choice>
  </mc:AlternateContent>
  <xr:revisionPtr revIDLastSave="0" documentId="13_ncr:1_{471C3742-3440-4B09-A706-EE1BA4635BA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<sst xmlns="http://schemas.openxmlformats.org/spreadsheetml/2006/main" count="142" uniqueCount="122">
  <si>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</si>
  <si>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</si>
  <si>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</si>
  <si>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</si>
  <si>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</si>
  <si>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</si>
  <si>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</si>
  <si>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</si>
  <si>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</si>
  <si>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</si>
  <si>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</si>
  <si>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</si>
  <si>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</si>
  <si>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</si>
  <si>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</si>
  <si>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</si>
  <si>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</si>
  <si>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</si>
  <si>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</si>
  <si>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</si>
  <si>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</si>
  <si>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</si>
  <si>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</si>
  <si>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</si>
  <si>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</si>
  <si>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</si>
  <si>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</si>
  <si>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</si>
  <si>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</si>
  <si>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</si>
  <si>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</si>
  <si>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</si>
  <si>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</si>
  <si>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</si>
  <si>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</si>
  <si>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</si>
  <si>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</si>
  <si>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</si>
  <si>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</si>
  <si>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</si>
  <si>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</si>
  <si>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</si>
  <si>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</si>
  <si>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</si>
  <si>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</si>
  <si>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</si>
  <si>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</si>
  <si>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</si>
  <si>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</si>
  <si>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</si>
  <si>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</si>
  <si>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</si>
  <si>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</si>
  <si>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</si>
  <si>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</si>
  <si>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</si>
  <si>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</si>
  <si>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</si>
  <si>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</si>
  <si>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</si>
  <si>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</si>
  <si>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</si>
  <si>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</si>
  <si>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</si>
  <si>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</si>
  <si>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</si>
  <si>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</si>
  <si>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</si>
  <si>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</si>
  <si>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</si>
  <si>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</si>
  <si>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</si>
  <si>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</si>
  <si>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</si>
  <si>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</si>
  <si>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</si>
  <si>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</si>
  <si>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</si>
  <si>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</si>
  <si>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</si>
  <si>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</si>
  <si>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</si>
  <si>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</si>
  <si>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</si>
  <si>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</si>
  <si>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</si>
  <si>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</si>
  <si>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</si>
  <si>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</si>
  <si>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</si>
  <si>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</si>
  <si>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</si>
  <si>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</si>
  <si>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</si>
  <si>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</si>
  <si>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</si>
  <si>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</si>
  <si>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</si>
  <si>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</si>
  <si>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</si>
  <si>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</si>
  <si>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</si>
  <si>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</si>
  <si>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</si>
  <si>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</si>
  <si>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</si>
  <si>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</si>
  <si>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</si>
  <si>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</si>
  <si>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P4068</t>
  </si>
  <si>
    <t>NOMINA  ANUAL</t>
  </si>
  <si>
    <t>9559</t>
  </si>
  <si>
    <t>CCF2</t>
  </si>
  <si>
    <t>DE0C</t>
  </si>
  <si>
    <t>3FC7</t>
  </si>
  <si>
    <t>3C05</t>
  </si>
  <si>
    <t>0AC0</t>
  </si>
  <si>
    <t>CCC5</t>
  </si>
  <si>
    <t>2572</t>
  </si>
  <si>
    <t>4</t>
  </si>
  <si>
    <t>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</si>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</sst>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Q25" sqref="Q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43812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110</v>
      </c>
      <c r="E23" s="40"/>
      <c r="F23" s="40"/>
      <c r="G23" s="40"/>
      <c r="H23" s="40" t="s">
        <v>108</v>
      </c>
      <c r="I23" s="40" t="s">
        <v>108</v>
      </c>
      <c r="J23" s="40"/>
      <c r="K23" s="41" t="s">
        <v>121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0.15</v>
      </c>
      <c r="R23" s="42">
        <f t="shared" ref="R23:R32" si="0">(P23*B23)*(1-Q23)</f>
        <v>3731.5</v>
      </c>
      <c r="S23" s="73">
        <v>0.3</v>
      </c>
      <c r="T23" s="43">
        <f>R23*(1-S23)</f>
        <v>2612.0499999999997</v>
      </c>
      <c r="U23" s="109"/>
    </row>
    <row r="24" spans="1:22" ht="21" x14ac:dyDescent="0.2">
      <c r="A24" s="174"/>
      <c r="B24" s="69">
        <v>1</v>
      </c>
      <c r="C24" s="88" t="s">
        <v>21</v>
      </c>
      <c r="D24" s="89" t="s">
        <v>22</v>
      </c>
      <c r="E24" s="40"/>
      <c r="F24" s="40"/>
      <c r="G24" s="40"/>
      <c r="H24" s="40" t="s">
        <v>119</v>
      </c>
      <c r="I24" s="40" t="s">
        <v>120</v>
      </c>
      <c r="J24" s="40" t="s">
        <v>121</v>
      </c>
      <c r="K24" s="41"/>
      <c r="L24" s="80" t="s">
        <v>115</v>
      </c>
      <c r="M24" s="78" t="s">
        <v>116</v>
      </c>
      <c r="N24" s="78" t="s">
        <v>117</v>
      </c>
      <c r="O24" s="81" t="s">
        <v>118</v>
      </c>
      <c r="P24" s="44">
        <v>5570</v>
      </c>
      <c r="Q24" s="71">
        <v>0.15</v>
      </c>
      <c r="R24" s="42">
        <f t="shared" si="0"/>
        <v>4734.5</v>
      </c>
      <c r="S24" s="73">
        <v>0.25</v>
      </c>
      <c r="T24" s="43">
        <f t="shared" ref="T24:T32" si="1">R24*(1-S24)</f>
        <v>3550.875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9960</v>
      </c>
      <c r="Q36" s="52"/>
      <c r="R36" s="149" t="s">
        <v>11</v>
      </c>
      <c r="S36" s="150"/>
      <c r="T36" s="53">
        <f>SUM(T23:T35)</f>
        <v>6162.9249999999993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8466</v>
      </c>
      <c r="Q37" s="77" t="s">
        <v>46</v>
      </c>
      <c r="R37" s="149" t="s">
        <v>14</v>
      </c>
      <c r="S37" s="150"/>
      <c r="T37" s="56">
        <f>T36*0.16</f>
        <v>986.06799999999987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7148.9929999999995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2019-12-13T22:10:26Z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