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24519"/>
</workbook>
</file>

<file path=xl/calcChain.xml><?xml version="1.0" encoding="utf-8"?>
<calcChain xmlns="http://schemas.openxmlformats.org/spreadsheetml/2006/main">
  <c r="E20" i="7"/>
  <c r="E19"/>
  <c r="E18"/>
  <c r="E17"/>
  <c r="E16"/>
  <c r="E15"/>
  <c r="E14"/>
  <c r="E13"/>
  <c r="E12"/>
  <c r="E11"/>
  <c r="E10"/>
  <c r="IZ9"/>
  <c r="IY9"/>
  <c r="IW9"/>
  <c r="IV9"/>
  <c r="IX9" s="1"/>
  <c r="E9"/>
  <c r="IZ8"/>
  <c r="IY8"/>
  <c r="IX8"/>
  <c r="IW8"/>
  <c r="IV8"/>
  <c r="E8"/>
  <c r="IZ7"/>
  <c r="IY7"/>
  <c r="IX7"/>
  <c r="IW7"/>
  <c r="IV7"/>
  <c r="E7"/>
  <c r="IZ6"/>
  <c r="IY6"/>
  <c r="IX6"/>
  <c r="IW6"/>
  <c r="IV6"/>
  <c r="E6"/>
  <c r="IZ5"/>
  <c r="IY5"/>
  <c r="IX5"/>
  <c r="IW5"/>
  <c r="IV5"/>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<sst xmlns="http://schemas.openxmlformats.org/spreadsheetml/2006/main" count="179" uniqueCount="149">
  <si>
    <t>Plan del Proyecto</t>
  </si>
  <si>
    <t>Versión</t>
  </si>
  <si>
    <t>Nombre del Proyecto:</t>
  </si>
  <si>
    <t>Empresa:</t>
  </si>
  <si>
    <t>SOS Software</t>
  </si>
  <si>
    <t>Identificación del Registro</t>
  </si>
  <si>
    <t>Líder de proyecto:</t>
  </si>
  <si>
    <t>Marisol Ornelas Casillas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</si>
  <si>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</si>
  <si>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</si>
  <si>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</si>
  <si>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</si>
  <si>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</si>
  <si>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</si>
  <si>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</si>
  <si>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</si>
  <si>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</si>
  <si>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</si>
  <si>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</si>
  <si>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</si>
  <si>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</si>
  <si>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</si>
  <si>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</si>
  <si>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</si>
  <si>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</si>
  <si>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</si>
  <si>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</si>
  <si>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</si>
  <si>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</si>
  <si>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</si>
  <si>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</si>
  <si>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</si>
  <si>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</si>
  <si>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</si>
  <si>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</si>
  <si>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</si>
  <si>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Renovacion y actualizacion de sus licencias</t>
  </si>
  <si>
    <t>Cronograma</t>
  </si>
  <si>
    <t>Estimaciones</t>
  </si>
  <si>
    <t>Referencia al documento de estimación del proyecto</t>
  </si>
  <si>
    <t>Matriz de responsabilidades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</si>
  <si>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</si>
  <si>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</si>
  <si>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</si>
  <si>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</si>
  <si>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</si>
  <si>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</si>
  <si>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</si>
  <si>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</si>
  <si>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</si>
  <si>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</si>
  <si>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</si>
  <si>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</si>
  <si>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</si>
  <si>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</si>
  <si>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</si>
  <si>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</si>
  <si>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</si>
  <si>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</si>
  <si>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</si>
  <si>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</si>
  <si>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</si>
  <si>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</si>
  <si>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</si>
  <si>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</si>
  <si>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</si>
  <si>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</si>
  <si>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</si>
  <si>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</si>
  <si>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</si>
  <si>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</si>
  <si>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</si>
  <si>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</si>
  <si>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</si>
  <si>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</si>
  <si>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</si>
  <si>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</si>
  <si>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</si>
  <si>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renovacion de su licencia</t>
  </si>
  <si>
    <t>Notificar a cliente que ha sido renovado su sistema</t>
  </si>
  <si>
    <t>1 vez por proyecto</t>
  </si>
  <si>
    <t>Reunion de compromiso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</si>
  <si>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</si>
  <si>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</si>
  <si>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</si>
  <si>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</si>
  <si>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</si>
  <si>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</si>
  <si>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</si>
  <si>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</si>
  <si>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</si>
  <si>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</si>
  <si>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</si>
  <si>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</si>
  <si>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</si>
  <si>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</si>
  <si>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</si>
  <si>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</si>
  <si>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</si>
  <si>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</si>
  <si>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</si>
  <si>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</si>
  <si>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</si>
  <si>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</si>
  <si>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</si>
  <si>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</si>
  <si>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</si>
  <si>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</si>
  <si>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</si>
  <si>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</si>
  <si>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</si>
  <si>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</si>
  <si>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</si>
  <si>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</si>
  <si>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</si>
  <si>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</si>
  <si>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</si>
  <si>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</si>
  <si>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El servicio de internet puede perder señal dañando la conexión y proceso de trabajo, retasando la solicitud de su licencia</t>
  </si>
  <si>
    <t>Tener contrato con varias compañias de internet</t>
  </si>
  <si>
    <t>Reportar el servicio fallido y cambiar la conexón de todas las maquinas</t>
  </si>
  <si>
    <t>Vencido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</si>
  <si>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</si>
  <si>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</si>
  <si>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</si>
  <si>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</si>
  <si>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</si>
  <si>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Semanal</t>
  </si>
  <si>
    <t>A</t>
  </si>
  <si>
    <t>MB</t>
  </si>
  <si>
    <t>B</t>
  </si>
  <si>
    <t>M</t>
  </si>
  <si>
    <t>Impacto</t>
  </si>
  <si>
    <t>Bajo</t>
  </si>
  <si>
    <t>Seguimiento</t>
  </si>
  <si>
    <t>Medio</t>
  </si>
  <si>
    <t>Seguimiento y Comunicación</t>
  </si>
  <si>
    <t>Alto</t>
  </si>
  <si>
    <t>Comprometernos con el proyecto</t>
  </si>
  <si>
    <t>Confirmar de recibidos los certificados</t>
  </si>
  <si>
    <t>alma.garcia@sos-soft.com</t>
  </si>
  <si>
    <t>Alma Yesenia Garcia</t>
  </si>
  <si>
    <t xml:space="preserve"> P1430 - RNCFACMU1, Maria De Los Santos_BT</t>
  </si>
  <si>
    <t>https://contpaqi911.bitrix24.com/crm/deal/show/14828/</t>
  </si>
  <si>
    <t>Roles Equipo &lt;Maria de los Santos&gt;</t>
  </si>
  <si>
    <t>Maria de los Santos</t>
  </si>
  <si>
    <t>callto:+528114929084</t>
  </si>
  <si>
    <t>info@grupodemejoracontinua.com</t>
  </si>
  <si>
    <t>Marisol Ornelas, Alma Garcia, Jovanny Zepeda, Ricardo Novela,</t>
  </si>
</sst>
</file>

<file path=xl/styles.xml><?xml version="1.0" encoding="utf-8"?>
<styleSheet xmlns="http://schemas.openxmlformats.org/spreadsheetml/2006/main">
  <numFmts count="1">
    <numFmt numFmtId="164" formatCode="#,##0.0"/>
  </numFmts>
  <fonts count="22">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b/>
      <sz val="12"/>
      <color rgb="FF003366"/>
      <name val="Cambri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9" fillId="0" borderId="0"/>
    <xf numFmtId="0" fontId="5" fillId="0" borderId="0" applyBorder="0" applyProtection="0"/>
    <xf numFmtId="0" fontId="1" fillId="0" borderId="0" applyBorder="0" applyProtection="0"/>
  </cellStyleXfs>
  <cellXfs count="14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49" fontId="15" fillId="0" borderId="0" xfId="3" applyNumberFormat="1" applyFont="1" applyBorder="1" applyProtection="1"/>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7"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8" fillId="10" borderId="1" xfId="0" applyFont="1" applyFill="1" applyBorder="1" applyAlignment="1">
      <alignment horizontal="center" vertical="center"/>
    </xf>
    <xf numFmtId="0" fontId="18" fillId="10" borderId="1" xfId="0" applyFont="1" applyFill="1" applyBorder="1" applyAlignment="1">
      <alignment horizontal="left" vertical="center" wrapText="1"/>
    </xf>
    <xf numFmtId="0" fontId="18" fillId="10" borderId="1"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9"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20" fillId="0" borderId="11"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2" xfId="0" applyFill="1" applyBorder="1"/>
    <xf numFmtId="0" fontId="0" fillId="13" borderId="12" xfId="0" applyFill="1" applyBorder="1"/>
    <xf numFmtId="0" fontId="0" fillId="14" borderId="10" xfId="0" applyFill="1" applyBorder="1"/>
    <xf numFmtId="0" fontId="0" fillId="14" borderId="0" xfId="0" applyFill="1" applyBorder="1"/>
    <xf numFmtId="0" fontId="0" fillId="14" borderId="13" xfId="0" applyFill="1" applyBorder="1"/>
    <xf numFmtId="0" fontId="0" fillId="11" borderId="1" xfId="0" applyFill="1" applyBorder="1" applyAlignment="1">
      <alignment horizontal="center" vertical="center"/>
    </xf>
    <xf numFmtId="0" fontId="0" fillId="12" borderId="14" xfId="0" applyFill="1" applyBorder="1"/>
    <xf numFmtId="0" fontId="0" fillId="13" borderId="0" xfId="0" applyFill="1" applyBorder="1"/>
    <xf numFmtId="0" fontId="0" fillId="13" borderId="15" xfId="0" applyFill="1" applyBorder="1"/>
    <xf numFmtId="0" fontId="0" fillId="14" borderId="16" xfId="0" applyFill="1" applyBorder="1"/>
    <xf numFmtId="0" fontId="0" fillId="14" borderId="17" xfId="0" applyFill="1" applyBorder="1"/>
    <xf numFmtId="9" fontId="19"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16" xfId="0" applyFill="1" applyBorder="1"/>
    <xf numFmtId="0" fontId="0" fillId="13" borderId="18" xfId="0" applyFill="1" applyBorder="1"/>
    <xf numFmtId="0" fontId="0" fillId="12" borderId="19" xfId="0" applyFill="1" applyBorder="1"/>
    <xf numFmtId="0" fontId="0" fillId="12" borderId="15" xfId="0" applyFill="1" applyBorder="1"/>
    <xf numFmtId="0" fontId="0" fillId="13" borderId="17" xfId="0" applyFill="1" applyBorder="1"/>
    <xf numFmtId="0" fontId="0" fillId="11" borderId="1" xfId="0" applyFill="1" applyBorder="1" applyAlignment="1">
      <alignment horizontal="center" wrapText="1"/>
    </xf>
    <xf numFmtId="0" fontId="0" fillId="0" borderId="20" xfId="0" applyBorder="1" applyAlignment="1">
      <alignment horizontal="center"/>
    </xf>
    <xf numFmtId="0" fontId="0" fillId="12" borderId="16" xfId="0" applyFill="1" applyBorder="1"/>
    <xf numFmtId="0" fontId="0" fillId="12" borderId="21" xfId="0" applyFill="1" applyBorder="1"/>
    <xf numFmtId="0" fontId="0" fillId="12" borderId="22" xfId="0" applyFill="1" applyBorder="1"/>
    <xf numFmtId="0" fontId="0" fillId="12" borderId="23"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9"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1" xfId="0" applyBorder="1"/>
    <xf numFmtId="0" fontId="0" fillId="0" borderId="0" xfId="0" applyBorder="1"/>
    <xf numFmtId="0" fontId="0" fillId="0" borderId="18" xfId="0" applyBorder="1" applyAlignment="1">
      <alignment horizontal="center"/>
    </xf>
    <xf numFmtId="0" fontId="13" fillId="0" borderId="18" xfId="0" applyFont="1" applyBorder="1" applyAlignment="1">
      <alignment horizontal="center"/>
    </xf>
    <xf numFmtId="0" fontId="20"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13" fillId="0" borderId="11" xfId="0" applyFont="1" applyBorder="1" applyAlignment="1">
      <alignment horizontal="center"/>
    </xf>
    <xf numFmtId="0" fontId="0" fillId="0" borderId="11" xfId="0" applyFont="1" applyBorder="1"/>
    <xf numFmtId="0" fontId="0" fillId="12" borderId="1" xfId="0" applyFill="1" applyBorder="1"/>
    <xf numFmtId="0" fontId="3" fillId="0" borderId="18" xfId="0" applyFont="1" applyBorder="1" applyAlignment="1">
      <alignment horizontal="center" wrapText="1"/>
    </xf>
    <xf numFmtId="0" fontId="0" fillId="13" borderId="1" xfId="0" applyFill="1" applyBorder="1"/>
    <xf numFmtId="0" fontId="0" fillId="14" borderId="1" xfId="0" applyFill="1" applyBorder="1"/>
    <xf numFmtId="0" fontId="0" fillId="0" borderId="24" xfId="0" applyBorder="1"/>
    <xf numFmtId="0" fontId="0" fillId="0" borderId="25" xfId="0" applyBorder="1"/>
    <xf numFmtId="0" fontId="3" fillId="0" borderId="25" xfId="0" applyFont="1" applyBorder="1" applyAlignment="1">
      <alignment wrapText="1"/>
    </xf>
    <xf numFmtId="0" fontId="3" fillId="0" borderId="26" xfId="0" applyFont="1" applyBorder="1" applyAlignment="1">
      <alignment wrapText="1"/>
    </xf>
    <xf numFmtId="0" fontId="21" fillId="7" borderId="0" xfId="0" applyFont="1" applyFill="1" applyAlignment="1">
      <alignment horizontal="center"/>
    </xf>
    <xf numFmtId="0" fontId="21" fillId="7" borderId="0" xfId="0" applyFont="1" applyFill="1"/>
    <xf numFmtId="0" fontId="21"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82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2" Type="http://schemas.openxmlformats.org/officeDocument/2006/relationships/hyperlink" Target="mailto:zepeda.roque32@gmail.com" TargetMode="External"/><Relationship Id="rId1" Type="http://schemas.openxmlformats.org/officeDocument/2006/relationships/hyperlink" Target="mailto:alma.garcia@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0" t="s">
        <v>0</v>
      </c>
      <c r="B1" s="140"/>
      <c r="C1" s="140"/>
    </row>
    <row r="2" spans="1:3" ht="26.1" customHeight="1">
      <c r="A2" s="2" t="s">
        <v>1</v>
      </c>
      <c r="B2" s="3">
        <v>1.1000000000000001</v>
      </c>
      <c r="C2" s="4"/>
    </row>
    <row r="3" spans="1:3" ht="12.75" customHeight="1">
      <c r="A3" s="5" t="s">
        <v>2</v>
      </c>
      <c r="B3" s="139" t="s">
        <v>142</v>
      </c>
      <c r="C3" s="139"/>
    </row>
    <row r="4" spans="1:3" ht="12.75" customHeight="1">
      <c r="A4" s="5" t="s">
        <v>3</v>
      </c>
      <c r="B4" s="139" t="s">
        <v>4</v>
      </c>
      <c r="C4" s="139"/>
    </row>
    <row r="5" spans="1:3" ht="15.6" customHeight="1">
      <c r="A5" s="140" t="s">
        <v>5</v>
      </c>
      <c r="B5" s="140"/>
      <c r="C5" s="140"/>
    </row>
    <row r="6" spans="1:3" ht="12.75" customHeight="1">
      <c r="A6" s="5" t="s">
        <v>6</v>
      </c>
      <c r="B6" s="139" t="s">
        <v>7</v>
      </c>
      <c r="C6" s="139"/>
    </row>
    <row r="7" spans="1:3" ht="12.75" customHeight="1">
      <c r="A7" s="5" t="s">
        <v>8</v>
      </c>
      <c r="B7" s="138">
        <v>42381</v>
      </c>
      <c r="C7" s="138"/>
    </row>
    <row r="8" spans="1:3" ht="12.75" customHeight="1">
      <c r="A8" s="5" t="s">
        <v>9</v>
      </c>
      <c r="B8" s="139" t="s">
        <v>10</v>
      </c>
      <c r="C8" s="139"/>
    </row>
    <row r="9" spans="1:3">
      <c r="A9" s="5" t="s">
        <v>11</v>
      </c>
      <c r="B9" s="138">
        <v>42381</v>
      </c>
      <c r="C9" s="13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C19" sqref="C1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0" t="s">
        <v>12</v>
      </c>
      <c r="B2" s="14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 xml:space="preserve"> P1430 - RNCFACMU1, Maria De Los Santos_BT</v>
      </c>
    </row>
    <row r="4" spans="1:1023" ht="12.75" customHeight="1">
      <c r="A4" s="5" t="s">
        <v>3</v>
      </c>
      <c r="B4" s="6" t="str">
        <f>Presentación!B4</f>
        <v>SOS Software</v>
      </c>
      <c r="C4"/>
      <c r="D4"/>
    </row>
    <row r="5" spans="1:1023" ht="19.5" customHeight="1">
      <c r="A5" s="140" t="s">
        <v>13</v>
      </c>
      <c r="B5" s="140"/>
      <c r="C5"/>
      <c r="D5"/>
    </row>
    <row r="6" spans="1:1023" ht="42.75" customHeight="1">
      <c r="A6" s="139" t="s">
        <v>14</v>
      </c>
      <c r="B6" s="139"/>
      <c r="C6"/>
      <c r="D6"/>
    </row>
    <row r="7" spans="1:1023" ht="21.75" customHeight="1">
      <c r="A7" s="140" t="s">
        <v>15</v>
      </c>
      <c r="B7" s="140"/>
      <c r="C7"/>
      <c r="D7"/>
    </row>
    <row r="8" spans="1:1023" ht="146.25" customHeight="1">
      <c r="A8" s="139" t="s">
        <v>16</v>
      </c>
      <c r="B8" s="139"/>
      <c r="C8"/>
      <c r="D8"/>
    </row>
    <row r="9" spans="1:1023" ht="19.5" customHeight="1">
      <c r="A9" s="140" t="s">
        <v>17</v>
      </c>
      <c r="B9" s="14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0" t="s">
        <v>23</v>
      </c>
      <c r="B14" s="140"/>
      <c r="C14" s="140"/>
      <c r="D14" s="140"/>
    </row>
    <row r="15" spans="1:1023" ht="27" customHeight="1" outlineLevel="1">
      <c r="A15" s="11" t="s">
        <v>24</v>
      </c>
      <c r="B15" s="12" t="s">
        <v>25</v>
      </c>
      <c r="C15" s="12" t="s">
        <v>26</v>
      </c>
      <c r="D15" s="12" t="s">
        <v>27</v>
      </c>
    </row>
    <row r="16" spans="1:1023" outlineLevel="1">
      <c r="A16" s="13" t="s">
        <v>28</v>
      </c>
      <c r="B16" s="6" t="s">
        <v>29</v>
      </c>
      <c r="C16" s="14">
        <v>42381</v>
      </c>
      <c r="D16" s="14">
        <v>42381</v>
      </c>
    </row>
    <row r="17" spans="1:4" outlineLevel="1">
      <c r="A17" s="13" t="s">
        <v>30</v>
      </c>
      <c r="B17" s="6" t="s">
        <v>31</v>
      </c>
      <c r="C17" s="14">
        <v>42394</v>
      </c>
      <c r="D17" s="14">
        <v>42402</v>
      </c>
    </row>
    <row r="18" spans="1:4" outlineLevel="1">
      <c r="A18" s="13" t="s">
        <v>32</v>
      </c>
      <c r="B18" s="6" t="s">
        <v>33</v>
      </c>
      <c r="C18" s="14">
        <v>42394</v>
      </c>
      <c r="D18" s="14">
        <v>42394</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0" t="s">
        <v>34</v>
      </c>
      <c r="B23" s="140"/>
      <c r="C23" s="10"/>
    </row>
    <row r="24" spans="1:4" ht="59.65" customHeight="1">
      <c r="A24" s="16" t="s">
        <v>19</v>
      </c>
      <c r="B24" s="17"/>
      <c r="C24" s="10"/>
    </row>
    <row r="25" spans="1:4" ht="15.6" customHeight="1">
      <c r="A25" s="140" t="s">
        <v>35</v>
      </c>
      <c r="B25" s="140"/>
      <c r="C25" s="10"/>
    </row>
    <row r="26" spans="1:4" ht="53.65" customHeight="1">
      <c r="A26" s="144" t="s">
        <v>36</v>
      </c>
      <c r="B26" s="144"/>
      <c r="C26" s="10"/>
    </row>
    <row r="27" spans="1:4" ht="19.5" customHeight="1">
      <c r="A27" s="140" t="s">
        <v>37</v>
      </c>
      <c r="B27" s="140"/>
    </row>
    <row r="28" spans="1:4" ht="53.25" customHeight="1">
      <c r="A28" s="141" t="s">
        <v>143</v>
      </c>
      <c r="B28" s="142"/>
    </row>
    <row r="29" spans="1:4" ht="21" customHeight="1">
      <c r="A29" s="140" t="s">
        <v>38</v>
      </c>
      <c r="B29" s="140"/>
    </row>
    <row r="30" spans="1:4" ht="45.75" customHeight="1">
      <c r="A30" s="143" t="s">
        <v>39</v>
      </c>
      <c r="B30" s="14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2"/>
  <sheetViews>
    <sheetView topLeftCell="B3" workbookViewId="0">
      <selection activeCell="E12" sqref="E12"/>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50</v>
      </c>
      <c r="C4" s="25">
        <v>3313482553</v>
      </c>
      <c r="D4" s="26" t="s">
        <v>51</v>
      </c>
      <c r="E4" s="27" t="s">
        <v>48</v>
      </c>
    </row>
    <row r="5" spans="1:5" ht="25.5">
      <c r="A5" s="25" t="s">
        <v>49</v>
      </c>
      <c r="B5" s="25" t="s">
        <v>141</v>
      </c>
      <c r="C5" s="25"/>
      <c r="D5" s="137" t="s">
        <v>140</v>
      </c>
      <c r="E5" s="27" t="s">
        <v>52</v>
      </c>
    </row>
    <row r="6" spans="1:5" ht="38.25">
      <c r="A6" s="25" t="s">
        <v>53</v>
      </c>
      <c r="B6" s="25" t="s">
        <v>54</v>
      </c>
      <c r="C6" s="25">
        <v>3318039095</v>
      </c>
      <c r="D6" s="26" t="s">
        <v>55</v>
      </c>
      <c r="E6" s="28" t="s">
        <v>56</v>
      </c>
    </row>
    <row r="7" spans="1:5" ht="25.5">
      <c r="A7" s="25" t="s">
        <v>57</v>
      </c>
      <c r="B7" s="25" t="s">
        <v>58</v>
      </c>
      <c r="C7" s="25" t="s">
        <v>59</v>
      </c>
      <c r="D7" s="26" t="s">
        <v>60</v>
      </c>
      <c r="E7" s="28" t="s">
        <v>61</v>
      </c>
    </row>
    <row r="8" spans="1:5">
      <c r="A8" s="25" t="s">
        <v>62</v>
      </c>
      <c r="B8" s="25" t="s">
        <v>10</v>
      </c>
      <c r="C8" s="25">
        <v>3312448000</v>
      </c>
      <c r="D8" s="26" t="s">
        <v>63</v>
      </c>
      <c r="E8" s="28" t="s">
        <v>64</v>
      </c>
    </row>
    <row r="9" spans="1:5">
      <c r="A9" s="25"/>
      <c r="B9" s="25"/>
      <c r="C9" s="25"/>
      <c r="D9" s="25"/>
      <c r="E9" s="25"/>
    </row>
    <row r="10" spans="1:5">
      <c r="A10" s="25"/>
      <c r="B10" s="25"/>
      <c r="C10" s="25"/>
      <c r="D10" s="25"/>
      <c r="E10" s="25"/>
    </row>
    <row r="11" spans="1:5" ht="18.75">
      <c r="A11" s="20" t="s">
        <v>144</v>
      </c>
      <c r="B11" s="29"/>
      <c r="C11" s="29"/>
      <c r="D11" s="29"/>
      <c r="E11" s="29"/>
    </row>
    <row r="12" spans="1:5">
      <c r="A12" s="25" t="s">
        <v>65</v>
      </c>
      <c r="B12" s="30" t="s">
        <v>145</v>
      </c>
      <c r="C12" s="25" t="s">
        <v>146</v>
      </c>
      <c r="D12" s="25" t="s">
        <v>147</v>
      </c>
      <c r="E12" s="31" t="s">
        <v>139</v>
      </c>
    </row>
    <row r="13" spans="1:5">
      <c r="A13" s="25"/>
      <c r="B13" s="25"/>
      <c r="C13" s="25"/>
      <c r="D13" s="25"/>
      <c r="E13" s="25"/>
    </row>
    <row r="14" spans="1:5">
      <c r="A14" s="25"/>
      <c r="B14" s="25"/>
      <c r="C14" s="25"/>
      <c r="D14" s="25"/>
      <c r="E14" s="25"/>
    </row>
    <row r="15" spans="1:5">
      <c r="A15" s="25"/>
      <c r="B15" s="25"/>
      <c r="C15" s="25"/>
      <c r="D15" s="25"/>
      <c r="E15" s="25"/>
    </row>
    <row r="16" spans="1:5">
      <c r="A16" s="32"/>
      <c r="B16" s="32"/>
      <c r="C16" s="32"/>
      <c r="D16" s="32"/>
      <c r="E16" s="33"/>
    </row>
    <row r="17" spans="1:5">
      <c r="A17"/>
      <c r="B17"/>
      <c r="C17"/>
      <c r="D17"/>
      <c r="E17"/>
    </row>
    <row r="18" spans="1:5">
      <c r="A18"/>
      <c r="B18"/>
      <c r="C18"/>
      <c r="D18"/>
      <c r="E18"/>
    </row>
    <row r="19" spans="1:5">
      <c r="A19"/>
      <c r="B19"/>
      <c r="C19"/>
      <c r="D19"/>
      <c r="E19"/>
    </row>
    <row r="20" spans="1:5">
      <c r="A20" s="34" t="s">
        <v>66</v>
      </c>
      <c r="B20" s="34"/>
      <c r="C20" s="34"/>
      <c r="D20" s="34"/>
      <c r="E20" s="34"/>
    </row>
    <row r="21" spans="1:5">
      <c r="A21"/>
      <c r="B21"/>
    </row>
    <row r="22" spans="1:5" ht="18.75">
      <c r="A22" s="35"/>
      <c r="B22" s="36" t="s">
        <v>67</v>
      </c>
    </row>
  </sheetData>
  <hyperlinks>
    <hyperlink ref="D5" r:id="rId1"/>
    <hyperlink ref="D6" r:id="rId2"/>
    <hyperlink ref="D7" r:id="rId3"/>
    <hyperlink ref="D8" r:id="rId4"/>
    <hyperlink ref="D4"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topLeftCell="A2" workbookViewId="0">
      <selection activeCell="C30" sqref="C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0"/>
  <sheetViews>
    <sheetView showGridLines="0" workbookViewId="0">
      <pane ySplit="3" topLeftCell="A4" activePane="bottomLeft" state="frozen"/>
      <selection pane="bottomLeft" activeCell="C7" sqref="C7"/>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5" t="s">
        <v>73</v>
      </c>
      <c r="B2" s="145"/>
      <c r="C2" s="145"/>
      <c r="D2" s="145"/>
      <c r="E2" s="14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78</v>
      </c>
      <c r="B5" s="49" t="s">
        <v>50</v>
      </c>
      <c r="C5" s="46" t="s">
        <v>50</v>
      </c>
      <c r="D5" s="46" t="s">
        <v>79</v>
      </c>
      <c r="E5" s="49" t="s">
        <v>80</v>
      </c>
    </row>
    <row r="6" spans="1:1023" s="50" customFormat="1" ht="51">
      <c r="A6" s="48" t="s">
        <v>81</v>
      </c>
      <c r="B6" s="49" t="s">
        <v>58</v>
      </c>
      <c r="C6" s="46" t="s">
        <v>148</v>
      </c>
      <c r="D6" s="46" t="s">
        <v>138</v>
      </c>
      <c r="E6" s="49" t="s">
        <v>82</v>
      </c>
    </row>
    <row r="7" spans="1:1023" s="50" customFormat="1" ht="25.5">
      <c r="A7" s="48" t="s">
        <v>83</v>
      </c>
      <c r="B7" s="49" t="s">
        <v>54</v>
      </c>
      <c r="C7" s="46" t="s">
        <v>84</v>
      </c>
      <c r="D7" s="46" t="s">
        <v>85</v>
      </c>
      <c r="E7" s="49" t="s">
        <v>86</v>
      </c>
    </row>
    <row r="8" spans="1:1023" s="50" customFormat="1">
      <c r="A8" s="48"/>
      <c r="B8" s="49"/>
      <c r="C8" s="46"/>
      <c r="D8" s="46"/>
      <c r="E8" s="49"/>
    </row>
    <row r="9" spans="1:1023">
      <c r="A9" s="48"/>
      <c r="B9" s="49"/>
      <c r="C9" s="46"/>
      <c r="D9" s="49"/>
      <c r="E9" s="49"/>
    </row>
    <row r="10" spans="1:1023">
      <c r="A10" s="48"/>
      <c r="B10" s="49"/>
      <c r="C10" s="46"/>
      <c r="D10" s="49"/>
      <c r="E10" s="49"/>
    </row>
  </sheetData>
  <mergeCells count="1">
    <mergeCell ref="A2:E2"/>
  </mergeCells>
  <dataValidations count="1">
    <dataValidation type="list" allowBlank="1" showInputMessage="1" showErrorMessage="1" sqref="IT5:IT10 SP5:SP10 ACL5:ACL10 AMH5: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25" sqref="G2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0" t="s">
        <v>87</v>
      </c>
      <c r="B2" s="140"/>
      <c r="C2" s="140"/>
      <c r="D2" s="140"/>
      <c r="E2" s="140"/>
      <c r="F2" s="140"/>
      <c r="G2" s="140"/>
      <c r="J2"/>
    </row>
    <row r="3" spans="1:10" ht="25.5">
      <c r="A3" s="12" t="s">
        <v>88</v>
      </c>
      <c r="B3" s="12" t="s">
        <v>89</v>
      </c>
      <c r="C3" s="12" t="s">
        <v>90</v>
      </c>
      <c r="D3" s="12" t="s">
        <v>91</v>
      </c>
      <c r="E3" s="12" t="s">
        <v>92</v>
      </c>
      <c r="F3" s="12" t="s">
        <v>93</v>
      </c>
      <c r="G3" s="12" t="s">
        <v>94</v>
      </c>
      <c r="J3"/>
    </row>
    <row r="4" spans="1:10" ht="15.75">
      <c r="A4" s="52" t="s">
        <v>95</v>
      </c>
      <c r="B4" s="31" t="s">
        <v>96</v>
      </c>
      <c r="C4" s="31" t="s">
        <v>97</v>
      </c>
      <c r="D4" s="31">
        <v>1</v>
      </c>
      <c r="E4" s="53"/>
      <c r="F4" s="54" t="s">
        <v>97</v>
      </c>
      <c r="G4" s="31"/>
      <c r="J4" s="55" t="s">
        <v>98</v>
      </c>
    </row>
    <row r="5" spans="1:10" ht="15.75">
      <c r="A5" s="52" t="s">
        <v>99</v>
      </c>
      <c r="B5" s="31" t="s">
        <v>96</v>
      </c>
      <c r="C5" s="31" t="s">
        <v>97</v>
      </c>
      <c r="D5" s="31">
        <v>1</v>
      </c>
      <c r="E5" s="53"/>
      <c r="F5" s="54" t="s">
        <v>97</v>
      </c>
      <c r="G5" s="31"/>
      <c r="J5" s="55" t="s">
        <v>96</v>
      </c>
    </row>
    <row r="6" spans="1:10" ht="51">
      <c r="A6" s="52" t="s">
        <v>100</v>
      </c>
      <c r="B6" s="31" t="s">
        <v>101</v>
      </c>
      <c r="C6" s="31" t="s">
        <v>97</v>
      </c>
      <c r="D6" s="31">
        <v>2</v>
      </c>
      <c r="E6" s="53"/>
      <c r="F6" s="54" t="s">
        <v>97</v>
      </c>
      <c r="G6" s="31" t="s">
        <v>102</v>
      </c>
      <c r="J6" s="55" t="s">
        <v>101</v>
      </c>
    </row>
    <row r="7" spans="1:10">
      <c r="A7" s="52"/>
      <c r="B7" s="31"/>
      <c r="C7" s="31"/>
      <c r="D7" s="31"/>
      <c r="E7" s="54"/>
      <c r="F7" s="54"/>
      <c r="G7" s="31"/>
      <c r="J7" s="55"/>
    </row>
    <row r="8" spans="1:10">
      <c r="A8" s="52"/>
      <c r="B8" s="31"/>
      <c r="C8" s="31"/>
      <c r="D8" s="31"/>
      <c r="E8" s="54"/>
      <c r="F8" s="54"/>
      <c r="G8" s="31"/>
    </row>
    <row r="9" spans="1:10">
      <c r="A9" s="56"/>
      <c r="B9" s="31"/>
      <c r="C9" s="31"/>
      <c r="D9" s="57"/>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39"/>
  <sheetViews>
    <sheetView tabSelected="1" topLeftCell="A4" workbookViewId="0">
      <selection activeCell="A6" sqref="A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8"/>
      <c r="C1" s="59"/>
      <c r="D1" s="59"/>
    </row>
    <row r="2" spans="1:261" ht="23.25">
      <c r="A2" s="60"/>
      <c r="B2" s="61"/>
      <c r="C2" s="61"/>
      <c r="D2" s="61"/>
      <c r="E2" s="60" t="s">
        <v>103</v>
      </c>
      <c r="F2" s="61"/>
      <c r="G2" s="61"/>
      <c r="H2" s="61"/>
      <c r="I2" s="61"/>
      <c r="J2" s="61"/>
      <c r="K2" s="62"/>
      <c r="IR2" s="63" t="s">
        <v>104</v>
      </c>
      <c r="IS2" s="63"/>
      <c r="IT2" s="63"/>
      <c r="IU2" s="63"/>
      <c r="IV2" s="63"/>
      <c r="IW2" s="63"/>
      <c r="IX2" s="63"/>
      <c r="IY2" s="63"/>
      <c r="IZ2" s="63"/>
      <c r="JA2" s="63"/>
    </row>
    <row r="3" spans="1:261">
      <c r="A3" s="64"/>
      <c r="B3" s="65"/>
      <c r="C3" s="66"/>
      <c r="D3" s="66"/>
      <c r="E3" s="66"/>
      <c r="F3" s="66"/>
      <c r="G3" s="67"/>
      <c r="H3" s="67"/>
      <c r="I3" s="67"/>
      <c r="J3" s="67"/>
      <c r="K3" s="68"/>
      <c r="AE3" s="69" t="s">
        <v>105</v>
      </c>
      <c r="AF3" s="69" t="s">
        <v>106</v>
      </c>
    </row>
    <row r="4" spans="1:261" ht="30">
      <c r="A4" s="70" t="s">
        <v>107</v>
      </c>
      <c r="B4" s="71" t="s">
        <v>108</v>
      </c>
      <c r="C4" s="72" t="s">
        <v>109</v>
      </c>
      <c r="D4" s="72" t="s">
        <v>110</v>
      </c>
      <c r="E4" s="72" t="s">
        <v>111</v>
      </c>
      <c r="F4" s="72" t="s">
        <v>112</v>
      </c>
      <c r="G4" s="72" t="s">
        <v>113</v>
      </c>
      <c r="H4" s="72" t="s">
        <v>114</v>
      </c>
      <c r="I4" s="72" t="s">
        <v>115</v>
      </c>
      <c r="J4" s="73" t="s">
        <v>116</v>
      </c>
      <c r="K4" s="72" t="s">
        <v>117</v>
      </c>
      <c r="AE4" s="74" t="s">
        <v>105</v>
      </c>
      <c r="AF4" s="74" t="s">
        <v>106</v>
      </c>
    </row>
    <row r="5" spans="1:261" ht="63.75">
      <c r="A5" s="75">
        <v>5</v>
      </c>
      <c r="B5" s="76" t="s">
        <v>118</v>
      </c>
      <c r="C5" s="75">
        <v>5</v>
      </c>
      <c r="D5" s="77">
        <v>0.05</v>
      </c>
      <c r="E5" s="75">
        <f t="shared" ref="E5:E20" si="0">PRODUCT(C5:D5)</f>
        <v>0.25</v>
      </c>
      <c r="F5" s="75">
        <v>4</v>
      </c>
      <c r="G5" s="76" t="s">
        <v>119</v>
      </c>
      <c r="H5" s="76" t="s">
        <v>120</v>
      </c>
      <c r="I5" s="75" t="s">
        <v>10</v>
      </c>
      <c r="J5" s="78" t="s">
        <v>121</v>
      </c>
      <c r="K5" s="79" t="s">
        <v>97</v>
      </c>
      <c r="IS5" s="80" t="s">
        <v>122</v>
      </c>
      <c r="IT5" s="81" t="s">
        <v>123</v>
      </c>
      <c r="IU5" s="82">
        <v>0.9</v>
      </c>
      <c r="IV5" s="83">
        <f>(IV10*IU5)</f>
        <v>0.9</v>
      </c>
      <c r="IW5" s="84">
        <f>(IW10*IU5)</f>
        <v>1.8</v>
      </c>
      <c r="IX5" s="85">
        <f>(IX10*IU5)</f>
        <v>2.7</v>
      </c>
      <c r="IY5" s="86">
        <f>(IY10*IU5)</f>
        <v>3.6</v>
      </c>
      <c r="IZ5" s="87">
        <f>(IZ10*IU5)</f>
        <v>4.5</v>
      </c>
    </row>
    <row r="6" spans="1:261" ht="76.5">
      <c r="A6" s="88">
        <v>6</v>
      </c>
      <c r="B6" s="76" t="s">
        <v>124</v>
      </c>
      <c r="C6" s="75">
        <v>1</v>
      </c>
      <c r="D6" s="77">
        <v>0.7</v>
      </c>
      <c r="E6" s="75">
        <f t="shared" si="0"/>
        <v>0.7</v>
      </c>
      <c r="F6" s="75">
        <v>3</v>
      </c>
      <c r="G6" s="76" t="s">
        <v>125</v>
      </c>
      <c r="H6" s="76" t="s">
        <v>126</v>
      </c>
      <c r="I6" s="75" t="s">
        <v>50</v>
      </c>
      <c r="J6" s="78" t="s">
        <v>121</v>
      </c>
      <c r="K6" s="79" t="s">
        <v>127</v>
      </c>
      <c r="IS6" s="80"/>
      <c r="IT6" s="81" t="s">
        <v>128</v>
      </c>
      <c r="IU6" s="82">
        <v>0.7</v>
      </c>
      <c r="IV6" s="89">
        <f>(IV10*IU6)</f>
        <v>0.7</v>
      </c>
      <c r="IW6" s="90">
        <f>(IW10*IU6)</f>
        <v>1.4</v>
      </c>
      <c r="IX6" s="91">
        <f>(IX10*IU6)</f>
        <v>2.0999999999999996</v>
      </c>
      <c r="IY6" s="92">
        <f>(IY10*IU6)</f>
        <v>2.8</v>
      </c>
      <c r="IZ6" s="93">
        <f>(IZ10*IU6)</f>
        <v>3.5</v>
      </c>
    </row>
    <row r="7" spans="1:261" ht="15">
      <c r="A7" s="88">
        <v>7</v>
      </c>
      <c r="B7" s="76"/>
      <c r="C7" s="88"/>
      <c r="D7" s="94"/>
      <c r="E7" s="88">
        <f t="shared" si="0"/>
        <v>0</v>
      </c>
      <c r="F7" s="88"/>
      <c r="G7" s="76"/>
      <c r="H7" s="76"/>
      <c r="I7" s="75"/>
      <c r="J7" s="95"/>
      <c r="K7" s="96"/>
      <c r="IS7" s="80"/>
      <c r="IT7" s="81" t="s">
        <v>129</v>
      </c>
      <c r="IU7" s="82">
        <v>0.5</v>
      </c>
      <c r="IV7" s="89">
        <f>(IV10*IU7)</f>
        <v>0.5</v>
      </c>
      <c r="IW7" s="97">
        <f>(IW10*IU7)</f>
        <v>1</v>
      </c>
      <c r="IX7" s="90">
        <f>(IX10*IU7)</f>
        <v>1.5</v>
      </c>
      <c r="IY7" s="90">
        <f>(IY10*IU7)</f>
        <v>2</v>
      </c>
      <c r="IZ7" s="98">
        <f>(IZ10*IU7)</f>
        <v>2.5</v>
      </c>
    </row>
    <row r="8" spans="1:261" ht="15">
      <c r="A8" s="88">
        <v>8</v>
      </c>
      <c r="B8" s="76"/>
      <c r="C8" s="88"/>
      <c r="D8" s="94"/>
      <c r="E8" s="88">
        <f t="shared" si="0"/>
        <v>0</v>
      </c>
      <c r="F8" s="88"/>
      <c r="G8" s="76"/>
      <c r="H8" s="76"/>
      <c r="I8" s="75"/>
      <c r="J8" s="95"/>
      <c r="K8" s="96"/>
      <c r="IS8" s="80"/>
      <c r="IT8" s="81" t="s">
        <v>130</v>
      </c>
      <c r="IU8" s="82">
        <v>0.3</v>
      </c>
      <c r="IV8" s="99">
        <f>(IV10*IU8)</f>
        <v>0.3</v>
      </c>
      <c r="IW8" s="100">
        <f>(IW10*IU8)</f>
        <v>0.6</v>
      </c>
      <c r="IX8" s="90">
        <f>(IX10*IU8)</f>
        <v>0.89999999999999991</v>
      </c>
      <c r="IY8" s="90">
        <f>(IY10*IU8)</f>
        <v>1.2</v>
      </c>
      <c r="IZ8" s="101">
        <f>(IZ10*IU8)</f>
        <v>1.5</v>
      </c>
    </row>
    <row r="9" spans="1:261" ht="15">
      <c r="A9" s="88">
        <v>9</v>
      </c>
      <c r="B9" s="76"/>
      <c r="C9" s="88"/>
      <c r="D9" s="94"/>
      <c r="E9" s="88">
        <f t="shared" si="0"/>
        <v>0</v>
      </c>
      <c r="F9" s="88"/>
      <c r="G9" s="102"/>
      <c r="H9" s="76"/>
      <c r="I9" s="75"/>
      <c r="J9" s="95"/>
      <c r="K9" s="96"/>
      <c r="IS9" s="80"/>
      <c r="IT9" s="81" t="s">
        <v>129</v>
      </c>
      <c r="IU9" s="103">
        <v>0.1</v>
      </c>
      <c r="IV9" s="104">
        <f>(IV10*IU9)</f>
        <v>0.1</v>
      </c>
      <c r="IW9" s="105">
        <f>(IW10*IU9)</f>
        <v>0.2</v>
      </c>
      <c r="IX9" s="106">
        <f>(IX10*IV9)</f>
        <v>0.30000000000000004</v>
      </c>
      <c r="IY9" s="106">
        <f>(IY10*IU9)</f>
        <v>0.4</v>
      </c>
      <c r="IZ9" s="107">
        <f>(IZ10*IU9)</f>
        <v>0.5</v>
      </c>
    </row>
    <row r="10" spans="1:261" ht="15">
      <c r="A10" s="108">
        <v>10</v>
      </c>
      <c r="B10" s="109"/>
      <c r="C10" s="108"/>
      <c r="D10" s="110"/>
      <c r="E10" s="108">
        <f t="shared" si="0"/>
        <v>0</v>
      </c>
      <c r="F10" s="108"/>
      <c r="G10" s="111"/>
      <c r="H10" s="109"/>
      <c r="I10" s="112"/>
      <c r="J10" s="113"/>
      <c r="K10" s="114"/>
      <c r="IS10" s="115"/>
      <c r="IT10" s="116"/>
      <c r="IU10" s="81"/>
      <c r="IV10" s="82">
        <v>1</v>
      </c>
      <c r="IW10" s="82">
        <v>2</v>
      </c>
      <c r="IX10" s="82">
        <v>3</v>
      </c>
      <c r="IY10" s="82">
        <v>4</v>
      </c>
      <c r="IZ10" s="117">
        <v>5</v>
      </c>
    </row>
    <row r="11" spans="1:261" ht="15">
      <c r="A11" s="108">
        <v>11</v>
      </c>
      <c r="B11" s="109"/>
      <c r="C11" s="108"/>
      <c r="D11" s="110"/>
      <c r="E11" s="108">
        <f t="shared" si="0"/>
        <v>0</v>
      </c>
      <c r="F11" s="108"/>
      <c r="G11" s="111"/>
      <c r="H11" s="109"/>
      <c r="I11" s="112"/>
      <c r="J11" s="113"/>
      <c r="K11" s="114"/>
      <c r="IS11" s="115"/>
      <c r="IT11" s="116"/>
      <c r="IU11" s="116"/>
      <c r="IV11" s="81" t="s">
        <v>129</v>
      </c>
      <c r="IW11" s="81" t="s">
        <v>130</v>
      </c>
      <c r="IX11" s="81" t="s">
        <v>131</v>
      </c>
      <c r="IY11" s="81" t="s">
        <v>128</v>
      </c>
      <c r="IZ11" s="118" t="s">
        <v>123</v>
      </c>
    </row>
    <row r="12" spans="1:261" ht="15">
      <c r="A12" s="108">
        <v>12</v>
      </c>
      <c r="B12" s="109"/>
      <c r="C12" s="108"/>
      <c r="D12" s="110"/>
      <c r="E12" s="108">
        <f t="shared" si="0"/>
        <v>0</v>
      </c>
      <c r="F12" s="108"/>
      <c r="G12" s="111"/>
      <c r="H12" s="109"/>
      <c r="I12" s="112"/>
      <c r="J12" s="113"/>
      <c r="K12" s="114"/>
      <c r="IS12" s="115"/>
      <c r="IT12" s="116"/>
      <c r="IU12" s="82"/>
      <c r="IV12" s="119" t="s">
        <v>132</v>
      </c>
      <c r="IW12" s="119"/>
      <c r="IX12" s="119"/>
      <c r="IY12" s="119"/>
      <c r="IZ12" s="119"/>
    </row>
    <row r="13" spans="1:261" ht="15">
      <c r="A13" s="108">
        <v>13</v>
      </c>
      <c r="B13" s="109"/>
      <c r="C13" s="108"/>
      <c r="D13" s="110"/>
      <c r="E13" s="108">
        <f t="shared" si="0"/>
        <v>0</v>
      </c>
      <c r="F13" s="108"/>
      <c r="G13" s="111"/>
      <c r="H13" s="109"/>
      <c r="I13" s="112"/>
      <c r="J13" s="113"/>
      <c r="K13" s="114"/>
      <c r="IS13" s="115"/>
      <c r="IT13" s="116"/>
      <c r="IU13" s="116"/>
      <c r="IV13" s="116"/>
      <c r="IW13" s="116"/>
      <c r="IX13" s="116"/>
      <c r="IY13" s="116"/>
      <c r="IZ13" s="120"/>
    </row>
    <row r="14" spans="1:261" ht="15">
      <c r="A14" s="108">
        <v>14</v>
      </c>
      <c r="B14" s="109"/>
      <c r="C14" s="108"/>
      <c r="D14" s="110"/>
      <c r="E14" s="108">
        <f t="shared" si="0"/>
        <v>0</v>
      </c>
      <c r="F14" s="108"/>
      <c r="G14" s="111"/>
      <c r="H14" s="109"/>
      <c r="I14" s="112"/>
      <c r="J14" s="113"/>
      <c r="K14" s="114"/>
      <c r="IS14" s="115"/>
      <c r="IT14" s="116"/>
      <c r="IU14" s="121"/>
      <c r="IV14" s="121"/>
      <c r="IW14" s="121"/>
      <c r="IX14" s="121"/>
      <c r="IY14" s="121"/>
      <c r="IZ14" s="122"/>
    </row>
    <row r="15" spans="1:261" ht="15">
      <c r="A15" s="108">
        <v>15</v>
      </c>
      <c r="B15" s="109"/>
      <c r="C15" s="108"/>
      <c r="D15" s="110"/>
      <c r="E15" s="108">
        <f t="shared" si="0"/>
        <v>0</v>
      </c>
      <c r="F15" s="108"/>
      <c r="G15" s="111"/>
      <c r="H15" s="109"/>
      <c r="I15" s="112"/>
      <c r="J15" s="113"/>
      <c r="K15" s="114"/>
      <c r="IS15" s="123" t="s">
        <v>111</v>
      </c>
      <c r="IT15" s="123"/>
      <c r="IU15" s="121"/>
      <c r="IV15" s="121"/>
      <c r="IW15" s="121"/>
      <c r="IX15" s="121"/>
      <c r="IY15" s="121"/>
      <c r="IZ15" s="122"/>
    </row>
    <row r="16" spans="1:261" ht="15">
      <c r="A16" s="108">
        <v>16</v>
      </c>
      <c r="B16" s="109"/>
      <c r="C16" s="108"/>
      <c r="D16" s="110"/>
      <c r="E16" s="108">
        <f t="shared" si="0"/>
        <v>0</v>
      </c>
      <c r="F16" s="108"/>
      <c r="G16" s="111"/>
      <c r="H16" s="109"/>
      <c r="I16" s="112"/>
      <c r="J16" s="113"/>
      <c r="K16" s="114"/>
      <c r="IS16" s="124" t="s">
        <v>133</v>
      </c>
      <c r="IT16" s="125"/>
      <c r="IU16" s="121"/>
      <c r="IV16" s="126" t="s">
        <v>134</v>
      </c>
      <c r="IW16" s="126"/>
      <c r="IX16" s="126"/>
      <c r="IY16" s="126"/>
      <c r="IZ16" s="126"/>
    </row>
    <row r="17" spans="1:260" ht="51">
      <c r="A17" s="108">
        <v>17</v>
      </c>
      <c r="B17" s="109"/>
      <c r="C17" s="108"/>
      <c r="D17" s="110"/>
      <c r="E17" s="108">
        <f t="shared" si="0"/>
        <v>0</v>
      </c>
      <c r="F17" s="108"/>
      <c r="G17" s="111"/>
      <c r="H17" s="109"/>
      <c r="I17" s="112"/>
      <c r="J17" s="113"/>
      <c r="K17" s="114"/>
      <c r="IS17" s="124" t="s">
        <v>135</v>
      </c>
      <c r="IT17" s="127"/>
      <c r="IU17" s="121"/>
      <c r="IV17" s="126" t="s">
        <v>136</v>
      </c>
      <c r="IW17" s="126"/>
      <c r="IX17" s="126"/>
      <c r="IY17" s="126"/>
      <c r="IZ17" s="126"/>
    </row>
    <row r="18" spans="1:260" ht="51">
      <c r="A18" s="108">
        <v>18</v>
      </c>
      <c r="B18" s="109"/>
      <c r="C18" s="108"/>
      <c r="D18" s="110"/>
      <c r="E18" s="108">
        <f t="shared" si="0"/>
        <v>0</v>
      </c>
      <c r="F18" s="108"/>
      <c r="G18" s="111"/>
      <c r="H18" s="109"/>
      <c r="I18" s="112"/>
      <c r="J18" s="113"/>
      <c r="K18" s="114"/>
      <c r="IS18" s="124" t="s">
        <v>137</v>
      </c>
      <c r="IT18" s="128"/>
      <c r="IU18" s="121"/>
      <c r="IV18" s="126" t="s">
        <v>136</v>
      </c>
      <c r="IW18" s="126"/>
      <c r="IX18" s="126"/>
      <c r="IY18" s="126"/>
      <c r="IZ18" s="126"/>
    </row>
    <row r="19" spans="1:260" ht="15">
      <c r="A19" s="108">
        <v>19</v>
      </c>
      <c r="B19" s="109"/>
      <c r="C19" s="108"/>
      <c r="D19" s="110"/>
      <c r="E19" s="108">
        <f t="shared" si="0"/>
        <v>0</v>
      </c>
      <c r="F19" s="108"/>
      <c r="G19" s="111"/>
      <c r="H19" s="109"/>
      <c r="I19" s="112"/>
      <c r="J19" s="113"/>
      <c r="K19" s="114"/>
      <c r="IS19" s="129"/>
      <c r="IT19" s="130"/>
      <c r="IU19" s="131"/>
      <c r="IV19" s="131"/>
      <c r="IW19" s="131"/>
      <c r="IX19" s="131"/>
      <c r="IY19" s="131"/>
      <c r="IZ19" s="132"/>
    </row>
    <row r="20" spans="1:260" ht="15">
      <c r="A20" s="108">
        <v>20</v>
      </c>
      <c r="B20" s="109"/>
      <c r="C20" s="108"/>
      <c r="D20" s="110"/>
      <c r="E20" s="108">
        <f t="shared" si="0"/>
        <v>0</v>
      </c>
      <c r="F20" s="108"/>
      <c r="G20" s="111"/>
      <c r="H20" s="109"/>
      <c r="I20" s="112"/>
      <c r="J20" s="113"/>
      <c r="K20" s="114"/>
    </row>
    <row r="21" spans="1:260">
      <c r="A21" s="133"/>
      <c r="B21" s="133"/>
      <c r="C21" s="133"/>
      <c r="D21" s="133"/>
      <c r="E21" s="133"/>
      <c r="F21" s="133"/>
    </row>
    <row r="22" spans="1:260">
      <c r="A22" s="133"/>
      <c r="B22" s="133"/>
      <c r="C22" s="133"/>
      <c r="D22" s="133"/>
      <c r="E22" s="133"/>
      <c r="F22" s="133"/>
    </row>
    <row r="23" spans="1:260">
      <c r="A23" s="133"/>
      <c r="B23" s="133"/>
      <c r="C23" s="133"/>
      <c r="D23" s="133"/>
      <c r="E23" s="133"/>
      <c r="F23" s="133"/>
    </row>
    <row r="24" spans="1:260">
      <c r="A24" s="133"/>
      <c r="B24" s="133"/>
      <c r="C24" s="133"/>
      <c r="D24" s="133"/>
      <c r="E24" s="133"/>
      <c r="F24" s="133"/>
    </row>
    <row r="25" spans="1:260">
      <c r="A25" s="133"/>
      <c r="B25" s="133"/>
      <c r="C25" s="133"/>
      <c r="D25" s="133"/>
      <c r="E25" s="133"/>
      <c r="F25" s="133"/>
    </row>
    <row r="26" spans="1:260">
      <c r="A26" s="133"/>
      <c r="B26" s="133"/>
      <c r="C26" s="134"/>
      <c r="D26" s="134"/>
      <c r="E26" s="134"/>
      <c r="F26" s="133"/>
    </row>
    <row r="34" spans="3:32">
      <c r="C34" s="135"/>
      <c r="D34" s="135"/>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row>
    <row r="35" spans="3:32">
      <c r="C35" s="135"/>
      <c r="D35" s="135"/>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row>
    <row r="36" spans="3:32">
      <c r="C36" s="135"/>
      <c r="D36" s="135"/>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row>
    <row r="37" spans="3:32">
      <c r="C37" s="136"/>
      <c r="D37" s="136"/>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row>
    <row r="38" spans="3:32">
      <c r="C38" s="136"/>
      <c r="D38" s="136"/>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row>
    <row r="39" spans="3:32">
      <c r="C39" s="136"/>
      <c r="D39" s="136"/>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row>
  </sheetData>
  <dataValidations count="3">
    <dataValidation type="list" allowBlank="1" showInputMessage="1" showErrorMessage="1" sqref="F5">
      <formula1>"1,2,3,4"</formula1>
      <formula2>0</formula2>
    </dataValidation>
    <dataValidation type="list" allowBlank="1" showInputMessage="1" showErrorMessage="1" sqref="C5">
      <formula1>",1,2,3,4,5"</formula1>
      <formula2>0</formula2>
    </dataValidation>
    <dataValidation type="list" allowBlank="1" showInputMessage="1" showErrorMessage="1" sqref="J5:J6">
      <formula1>"Abierto,Mitigado,Ocurrido,Cerrado,Vencido"</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10</cp:revision>
  <dcterms:created xsi:type="dcterms:W3CDTF">2008-10-09T15:24:18Z</dcterms:created>
  <dcterms:modified xsi:type="dcterms:W3CDTF">2016-01-26T04:43:35Z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