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SOFT\Desktop\SOSQTP\9. Septiembre\P4468 - RNCFAC, AECFAC, Belem, Patricia Martinez Iturribarria_AG\"/>
    </mc:Choice>
  </mc:AlternateContent>
  <xr:revisionPtr revIDLastSave="0" documentId="13_ncr:1_{1774D351-8DBC-4B52-9F02-C58BCA7B91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<sst xmlns="http://schemas.openxmlformats.org/spreadsheetml/2006/main" count="147" uniqueCount="120">
  <si>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</si>
  <si>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</si>
  <si>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</si>
  <si>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</si>
  <si>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</si>
  <si>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</si>
  <si>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</si>
  <si>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</si>
  <si>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</si>
  <si>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</si>
  <si>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</si>
  <si>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</si>
  <si>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</si>
  <si>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</si>
  <si>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</si>
  <si>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</si>
  <si>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</si>
  <si>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</si>
  <si>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</si>
  <si>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</si>
  <si>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</si>
  <si>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</si>
  <si>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</si>
  <si>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</si>
  <si>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</si>
  <si>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</si>
  <si>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</si>
  <si>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</si>
  <si>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</si>
  <si>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</si>
  <si>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</si>
  <si>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</si>
  <si>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</si>
  <si>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</si>
  <si>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</si>
  <si>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</si>
  <si>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</si>
  <si>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</si>
  <si>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</si>
  <si>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</si>
  <si>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</si>
  <si>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</si>
  <si>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</si>
  <si>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</si>
  <si>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</si>
  <si>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</si>
  <si>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</si>
  <si>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</si>
  <si>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</si>
  <si>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</si>
  <si>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</si>
  <si>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</si>
  <si>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</si>
  <si>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</si>
  <si>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</si>
  <si>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</si>
  <si>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</si>
  <si>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</si>
  <si>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</si>
  <si>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</si>
  <si>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</si>
  <si>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</si>
  <si>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</si>
  <si>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</si>
  <si>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</si>
  <si>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</si>
  <si>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</si>
  <si>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</si>
  <si>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</si>
  <si>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</si>
  <si>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</si>
  <si>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</si>
  <si>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</si>
  <si>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</si>
  <si>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</si>
  <si>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</si>
  <si>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</si>
  <si>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</si>
  <si>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</si>
  <si>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</si>
  <si>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</si>
  <si>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</si>
  <si>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</si>
  <si>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</si>
  <si>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</si>
  <si>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</si>
  <si>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</si>
  <si>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</si>
  <si>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</si>
  <si>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</si>
  <si>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</si>
  <si>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</si>
  <si>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</si>
  <si>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</si>
  <si>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</si>
  <si>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</si>
  <si>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</si>
  <si>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</si>
  <si>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</si>
  <si>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</si>
  <si>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</si>
  <si>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</si>
  <si>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</si>
  <si>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</si>
  <si>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</si>
  <si>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</si>
  <si>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</si>
  <si>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</si>
  <si>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P4472</t>
  </si>
  <si>
    <t>1</t>
  </si>
  <si>
    <t>FACT ELECTRONICA ANUAL</t>
  </si>
  <si>
    <t>x</t>
  </si>
  <si>
    <t>63BA</t>
  </si>
  <si>
    <t>B103</t>
  </si>
  <si>
    <t>E887</t>
  </si>
  <si>
    <t>1A77</t>
  </si>
  <si>
    <t>40B9</t>
  </si>
  <si>
    <t>2D33</t>
  </si>
  <si>
    <t>E03F</t>
  </si>
  <si>
    <t>634D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</si>
</sst>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R23" sqref="R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44092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110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/>
      <c r="K23" s="41" t="s">
        <v>27</v>
      </c>
      <c r="L23" s="80" t="s">
        <v>116</v>
      </c>
      <c r="M23" s="78" t="s">
        <v>117</v>
      </c>
      <c r="N23" s="78" t="s">
        <v>118</v>
      </c>
      <c r="O23" s="81" t="s">
        <v>119</v>
      </c>
      <c r="P23" s="44">
        <v>1890</v>
      </c>
      <c r="Q23" s="71">
        <v>0.15</v>
      </c>
      <c r="R23" s="42">
        <f t="shared" ref="R23:R32" si="0">(P23*B23)*(1-Q23)</f>
        <v>1606.5</v>
      </c>
      <c r="S23" s="73">
        <v>0.3</v>
      </c>
      <c r="T23" s="43">
        <f>R23*(1-S23)</f>
        <v>1124.55</v>
      </c>
      <c r="U23" s="109"/>
    </row>
    <row r="24" spans="1:22" ht="36" x14ac:dyDescent="0.2">
      <c r="A24" s="174"/>
      <c r="B24" s="69">
        <v>1</v>
      </c>
      <c r="C24" s="88" t="s">
        <v>48</v>
      </c>
      <c r="D24" s="89" t="s">
        <v>69</v>
      </c>
      <c r="E24" s="40" t="s">
        <v>31</v>
      </c>
      <c r="F24" s="40" t="s">
        <v>26</v>
      </c>
      <c r="G24" s="40">
        <v>1</v>
      </c>
      <c r="H24" s="40" t="s">
        <v>109</v>
      </c>
      <c r="I24" s="40" t="s">
        <v>109</v>
      </c>
      <c r="J24" s="40"/>
      <c r="K24" s="41" t="s">
        <v>111</v>
      </c>
      <c r="L24" s="80" t="s">
        <v>115</v>
      </c>
      <c r="M24" s="78" t="s">
        <v>114</v>
      </c>
      <c r="N24" s="78" t="s">
        <v>113</v>
      </c>
      <c r="O24" s="81" t="s">
        <v>112</v>
      </c>
      <c r="P24" s="44">
        <v>1890</v>
      </c>
      <c r="Q24" s="71">
        <v>0.3</v>
      </c>
      <c r="R24" s="42">
        <f t="shared" si="0"/>
        <v>1323</v>
      </c>
      <c r="S24" s="73">
        <v>0.3</v>
      </c>
      <c r="T24" s="43">
        <f t="shared" ref="T24:T32" si="1">R24*(1-S24)</f>
        <v>926.09999999999991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3780</v>
      </c>
      <c r="Q36" s="52"/>
      <c r="R36" s="149" t="s">
        <v>11</v>
      </c>
      <c r="S36" s="150"/>
      <c r="T36" s="53">
        <f>SUM(T23:T35)</f>
        <v>2050.6499999999996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2929.5</v>
      </c>
      <c r="Q37" s="77" t="s">
        <v>46</v>
      </c>
      <c r="R37" s="149" t="s">
        <v>14</v>
      </c>
      <c r="S37" s="150"/>
      <c r="T37" s="56">
        <f>T36*0.16</f>
        <v>328.10399999999993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2378.7539999999995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2020-09-18T21:48:17Z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