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<sst xmlns="http://schemas.openxmlformats.org/spreadsheetml/2006/main" count="146" uniqueCount="122">
  <si>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</si>
  <si>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</si>
  <si>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</si>
  <si>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</si>
  <si>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</si>
  <si>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</si>
  <si>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</si>
  <si>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</si>
  <si>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</si>
  <si>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</si>
  <si>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</si>
  <si>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</si>
  <si>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</si>
  <si>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</si>
  <si>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</si>
  <si>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</si>
  <si>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</si>
  <si>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</si>
  <si>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</si>
  <si>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</si>
  <si>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</si>
  <si>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</si>
  <si>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</si>
  <si>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</si>
  <si>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</si>
  <si>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</si>
  <si>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</si>
  <si>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</si>
  <si>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</si>
  <si>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</si>
  <si>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</si>
  <si>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</si>
  <si>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</si>
  <si>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</si>
  <si>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</si>
  <si>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</si>
  <si>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</si>
  <si>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</si>
  <si>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</si>
  <si>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</si>
  <si>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</si>
  <si>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</si>
  <si>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</si>
  <si>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</si>
  <si>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</si>
  <si>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</si>
  <si>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</si>
  <si>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</si>
  <si>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</si>
  <si>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</si>
  <si>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</si>
  <si>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</si>
  <si>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</si>
  <si>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</si>
  <si>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</si>
  <si>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</si>
  <si>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</si>
  <si>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</si>
  <si>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</si>
  <si>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</si>
  <si>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</si>
  <si>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</si>
  <si>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</si>
  <si>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</si>
  <si>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</si>
  <si>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</si>
  <si>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</si>
  <si>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</si>
  <si>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</si>
  <si>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</si>
  <si>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</si>
  <si>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</si>
  <si>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</si>
  <si>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</si>
  <si>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</si>
  <si>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</si>
  <si>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</si>
  <si>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</si>
  <si>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</si>
  <si>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</si>
  <si>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</si>
  <si>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</si>
  <si>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</si>
  <si>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</si>
  <si>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</si>
  <si>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</si>
  <si>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</si>
  <si>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</si>
  <si>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</si>
  <si>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</si>
  <si>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</si>
  <si>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</si>
  <si>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</si>
  <si>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</si>
  <si>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</si>
  <si>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</si>
  <si>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</si>
  <si>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</si>
  <si>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</si>
  <si>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</si>
  <si>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</si>
  <si>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</si>
  <si>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</si>
  <si>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</si>
  <si>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</si>
  <si>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</si>
  <si>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</si>
  <si>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</si>
  <si>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P1414</t>
  </si>
  <si>
    <t>RENOV</t>
  </si>
  <si>
    <t>FACT ELECTRONICA ANUAL</t>
  </si>
  <si>
    <t>2</t>
  </si>
  <si>
    <t>NOMINA ANUAL</t>
  </si>
  <si>
    <t>1</t>
  </si>
  <si>
    <t>8E44</t>
  </si>
  <si>
    <t>6B97</t>
  </si>
  <si>
    <t>7181</t>
  </si>
  <si>
    <t>D8FC</t>
  </si>
  <si>
    <t>4C36</t>
  </si>
  <si>
    <t>71A9</t>
  </si>
  <si>
    <t>AECB</t>
  </si>
  <si>
    <t>382F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</si>
</sst>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S23" sqref="S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42374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109</v>
      </c>
      <c r="D23" s="93" t="s">
        <v>110</v>
      </c>
      <c r="E23" s="40" t="s">
        <v>85</v>
      </c>
      <c r="F23" s="40" t="s">
        <v>26</v>
      </c>
      <c r="G23" s="40" t="s">
        <v>26</v>
      </c>
      <c r="H23" s="40" t="s">
        <v>111</v>
      </c>
      <c r="I23" s="40" t="s">
        <v>111</v>
      </c>
      <c r="J23" s="40"/>
      <c r="K23" s="41" t="s">
        <v>27</v>
      </c>
      <c r="L23" s="81" t="s">
        <v>114</v>
      </c>
      <c r="M23" s="82" t="s">
        <v>115</v>
      </c>
      <c r="N23" s="82" t="s">
        <v>116</v>
      </c>
      <c r="O23" s="83" t="s">
        <v>117</v>
      </c>
      <c r="P23" s="44">
        <v>3180</v>
      </c>
      <c r="Q23" s="71">
        <v>0.15</v>
      </c>
      <c r="R23" s="42">
        <f t="shared" ref="R23:R32" si="0">(P23*B23)*(1-Q23)</f>
        <v>2703</v>
      </c>
      <c r="S23" s="73">
        <v>0.25</v>
      </c>
      <c r="T23" s="43">
        <f>R23*(1-S23)</f>
        <v>2027.25</v>
      </c>
      <c r="U23" s="208"/>
    </row>
    <row r="24" spans="1:22" ht="36">
      <c r="A24" s="140"/>
      <c r="B24" s="69">
        <v>1</v>
      </c>
      <c r="C24" s="92" t="s">
        <v>109</v>
      </c>
      <c r="D24" s="93" t="s">
        <v>112</v>
      </c>
      <c r="E24" s="40" t="s">
        <v>85</v>
      </c>
      <c r="F24" s="40"/>
      <c r="G24" s="40"/>
      <c r="H24" s="40" t="s">
        <v>113</v>
      </c>
      <c r="I24" s="40" t="s">
        <v>113</v>
      </c>
      <c r="J24" s="40"/>
      <c r="K24" s="41" t="s">
        <v>27</v>
      </c>
      <c r="L24" s="84" t="s">
        <v>118</v>
      </c>
      <c r="M24" s="79" t="s">
        <v>119</v>
      </c>
      <c r="N24" s="79" t="s">
        <v>120</v>
      </c>
      <c r="O24" s="85" t="s">
        <v>121</v>
      </c>
      <c r="P24" s="44">
        <v>2690</v>
      </c>
      <c r="Q24" s="71">
        <v>0.15</v>
      </c>
      <c r="R24" s="42">
        <f t="shared" si="0"/>
        <v>2286.5</v>
      </c>
      <c r="S24" s="73">
        <v>0.25</v>
      </c>
      <c r="T24" s="43">
        <f t="shared" ref="T24:T32" si="1">R24*(1-S24)</f>
        <v>1714.875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5870</v>
      </c>
      <c r="Q36" s="52"/>
      <c r="R36" s="157" t="s">
        <v>11</v>
      </c>
      <c r="S36" s="158"/>
      <c r="T36" s="53">
        <f>SUM(T23:T35)</f>
        <v>3742.125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4989.5</v>
      </c>
      <c r="Q37" s="78" t="s">
        <v>46</v>
      </c>
      <c r="R37" s="157" t="s">
        <v>14</v>
      </c>
      <c r="S37" s="158"/>
      <c r="T37" s="56">
        <f>T36*0.16</f>
        <v>598.74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4340.8649999999998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2016-01-05T20:14:34Z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